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13_ncr:1_{FE51F516-5E30-41F5-96C5-8076DC4EAAF1}" xr6:coauthVersionLast="47" xr6:coauthVersionMax="47" xr10:uidLastSave="{00000000-0000-0000-0000-000000000000}"/>
  <bookViews>
    <workbookView xWindow="8520" yWindow="-12915" windowWidth="20160" windowHeight="11505" xr2:uid="{00000000-000D-0000-FFFF-FFFF00000000}"/>
  </bookViews>
  <sheets>
    <sheet name="About" sheetId="5" r:id="rId1"/>
    <sheet name="Contents" sheetId="6" r:id="rId2"/>
    <sheet name="Figure 3" sheetId="1" r:id="rId3"/>
    <sheet name="Figure 4" sheetId="4" r:id="rId4"/>
    <sheet name="Figure B.1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6" l="1"/>
  <c r="B5" i="6"/>
  <c r="B4" i="6"/>
  <c r="I115" i="4"/>
  <c r="H115" i="4"/>
  <c r="I114" i="4"/>
  <c r="H114" i="4"/>
  <c r="I113" i="4"/>
  <c r="H113" i="4"/>
  <c r="I112" i="4"/>
  <c r="H112" i="4"/>
  <c r="I111" i="4"/>
  <c r="H111" i="4"/>
  <c r="I110" i="4"/>
  <c r="H110" i="4"/>
  <c r="I109" i="4"/>
  <c r="H109" i="4"/>
  <c r="I108" i="4"/>
  <c r="H108" i="4"/>
  <c r="I107" i="4"/>
  <c r="H107" i="4"/>
  <c r="I106" i="4"/>
  <c r="H106" i="4"/>
  <c r="I105" i="4"/>
  <c r="H105" i="4"/>
  <c r="I104" i="4"/>
  <c r="H104" i="4"/>
  <c r="I103" i="4"/>
  <c r="H103" i="4"/>
  <c r="I102" i="4"/>
  <c r="H102" i="4"/>
  <c r="I101" i="4"/>
  <c r="H101" i="4"/>
  <c r="I100" i="4"/>
  <c r="H100" i="4"/>
  <c r="I99" i="4"/>
  <c r="H99" i="4"/>
  <c r="I98" i="4"/>
  <c r="H98" i="4"/>
  <c r="I97" i="4"/>
  <c r="H97" i="4"/>
  <c r="I96" i="4"/>
  <c r="H96" i="4"/>
  <c r="I95" i="4"/>
  <c r="H95" i="4"/>
  <c r="I94" i="4"/>
  <c r="H94" i="4"/>
  <c r="I93" i="4"/>
  <c r="H93" i="4"/>
  <c r="I92" i="4"/>
  <c r="H92" i="4"/>
  <c r="I91" i="4"/>
  <c r="H91" i="4"/>
  <c r="I90" i="4"/>
  <c r="H90" i="4"/>
  <c r="I89" i="4"/>
  <c r="H89" i="4"/>
  <c r="I88" i="4"/>
  <c r="H88" i="4"/>
  <c r="I87" i="4"/>
  <c r="H87" i="4"/>
  <c r="I86" i="4"/>
  <c r="H86" i="4"/>
  <c r="I85" i="4"/>
  <c r="H85" i="4"/>
  <c r="I84" i="4"/>
  <c r="H84" i="4"/>
  <c r="I83" i="4"/>
  <c r="H83" i="4"/>
  <c r="I82" i="4"/>
  <c r="H82" i="4"/>
  <c r="I81" i="4"/>
  <c r="H81" i="4"/>
  <c r="I80" i="4"/>
  <c r="H80" i="4"/>
  <c r="I79" i="4"/>
  <c r="H79" i="4"/>
  <c r="I78" i="4"/>
  <c r="H78" i="4"/>
  <c r="I77" i="4"/>
  <c r="H77" i="4"/>
  <c r="I76" i="4"/>
  <c r="H76" i="4"/>
  <c r="I75" i="4"/>
  <c r="H75" i="4"/>
  <c r="I74" i="4"/>
  <c r="H74" i="4"/>
  <c r="I73" i="4"/>
  <c r="H73" i="4"/>
  <c r="I72" i="4"/>
  <c r="H72" i="4"/>
  <c r="Q7" i="4"/>
  <c r="Q8" i="4" s="1"/>
  <c r="Q9" i="4" s="1"/>
  <c r="Q10" i="4" s="1"/>
  <c r="Q11" i="4" s="1"/>
  <c r="Q12" i="4" s="1"/>
  <c r="Q13" i="4" s="1"/>
  <c r="Q14" i="4" s="1"/>
  <c r="Q15" i="4" s="1"/>
  <c r="Q16" i="4" s="1"/>
  <c r="Q17" i="4" s="1"/>
  <c r="Q18" i="4" s="1"/>
  <c r="Q19" i="4" s="1"/>
  <c r="Q20" i="4" s="1"/>
  <c r="Q21" i="4" s="1"/>
  <c r="Q22" i="4" s="1"/>
  <c r="Q23" i="4" s="1"/>
  <c r="Q24" i="4" s="1"/>
  <c r="Q25" i="4" s="1"/>
  <c r="Q26" i="4" s="1"/>
  <c r="Q27" i="4" s="1"/>
  <c r="Q28" i="4" s="1"/>
  <c r="Q29" i="4" s="1"/>
  <c r="Q30" i="4" s="1"/>
  <c r="Q31" i="4" s="1"/>
  <c r="Q32" i="4" s="1"/>
  <c r="Q33" i="4" s="1"/>
  <c r="Q34" i="4" s="1"/>
  <c r="Q35" i="4" s="1"/>
  <c r="Q36" i="4" s="1"/>
  <c r="Q37" i="4" s="1"/>
  <c r="Q38" i="4" s="1"/>
  <c r="Q39" i="4" s="1"/>
  <c r="Q40" i="4" s="1"/>
  <c r="Q41" i="4" s="1"/>
  <c r="Q42" i="4" s="1"/>
  <c r="Q43" i="4" s="1"/>
  <c r="Q44" i="4" s="1"/>
  <c r="Q45" i="4" s="1"/>
  <c r="Q46" i="4" s="1"/>
  <c r="Q47" i="4" s="1"/>
  <c r="Q48" i="4" s="1"/>
  <c r="Q49" i="4" s="1"/>
  <c r="M7" i="4"/>
  <c r="M8" i="4" s="1"/>
  <c r="M9" i="4" s="1"/>
  <c r="M10" i="4" s="1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M45" i="4" s="1"/>
  <c r="M46" i="4" s="1"/>
  <c r="M47" i="4" s="1"/>
  <c r="M48" i="4" s="1"/>
  <c r="M49" i="4" s="1"/>
  <c r="I7" i="4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E7" i="4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I32" i="4" l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</calcChain>
</file>

<file path=xl/sharedStrings.xml><?xml version="1.0" encoding="utf-8"?>
<sst xmlns="http://schemas.openxmlformats.org/spreadsheetml/2006/main" count="66" uniqueCount="48">
  <si>
    <t>Figure 3 – The HAC rate in the treatment group fell by more than the control group in and around implementation of the funding adjustment</t>
  </si>
  <si>
    <t>Impact</t>
  </si>
  <si>
    <t>Monthly data</t>
  </si>
  <si>
    <t>Month</t>
  </si>
  <si>
    <t>Figure 4 – The funding adjustment was associated with a significant decline in five HACs</t>
  </si>
  <si>
    <t>HAC 3</t>
  </si>
  <si>
    <t>Healthcare-associated infections</t>
  </si>
  <si>
    <t>HAC 6</t>
  </si>
  <si>
    <t>Respiratory complications</t>
  </si>
  <si>
    <t>HAC11</t>
  </si>
  <si>
    <t>Delirium</t>
  </si>
  <si>
    <t>HAC13</t>
  </si>
  <si>
    <t>Endocrine complications</t>
  </si>
  <si>
    <t>HAC14</t>
  </si>
  <si>
    <t>Cardiac complications</t>
  </si>
  <si>
    <t>Date</t>
  </si>
  <si>
    <t>Control</t>
  </si>
  <si>
    <t>Treated</t>
  </si>
  <si>
    <t>Figure B.1 – In 2017-18, the largest share of total costs came from seven complication categories</t>
  </si>
  <si>
    <t>HACs</t>
  </si>
  <si>
    <t>Source: https://www.ihacpa.gov.au/health-care/data/national-benchmarking-portal</t>
  </si>
  <si>
    <t xml:space="preserve">Healthcare infection   </t>
  </si>
  <si>
    <t xml:space="preserve">Cardiac compliations  </t>
  </si>
  <si>
    <t xml:space="preserve">Surgical complications </t>
  </si>
  <si>
    <t xml:space="preserve">Delirium </t>
  </si>
  <si>
    <t xml:space="preserve">Other HACs  </t>
  </si>
  <si>
    <t xml:space="preserve">Respiratory complications  </t>
  </si>
  <si>
    <t xml:space="preserve">Endocrine complications  </t>
  </si>
  <si>
    <t xml:space="preserve">Medication complications </t>
  </si>
  <si>
    <t>Source: https://www.ihacpa.gov.au/sites/default/files/2022-02/risk_adjustment_model_for_hospital_acquired_complications_-_technical_specifications_v1.0_july_2017.pdf</t>
  </si>
  <si>
    <t>Healthcare infection</t>
  </si>
  <si>
    <t>Surgical complications</t>
  </si>
  <si>
    <t>Medication complications</t>
  </si>
  <si>
    <t>About this workbook</t>
  </si>
  <si>
    <r>
      <t xml:space="preserve">The </t>
    </r>
    <r>
      <rPr>
        <b/>
        <sz val="10"/>
        <color theme="1"/>
        <rFont val="Open Sans"/>
        <family val="2"/>
      </rPr>
      <t>Contents</t>
    </r>
    <r>
      <rPr>
        <sz val="10"/>
        <color theme="1"/>
        <rFont val="Open Sans"/>
        <family val="2"/>
      </rPr>
      <t xml:space="preserve"> worksheet links to the data for each chart.</t>
    </r>
  </si>
  <si>
    <t xml:space="preserve">The report is available from: </t>
  </si>
  <si>
    <t>Contents</t>
  </si>
  <si>
    <t>Figure no.</t>
  </si>
  <si>
    <t>Title</t>
  </si>
  <si>
    <t>Treatment</t>
  </si>
  <si>
    <t>Figure 3</t>
  </si>
  <si>
    <t>Figure 4</t>
  </si>
  <si>
    <t>Share (%) 2017-18</t>
  </si>
  <si>
    <t>Adjustment (%)</t>
  </si>
  <si>
    <t>Average</t>
  </si>
  <si>
    <t>Figure B.1</t>
  </si>
  <si>
    <t>www.pc.gov.au/inquiries-and-research/hospital-funding/</t>
  </si>
  <si>
    <r>
      <t xml:space="preserve">This Excel workbook contains data underlying charts in the Productivity Commission's research paper on </t>
    </r>
    <r>
      <rPr>
        <i/>
        <sz val="10"/>
        <color theme="1"/>
        <rFont val="Open Sans"/>
        <family val="2"/>
      </rPr>
      <t>Improving health outcomes through hospital funding arrangements.</t>
    </r>
    <r>
      <rPr>
        <sz val="10"/>
        <color theme="1"/>
        <rFont val="Open Sans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</si>
</sst>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%"/>
    <numFmt numFmtId="165" formatCode="_-&quot;$&quot;* #,##0_-;\-&quot;$&quot;* #,##0_-;_-&quot;$&quot;* &quot;-&quot;??_-;_-@_-"/>
  </numFmts>
  <fonts count="16" x14ac:knownFonts="1">
    <font>
      <sz val="10"/>
      <color theme="1"/>
      <name val="Arial"/>
      <family val="2"/>
    </font>
    <font>
      <sz val="10"/>
      <color theme="1"/>
      <name val="Open Sans"/>
      <family val="2"/>
    </font>
    <font>
      <sz val="11"/>
      <color theme="1"/>
      <name val="Open Sans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Open Sans"/>
      <family val="2"/>
    </font>
    <font>
      <u/>
      <sz val="10"/>
      <color theme="10"/>
      <name val="Arial"/>
      <family val="2"/>
    </font>
    <font>
      <b/>
      <sz val="12"/>
      <color theme="1"/>
      <name val="Open Sans"/>
      <family val="2"/>
    </font>
    <font>
      <i/>
      <sz val="10"/>
      <color theme="1"/>
      <name val="Open Sans"/>
      <family val="2"/>
    </font>
    <font>
      <u/>
      <sz val="10"/>
      <color theme="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u/>
      <sz val="10"/>
      <color theme="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164" fontId="0" fillId="0" borderId="0" xfId="1" applyNumberFormat="1" applyFont="1"/>
    <xf numFmtId="164" fontId="0" fillId="0" borderId="0" xfId="4" applyNumberFormat="1" applyFont="1" applyFill="1"/>
    <xf numFmtId="164" fontId="0" fillId="0" borderId="0" xfId="4" applyNumberFormat="1" applyFont="1"/>
    <xf numFmtId="9" fontId="0" fillId="0" borderId="0" xfId="4" applyFont="1"/>
    <xf numFmtId="0" fontId="1" fillId="0" borderId="0" xfId="0" applyFont="1"/>
    <xf numFmtId="0" fontId="7" fillId="0" borderId="0" xfId="0" applyFont="1"/>
    <xf numFmtId="0" fontId="9" fillId="0" borderId="0" xfId="5" applyFont="1" applyFill="1"/>
    <xf numFmtId="0" fontId="10" fillId="0" borderId="0" xfId="2" applyFont="1"/>
    <xf numFmtId="0" fontId="11" fillId="0" borderId="0" xfId="2" applyFont="1"/>
    <xf numFmtId="0" fontId="11" fillId="0" borderId="0" xfId="2" applyFont="1" applyAlignment="1">
      <alignment horizontal="left" indent="1"/>
    </xf>
    <xf numFmtId="17" fontId="10" fillId="0" borderId="0" xfId="2" applyNumberFormat="1" applyFont="1" applyAlignment="1">
      <alignment horizontal="left" indent="2"/>
    </xf>
    <xf numFmtId="10" fontId="10" fillId="0" borderId="0" xfId="2" applyNumberFormat="1" applyFont="1"/>
    <xf numFmtId="165" fontId="3" fillId="0" borderId="0" xfId="3" applyNumberFormat="1" applyFont="1"/>
    <xf numFmtId="165" fontId="10" fillId="0" borderId="0" xfId="2" applyNumberFormat="1" applyFont="1"/>
    <xf numFmtId="10" fontId="3" fillId="0" borderId="0" xfId="4" applyNumberFormat="1" applyFont="1"/>
    <xf numFmtId="0" fontId="4" fillId="0" borderId="0" xfId="2" applyFont="1"/>
    <xf numFmtId="0" fontId="3" fillId="0" borderId="0" xfId="2" applyFont="1"/>
    <xf numFmtId="0" fontId="4" fillId="0" borderId="0" xfId="2" applyFont="1" applyAlignment="1">
      <alignment horizontal="left" indent="1"/>
    </xf>
    <xf numFmtId="17" fontId="3" fillId="0" borderId="0" xfId="2" applyNumberFormat="1" applyFont="1" applyAlignment="1">
      <alignment horizontal="left" indent="2"/>
    </xf>
    <xf numFmtId="10" fontId="3" fillId="0" borderId="0" xfId="2" applyNumberFormat="1" applyFont="1"/>
    <xf numFmtId="9" fontId="0" fillId="0" borderId="0" xfId="0" applyNumberFormat="1"/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4" fillId="2" borderId="0" xfId="0" applyFont="1" applyFill="1"/>
    <xf numFmtId="0" fontId="13" fillId="0" borderId="0" xfId="0" applyFont="1"/>
    <xf numFmtId="9" fontId="13" fillId="0" borderId="0" xfId="4" applyFont="1"/>
    <xf numFmtId="164" fontId="4" fillId="0" borderId="0" xfId="4" applyNumberFormat="1" applyFont="1"/>
    <xf numFmtId="0" fontId="14" fillId="0" borderId="0" xfId="0" applyFont="1"/>
    <xf numFmtId="0" fontId="0" fillId="0" borderId="0" xfId="0" quotePrefix="1"/>
    <xf numFmtId="17" fontId="0" fillId="0" borderId="0" xfId="0" applyNumberFormat="1"/>
    <xf numFmtId="0" fontId="15" fillId="0" borderId="0" xfId="5" applyFont="1"/>
  </cellXfs>
  <cellStyles count="6">
    <cellStyle name="Currency 2" xfId="3" xr:uid="{341E2257-B47E-4F32-9B87-36586337EA23}"/>
    <cellStyle name="Hyperlink" xfId="5" builtinId="8"/>
    <cellStyle name="Normal" xfId="0" builtinId="0"/>
    <cellStyle name="Normal 2" xfId="2" xr:uid="{15A9EBFA-76B8-4B6C-9E2C-581EF373AD31}"/>
    <cellStyle name="Percent" xfId="1" builtinId="5"/>
    <cellStyle name="Percent 2" xfId="4" xr:uid="{279A41C0-5522-46DA-B941-9E5D18A95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3'!$B$5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3'!$A$6:$A$49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3'!$B$6:$B$49</c:f>
              <c:numCache>
                <c:formatCode>0.0%</c:formatCode>
                <c:ptCount val="44"/>
                <c:pt idx="0">
                  <c:v>3.4737316439590736E-2</c:v>
                </c:pt>
                <c:pt idx="1">
                  <c:v>3.5752115343875783E-2</c:v>
                </c:pt>
                <c:pt idx="2">
                  <c:v>3.4329807616597992E-2</c:v>
                </c:pt>
                <c:pt idx="3">
                  <c:v>3.3074530169421808E-2</c:v>
                </c:pt>
                <c:pt idx="4">
                  <c:v>3.0988779275547856E-2</c:v>
                </c:pt>
                <c:pt idx="5">
                  <c:v>3.0314960629921259E-2</c:v>
                </c:pt>
                <c:pt idx="6">
                  <c:v>3.1138559073084753E-2</c:v>
                </c:pt>
                <c:pt idx="7">
                  <c:v>3.1592383788958622E-2</c:v>
                </c:pt>
                <c:pt idx="8">
                  <c:v>3.2470900428200951E-2</c:v>
                </c:pt>
                <c:pt idx="9">
                  <c:v>3.1560993298325256E-2</c:v>
                </c:pt>
                <c:pt idx="10">
                  <c:v>3.0748538011695907E-2</c:v>
                </c:pt>
                <c:pt idx="11">
                  <c:v>2.9020395325768757E-2</c:v>
                </c:pt>
                <c:pt idx="12">
                  <c:v>2.8384081023177302E-2</c:v>
                </c:pt>
                <c:pt idx="13">
                  <c:v>2.6302741831523625E-2</c:v>
                </c:pt>
                <c:pt idx="14">
                  <c:v>2.6421158000105367E-2</c:v>
                </c:pt>
                <c:pt idx="15">
                  <c:v>2.5081829468641442E-2</c:v>
                </c:pt>
                <c:pt idx="16">
                  <c:v>2.4433613488378043E-2</c:v>
                </c:pt>
                <c:pt idx="17">
                  <c:v>2.4506301813034981E-2</c:v>
                </c:pt>
                <c:pt idx="18">
                  <c:v>2.52004893298899E-2</c:v>
                </c:pt>
                <c:pt idx="19">
                  <c:v>2.4207593173110414E-2</c:v>
                </c:pt>
                <c:pt idx="20">
                  <c:v>2.5555625910213386E-2</c:v>
                </c:pt>
                <c:pt idx="21">
                  <c:v>2.5023109271048966E-2</c:v>
                </c:pt>
                <c:pt idx="22">
                  <c:v>2.6358850313033581E-2</c:v>
                </c:pt>
                <c:pt idx="23">
                  <c:v>2.5704583199067991E-2</c:v>
                </c:pt>
                <c:pt idx="24">
                  <c:v>2.5583562057764461E-2</c:v>
                </c:pt>
                <c:pt idx="25">
                  <c:v>2.4364677920653301E-2</c:v>
                </c:pt>
                <c:pt idx="26">
                  <c:v>2.4421931182908585E-2</c:v>
                </c:pt>
                <c:pt idx="27">
                  <c:v>2.4420394362100518E-2</c:v>
                </c:pt>
                <c:pt idx="28">
                  <c:v>2.2965551672491265E-2</c:v>
                </c:pt>
                <c:pt idx="29">
                  <c:v>2.3714781679797035E-2</c:v>
                </c:pt>
                <c:pt idx="30">
                  <c:v>2.4770446295109973E-2</c:v>
                </c:pt>
                <c:pt idx="31">
                  <c:v>2.2297350627482965E-2</c:v>
                </c:pt>
                <c:pt idx="32">
                  <c:v>2.3077594048672292E-2</c:v>
                </c:pt>
                <c:pt idx="33">
                  <c:v>2.470748083950031E-2</c:v>
                </c:pt>
                <c:pt idx="34">
                  <c:v>2.3800374657764543E-2</c:v>
                </c:pt>
                <c:pt idx="35">
                  <c:v>2.3226297753522019E-2</c:v>
                </c:pt>
                <c:pt idx="36">
                  <c:v>2.3271524412970555E-2</c:v>
                </c:pt>
                <c:pt idx="37">
                  <c:v>2.3459690710804081E-2</c:v>
                </c:pt>
                <c:pt idx="38">
                  <c:v>2.3616117722581601E-2</c:v>
                </c:pt>
                <c:pt idx="39">
                  <c:v>2.2806916757626243E-2</c:v>
                </c:pt>
                <c:pt idx="40">
                  <c:v>2.2037093341441168E-2</c:v>
                </c:pt>
                <c:pt idx="41">
                  <c:v>2.2453175538449967E-2</c:v>
                </c:pt>
                <c:pt idx="42">
                  <c:v>2.3356149651429077E-2</c:v>
                </c:pt>
                <c:pt idx="43">
                  <c:v>2.1070748048435676E-2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3-4F88-A08F-E8D7B84C6F36}"/>
            </c:ext>
          </c:extLst>
        </c:ser>
        <c:ser>
          <c:idx val="1"/>
          <c:order val="1"/>
          <c:tx>
            <c:strRef>
              <c:f>'Figure 3'!$C$5</c:f>
              <c:strCache>
                <c:ptCount val="1"/>
                <c:pt idx="0">
                  <c:v>Treatment</c:v>
                </c:pt>
              </c:strCache>
            </c:strRef>
          </c:tx>
          <c:spPr>
            <a:ln w="25400" cap="rnd" cmpd="sng" algn="ctr">
              <a:solidFill>
                <a:srgbClr val="265A9A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3'!$A$6:$A$49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3'!$C$6:$C$49</c:f>
              <c:numCache>
                <c:formatCode>0.0%</c:formatCode>
                <c:ptCount val="44"/>
                <c:pt idx="0">
                  <c:v>2.9809193997419704E-2</c:v>
                </c:pt>
                <c:pt idx="1">
                  <c:v>2.9059352305761454E-2</c:v>
                </c:pt>
                <c:pt idx="2">
                  <c:v>2.9557953205417858E-2</c:v>
                </c:pt>
                <c:pt idx="3">
                  <c:v>2.8835636869841901E-2</c:v>
                </c:pt>
                <c:pt idx="4">
                  <c:v>2.7203893996755001E-2</c:v>
                </c:pt>
                <c:pt idx="5">
                  <c:v>2.7987242282720128E-2</c:v>
                </c:pt>
                <c:pt idx="6">
                  <c:v>2.7520489665325807E-2</c:v>
                </c:pt>
                <c:pt idx="7">
                  <c:v>2.8027087826712122E-2</c:v>
                </c:pt>
                <c:pt idx="8">
                  <c:v>2.8947588747488279E-2</c:v>
                </c:pt>
                <c:pt idx="9">
                  <c:v>2.9366573861207702E-2</c:v>
                </c:pt>
                <c:pt idx="10">
                  <c:v>2.8968282675871478E-2</c:v>
                </c:pt>
                <c:pt idx="11">
                  <c:v>2.7131782945736434E-2</c:v>
                </c:pt>
                <c:pt idx="12">
                  <c:v>2.4510483913994557E-2</c:v>
                </c:pt>
                <c:pt idx="13">
                  <c:v>2.4941104168800573E-2</c:v>
                </c:pt>
                <c:pt idx="14">
                  <c:v>2.4391814308862825E-2</c:v>
                </c:pt>
                <c:pt idx="15">
                  <c:v>2.3677554754345371E-2</c:v>
                </c:pt>
                <c:pt idx="16">
                  <c:v>2.2776367945303161E-2</c:v>
                </c:pt>
                <c:pt idx="17">
                  <c:v>2.2884187082405347E-2</c:v>
                </c:pt>
                <c:pt idx="18">
                  <c:v>2.3155550164845464E-2</c:v>
                </c:pt>
                <c:pt idx="19">
                  <c:v>2.1212560332623646E-2</c:v>
                </c:pt>
                <c:pt idx="20">
                  <c:v>2.2840077833158175E-2</c:v>
                </c:pt>
                <c:pt idx="21">
                  <c:v>2.2686744600752921E-2</c:v>
                </c:pt>
                <c:pt idx="22">
                  <c:v>2.2449293966623877E-2</c:v>
                </c:pt>
                <c:pt idx="23">
                  <c:v>2.2431863610884901E-2</c:v>
                </c:pt>
                <c:pt idx="24">
                  <c:v>1.6216445533318486E-2</c:v>
                </c:pt>
                <c:pt idx="25">
                  <c:v>1.6606201952146498E-2</c:v>
                </c:pt>
                <c:pt idx="26">
                  <c:v>1.7139497573565313E-2</c:v>
                </c:pt>
                <c:pt idx="27">
                  <c:v>1.8043210139072004E-2</c:v>
                </c:pt>
                <c:pt idx="28">
                  <c:v>1.7157348337758054E-2</c:v>
                </c:pt>
                <c:pt idx="29">
                  <c:v>1.7129591753252064E-2</c:v>
                </c:pt>
                <c:pt idx="30">
                  <c:v>1.6505636070853463E-2</c:v>
                </c:pt>
                <c:pt idx="31">
                  <c:v>1.6439545692266702E-2</c:v>
                </c:pt>
                <c:pt idx="32">
                  <c:v>1.5469635545874428E-2</c:v>
                </c:pt>
                <c:pt idx="33">
                  <c:v>1.4355471616874284E-2</c:v>
                </c:pt>
                <c:pt idx="34">
                  <c:v>1.4476670365815862E-2</c:v>
                </c:pt>
                <c:pt idx="35">
                  <c:v>1.5483804415102125E-2</c:v>
                </c:pt>
                <c:pt idx="36">
                  <c:v>1.6505636070853463E-2</c:v>
                </c:pt>
                <c:pt idx="37">
                  <c:v>1.6439545692266702E-2</c:v>
                </c:pt>
                <c:pt idx="38">
                  <c:v>1.5469635545874428E-2</c:v>
                </c:pt>
                <c:pt idx="39">
                  <c:v>1.4355471616874284E-2</c:v>
                </c:pt>
                <c:pt idx="40">
                  <c:v>1.4476670365815862E-2</c:v>
                </c:pt>
                <c:pt idx="41">
                  <c:v>1.5483804415102125E-2</c:v>
                </c:pt>
                <c:pt idx="42">
                  <c:v>1.4989490010407952E-2</c:v>
                </c:pt>
                <c:pt idx="43">
                  <c:v>1.4160680373214433E-2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3-4F88-A08F-E8D7B84C6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8180224"/>
        <c:axId val="1758184064"/>
      </c:lineChart>
      <c:dateAx>
        <c:axId val="175818022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58184064"/>
        <c:crosses val="autoZero"/>
        <c:auto val="1"/>
        <c:lblOffset val="100"/>
        <c:baseTimeUnit val="months"/>
      </c:dateAx>
      <c:valAx>
        <c:axId val="17581840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5818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HAC3 - </a:t>
            </a:r>
            <a:r>
              <a:rPr lang="en-AU" sz="900" b="1" i="0" u="none" strike="noStrike" baseline="0"/>
              <a:t>Healthcare-associated infections</a:t>
            </a:r>
            <a:endParaRPr lang="en-AU" sz="900" b="1">
              <a:solidFill>
                <a:srgbClr val="000000"/>
              </a:solidFill>
              <a:latin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4'!$B$5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4'!$A$6:$A$49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4'!$B$6:$B$49</c:f>
              <c:numCache>
                <c:formatCode>0.00%</c:formatCode>
                <c:ptCount val="44"/>
                <c:pt idx="0">
                  <c:v>1.4512537772358586E-2</c:v>
                </c:pt>
                <c:pt idx="1">
                  <c:v>1.4903983949555747E-2</c:v>
                </c:pt>
                <c:pt idx="2">
                  <c:v>1.4002257158604762E-2</c:v>
                </c:pt>
                <c:pt idx="3">
                  <c:v>1.3355785793248837E-2</c:v>
                </c:pt>
                <c:pt idx="4">
                  <c:v>1.233777643898888E-2</c:v>
                </c:pt>
                <c:pt idx="5">
                  <c:v>1.2900262467191601E-2</c:v>
                </c:pt>
                <c:pt idx="6">
                  <c:v>1.3212367978794628E-2</c:v>
                </c:pt>
                <c:pt idx="7">
                  <c:v>1.3642165727050314E-2</c:v>
                </c:pt>
                <c:pt idx="8">
                  <c:v>1.3642120499366745E-2</c:v>
                </c:pt>
                <c:pt idx="9">
                  <c:v>1.3846546421520568E-2</c:v>
                </c:pt>
                <c:pt idx="10">
                  <c:v>1.3087719298245613E-2</c:v>
                </c:pt>
                <c:pt idx="11">
                  <c:v>1.3100912104129872E-2</c:v>
                </c:pt>
                <c:pt idx="12">
                  <c:v>1.4230993962215152E-2</c:v>
                </c:pt>
                <c:pt idx="13">
                  <c:v>1.2531607913134018E-2</c:v>
                </c:pt>
                <c:pt idx="14">
                  <c:v>1.2749591696960117E-2</c:v>
                </c:pt>
                <c:pt idx="15">
                  <c:v>1.1863705338667402E-2</c:v>
                </c:pt>
                <c:pt idx="16">
                  <c:v>1.1781862839160303E-2</c:v>
                </c:pt>
                <c:pt idx="17">
                  <c:v>1.2671025139853071E-2</c:v>
                </c:pt>
                <c:pt idx="18">
                  <c:v>1.2641022155770015E-2</c:v>
                </c:pt>
                <c:pt idx="19">
                  <c:v>1.093159713849369E-2</c:v>
                </c:pt>
                <c:pt idx="20">
                  <c:v>1.2347242449186349E-2</c:v>
                </c:pt>
                <c:pt idx="21">
                  <c:v>1.171737686989806E-2</c:v>
                </c:pt>
                <c:pt idx="22">
                  <c:v>1.2355340542591539E-2</c:v>
                </c:pt>
                <c:pt idx="23">
                  <c:v>1.178643135116377E-2</c:v>
                </c:pt>
                <c:pt idx="24">
                  <c:v>1.130612142119709E-2</c:v>
                </c:pt>
                <c:pt idx="25">
                  <c:v>1.1201170089584983E-2</c:v>
                </c:pt>
                <c:pt idx="26">
                  <c:v>1.1285793023805149E-2</c:v>
                </c:pt>
                <c:pt idx="27">
                  <c:v>1.1077042405439143E-2</c:v>
                </c:pt>
                <c:pt idx="28">
                  <c:v>1.0671492760858712E-2</c:v>
                </c:pt>
                <c:pt idx="29">
                  <c:v>1.1042862865536119E-2</c:v>
                </c:pt>
                <c:pt idx="30">
                  <c:v>1.1677877428998505E-2</c:v>
                </c:pt>
                <c:pt idx="31">
                  <c:v>1.0063406035412665E-2</c:v>
                </c:pt>
                <c:pt idx="32">
                  <c:v>1.0492081095562673E-2</c:v>
                </c:pt>
                <c:pt idx="33">
                  <c:v>1.1529278298837839E-2</c:v>
                </c:pt>
                <c:pt idx="34">
                  <c:v>1.0927518132475143E-2</c:v>
                </c:pt>
                <c:pt idx="35">
                  <c:v>1.1257773829166137E-2</c:v>
                </c:pt>
                <c:pt idx="36">
                  <c:v>1.1018449496831905E-2</c:v>
                </c:pt>
                <c:pt idx="37">
                  <c:v>1.0788886161470935E-2</c:v>
                </c:pt>
                <c:pt idx="38">
                  <c:v>1.128339341267098E-2</c:v>
                </c:pt>
                <c:pt idx="39">
                  <c:v>1.0662377204572873E-2</c:v>
                </c:pt>
                <c:pt idx="40">
                  <c:v>1.0203709334144117E-2</c:v>
                </c:pt>
                <c:pt idx="41">
                  <c:v>1.0743925983501743E-2</c:v>
                </c:pt>
                <c:pt idx="42">
                  <c:v>1.1032807419309943E-2</c:v>
                </c:pt>
                <c:pt idx="43">
                  <c:v>9.5519085377097548E-3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B-4131-9205-C0E1C64551B9}"/>
            </c:ext>
          </c:extLst>
        </c:ser>
        <c:ser>
          <c:idx val="1"/>
          <c:order val="1"/>
          <c:tx>
            <c:strRef>
              <c:f>'Figure 4'!$C$5</c:f>
              <c:strCache>
                <c:ptCount val="1"/>
                <c:pt idx="0">
                  <c:v>Treated</c:v>
                </c:pt>
              </c:strCache>
            </c:strRef>
          </c:tx>
          <c:spPr>
            <a:ln w="25400" cap="rnd" cmpd="sng" algn="ctr">
              <a:solidFill>
                <a:srgbClr val="265A9A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4'!$A$6:$A$49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4'!$C$6:$C$49</c:f>
              <c:numCache>
                <c:formatCode>0.00%</c:formatCode>
                <c:ptCount val="44"/>
                <c:pt idx="0">
                  <c:v>1.2969375976098322E-2</c:v>
                </c:pt>
                <c:pt idx="1">
                  <c:v>1.2325284532786973E-2</c:v>
                </c:pt>
                <c:pt idx="2">
                  <c:v>1.3004617741384441E-2</c:v>
                </c:pt>
                <c:pt idx="3">
                  <c:v>1.268326096803774E-2</c:v>
                </c:pt>
                <c:pt idx="4">
                  <c:v>1.1400757166035695E-2</c:v>
                </c:pt>
                <c:pt idx="5">
                  <c:v>1.1766716026882333E-2</c:v>
                </c:pt>
                <c:pt idx="6">
                  <c:v>1.1302644239129175E-2</c:v>
                </c:pt>
                <c:pt idx="7">
                  <c:v>1.1595816229504395E-2</c:v>
                </c:pt>
                <c:pt idx="8">
                  <c:v>1.2391158740790355E-2</c:v>
                </c:pt>
                <c:pt idx="9">
                  <c:v>1.2915747276487102E-2</c:v>
                </c:pt>
                <c:pt idx="10">
                  <c:v>1.2515372929176011E-2</c:v>
                </c:pt>
                <c:pt idx="11">
                  <c:v>1.1375811432532929E-2</c:v>
                </c:pt>
                <c:pt idx="12">
                  <c:v>1.1246865496452008E-2</c:v>
                </c:pt>
                <c:pt idx="13">
                  <c:v>1.1471883642323056E-2</c:v>
                </c:pt>
                <c:pt idx="14">
                  <c:v>1.129985942245163E-2</c:v>
                </c:pt>
                <c:pt idx="15">
                  <c:v>1.1085400634988968E-2</c:v>
                </c:pt>
                <c:pt idx="16">
                  <c:v>1.0559761749963297E-2</c:v>
                </c:pt>
                <c:pt idx="17">
                  <c:v>1.0668151447661469E-2</c:v>
                </c:pt>
                <c:pt idx="18">
                  <c:v>1.0872082125017918E-2</c:v>
                </c:pt>
                <c:pt idx="19">
                  <c:v>9.6755135936507225E-3</c:v>
                </c:pt>
                <c:pt idx="20">
                  <c:v>1.0707262000145677E-2</c:v>
                </c:pt>
                <c:pt idx="21">
                  <c:v>1.0049974682429606E-2</c:v>
                </c:pt>
                <c:pt idx="22">
                  <c:v>1.0341463414634147E-2</c:v>
                </c:pt>
                <c:pt idx="23">
                  <c:v>1.0533774708364621E-2</c:v>
                </c:pt>
                <c:pt idx="24">
                  <c:v>9.0150250417362267E-3</c:v>
                </c:pt>
                <c:pt idx="25">
                  <c:v>8.1465359423945321E-3</c:v>
                </c:pt>
                <c:pt idx="26">
                  <c:v>8.1114498283911401E-3</c:v>
                </c:pt>
                <c:pt idx="27">
                  <c:v>8.0068630254503861E-3</c:v>
                </c:pt>
                <c:pt idx="28">
                  <c:v>7.8055284886404432E-3</c:v>
                </c:pt>
                <c:pt idx="29">
                  <c:v>7.41570345884937E-3</c:v>
                </c:pt>
                <c:pt idx="30">
                  <c:v>7.3074761101742554E-3</c:v>
                </c:pt>
                <c:pt idx="31">
                  <c:v>7.1693875788200745E-3</c:v>
                </c:pt>
                <c:pt idx="32">
                  <c:v>7.9120703915179415E-3</c:v>
                </c:pt>
                <c:pt idx="33">
                  <c:v>8.0381065793390886E-3</c:v>
                </c:pt>
                <c:pt idx="34">
                  <c:v>7.9248722114355907E-3</c:v>
                </c:pt>
                <c:pt idx="35">
                  <c:v>7.4347541520085082E-3</c:v>
                </c:pt>
                <c:pt idx="36">
                  <c:v>7.3151093829778874E-3</c:v>
                </c:pt>
                <c:pt idx="37">
                  <c:v>7.7559921453311097E-3</c:v>
                </c:pt>
                <c:pt idx="38">
                  <c:v>7.3415219539743051E-3</c:v>
                </c:pt>
                <c:pt idx="39">
                  <c:v>6.9184174731629989E-3</c:v>
                </c:pt>
                <c:pt idx="40">
                  <c:v>6.628475450646351E-3</c:v>
                </c:pt>
                <c:pt idx="41">
                  <c:v>7.1796987827522181E-3</c:v>
                </c:pt>
                <c:pt idx="42">
                  <c:v>6.8059835513560952E-3</c:v>
                </c:pt>
                <c:pt idx="43">
                  <c:v>6.6778135579225496E-3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B-4131-9205-C0E1C6455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5166032"/>
        <c:axId val="349903424"/>
      </c:lineChart>
      <c:dateAx>
        <c:axId val="9951660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349903424"/>
        <c:crosses val="autoZero"/>
        <c:auto val="1"/>
        <c:lblOffset val="100"/>
        <c:baseTimeUnit val="months"/>
      </c:dateAx>
      <c:valAx>
        <c:axId val="349903424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995166032"/>
        <c:crosses val="autoZero"/>
        <c:crossBetween val="between"/>
        <c:majorUnit val="4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HAC6 - </a:t>
            </a:r>
            <a:r>
              <a:rPr lang="en-AU" sz="900" b="1" i="0" u="none" strike="noStrike" baseline="0"/>
              <a:t>Respiratory complications</a:t>
            </a:r>
            <a:endParaRPr lang="en-AU" sz="900" b="1">
              <a:solidFill>
                <a:srgbClr val="000000"/>
              </a:solidFill>
              <a:latin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4'!$F$5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4'!$E$6:$E$49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4'!$F$6:$F$49</c:f>
              <c:numCache>
                <c:formatCode>0.00%</c:formatCode>
                <c:ptCount val="44"/>
                <c:pt idx="0">
                  <c:v>2.5844245348035839E-3</c:v>
                </c:pt>
                <c:pt idx="1">
                  <c:v>2.4923050082869143E-3</c:v>
                </c:pt>
                <c:pt idx="2">
                  <c:v>2.3227736804808273E-3</c:v>
                </c:pt>
                <c:pt idx="3">
                  <c:v>2.2880941974959506E-3</c:v>
                </c:pt>
                <c:pt idx="4">
                  <c:v>2.2341039736927981E-3</c:v>
                </c:pt>
                <c:pt idx="5">
                  <c:v>1.9422572178477691E-3</c:v>
                </c:pt>
                <c:pt idx="6">
                  <c:v>1.8172129691620327E-3</c:v>
                </c:pt>
                <c:pt idx="7">
                  <c:v>2.3667694926071694E-3</c:v>
                </c:pt>
                <c:pt idx="8">
                  <c:v>2.400337735962849E-3</c:v>
                </c:pt>
                <c:pt idx="9">
                  <c:v>2.0279616970413248E-3</c:v>
                </c:pt>
                <c:pt idx="10">
                  <c:v>1.9532163742690058E-3</c:v>
                </c:pt>
                <c:pt idx="11">
                  <c:v>1.6572714296083032E-3</c:v>
                </c:pt>
                <c:pt idx="12">
                  <c:v>1.2465104200480425E-3</c:v>
                </c:pt>
                <c:pt idx="13">
                  <c:v>1.2147354851504784E-3</c:v>
                </c:pt>
                <c:pt idx="14">
                  <c:v>1.1722248564353828E-3</c:v>
                </c:pt>
                <c:pt idx="15">
                  <c:v>1.2415505586977514E-3</c:v>
                </c:pt>
                <c:pt idx="16">
                  <c:v>1.2920392472911949E-3</c:v>
                </c:pt>
                <c:pt idx="17">
                  <c:v>1.5232189795780819E-3</c:v>
                </c:pt>
                <c:pt idx="18">
                  <c:v>1.4000271849938834E-3</c:v>
                </c:pt>
                <c:pt idx="19">
                  <c:v>1.2860702515874929E-3</c:v>
                </c:pt>
                <c:pt idx="20">
                  <c:v>1.329703032989299E-3</c:v>
                </c:pt>
                <c:pt idx="21">
                  <c:v>1.2107956098894662E-3</c:v>
                </c:pt>
                <c:pt idx="22">
                  <c:v>1.4228799089356858E-3</c:v>
                </c:pt>
                <c:pt idx="23">
                  <c:v>1.3880970676449446E-3</c:v>
                </c:pt>
                <c:pt idx="24">
                  <c:v>1.2716239014932138E-3</c:v>
                </c:pt>
                <c:pt idx="25">
                  <c:v>1.3894813821683223E-3</c:v>
                </c:pt>
                <c:pt idx="26">
                  <c:v>1.3254245295399071E-3</c:v>
                </c:pt>
                <c:pt idx="27">
                  <c:v>1.3331232654248421E-3</c:v>
                </c:pt>
                <c:pt idx="28">
                  <c:v>1.1357963055416876E-3</c:v>
                </c:pt>
                <c:pt idx="29">
                  <c:v>1.3753505140873281E-3</c:v>
                </c:pt>
                <c:pt idx="30">
                  <c:v>1.3613068545803972E-3</c:v>
                </c:pt>
                <c:pt idx="31">
                  <c:v>1.3944065879133889E-3</c:v>
                </c:pt>
                <c:pt idx="32">
                  <c:v>1.0840986405153831E-3</c:v>
                </c:pt>
                <c:pt idx="33">
                  <c:v>1.4246705449364834E-3</c:v>
                </c:pt>
                <c:pt idx="34">
                  <c:v>1.2008261684038619E-3</c:v>
                </c:pt>
                <c:pt idx="35">
                  <c:v>1.1549689046833355E-3</c:v>
                </c:pt>
                <c:pt idx="36">
                  <c:v>1.1297987327618338E-3</c:v>
                </c:pt>
                <c:pt idx="37">
                  <c:v>1.1221376722656661E-3</c:v>
                </c:pt>
                <c:pt idx="38">
                  <c:v>1.0987111747568022E-3</c:v>
                </c:pt>
                <c:pt idx="39">
                  <c:v>1.2983282587464813E-3</c:v>
                </c:pt>
                <c:pt idx="40">
                  <c:v>1.1188811188811189E-3</c:v>
                </c:pt>
                <c:pt idx="41">
                  <c:v>1.1784469573502495E-3</c:v>
                </c:pt>
                <c:pt idx="42">
                  <c:v>1.0754456773409923E-3</c:v>
                </c:pt>
                <c:pt idx="43">
                  <c:v>1.2170385395537525E-3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A-42C9-8E84-E3603E1E7540}"/>
            </c:ext>
          </c:extLst>
        </c:ser>
        <c:ser>
          <c:idx val="1"/>
          <c:order val="1"/>
          <c:tx>
            <c:strRef>
              <c:f>'Figure 4'!$G$5</c:f>
              <c:strCache>
                <c:ptCount val="1"/>
                <c:pt idx="0">
                  <c:v>Treated</c:v>
                </c:pt>
              </c:strCache>
            </c:strRef>
          </c:tx>
          <c:spPr>
            <a:ln w="25400" cap="rnd" cmpd="sng" algn="ctr">
              <a:solidFill>
                <a:srgbClr val="265A9A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4'!$E$6:$E$49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4'!$G$6:$G$49</c:f>
              <c:numCache>
                <c:formatCode>0.00%</c:formatCode>
                <c:ptCount val="44"/>
                <c:pt idx="0">
                  <c:v>3.2253683710192164E-3</c:v>
                </c:pt>
                <c:pt idx="1">
                  <c:v>3.1000933246087339E-3</c:v>
                </c:pt>
                <c:pt idx="2">
                  <c:v>3.2180918478680143E-3</c:v>
                </c:pt>
                <c:pt idx="3">
                  <c:v>3.1487189685459548E-3</c:v>
                </c:pt>
                <c:pt idx="4">
                  <c:v>2.996214169821525E-3</c:v>
                </c:pt>
                <c:pt idx="5">
                  <c:v>3.3716824239662831E-3</c:v>
                </c:pt>
                <c:pt idx="6">
                  <c:v>2.9792610968781517E-3</c:v>
                </c:pt>
                <c:pt idx="7">
                  <c:v>2.8873582411465945E-3</c:v>
                </c:pt>
                <c:pt idx="8">
                  <c:v>3.3489618218352311E-3</c:v>
                </c:pt>
                <c:pt idx="9">
                  <c:v>3.2231605457423091E-3</c:v>
                </c:pt>
                <c:pt idx="10">
                  <c:v>3.2761133101146121E-3</c:v>
                </c:pt>
                <c:pt idx="11">
                  <c:v>2.3528917459717234E-3</c:v>
                </c:pt>
                <c:pt idx="12">
                  <c:v>1.8246812143200128E-3</c:v>
                </c:pt>
                <c:pt idx="13">
                  <c:v>1.7719963126088293E-3</c:v>
                </c:pt>
                <c:pt idx="14">
                  <c:v>1.9423310118364149E-3</c:v>
                </c:pt>
                <c:pt idx="15">
                  <c:v>1.4637033848140773E-3</c:v>
                </c:pt>
                <c:pt idx="16">
                  <c:v>1.5939263018812525E-3</c:v>
                </c:pt>
                <c:pt idx="17">
                  <c:v>1.7149220489977729E-3</c:v>
                </c:pt>
                <c:pt idx="18">
                  <c:v>1.6539678689175331E-3</c:v>
                </c:pt>
                <c:pt idx="19">
                  <c:v>1.5940074238387711E-3</c:v>
                </c:pt>
                <c:pt idx="20">
                  <c:v>1.5608253644527226E-3</c:v>
                </c:pt>
                <c:pt idx="21">
                  <c:v>1.5300618629328754E-3</c:v>
                </c:pt>
                <c:pt idx="22">
                  <c:v>1.4890885750962772E-3</c:v>
                </c:pt>
                <c:pt idx="23">
                  <c:v>1.4912271424492084E-3</c:v>
                </c:pt>
                <c:pt idx="24">
                  <c:v>1.2103505843071786E-3</c:v>
                </c:pt>
                <c:pt idx="25">
                  <c:v>1.4645457873967698E-3</c:v>
                </c:pt>
                <c:pt idx="26">
                  <c:v>1.3003901170351106E-3</c:v>
                </c:pt>
                <c:pt idx="27">
                  <c:v>1.0927733976061115E-3</c:v>
                </c:pt>
                <c:pt idx="28">
                  <c:v>1.487255756705472E-3</c:v>
                </c:pt>
                <c:pt idx="29">
                  <c:v>1.3700566507551621E-3</c:v>
                </c:pt>
                <c:pt idx="30">
                  <c:v>1.1666507577926968E-3</c:v>
                </c:pt>
                <c:pt idx="31">
                  <c:v>1.1769024790532954E-3</c:v>
                </c:pt>
                <c:pt idx="32">
                  <c:v>1.4349346805775612E-3</c:v>
                </c:pt>
                <c:pt idx="33">
                  <c:v>1.2227278526772425E-3</c:v>
                </c:pt>
                <c:pt idx="34">
                  <c:v>1.3868526370012283E-3</c:v>
                </c:pt>
                <c:pt idx="35">
                  <c:v>1.2783277427800049E-3</c:v>
                </c:pt>
                <c:pt idx="36">
                  <c:v>1.3648324889045992E-3</c:v>
                </c:pt>
                <c:pt idx="37">
                  <c:v>1.2038562871887982E-3</c:v>
                </c:pt>
                <c:pt idx="38">
                  <c:v>1.129464915996047E-3</c:v>
                </c:pt>
                <c:pt idx="39">
                  <c:v>8.7091818261882158E-4</c:v>
                </c:pt>
                <c:pt idx="40">
                  <c:v>1.2397148655809165E-3</c:v>
                </c:pt>
                <c:pt idx="41">
                  <c:v>1.3307200330101093E-3</c:v>
                </c:pt>
                <c:pt idx="42">
                  <c:v>1.0509989592049141E-3</c:v>
                </c:pt>
                <c:pt idx="43">
                  <c:v>1.1146891255883081E-3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A-42C9-8E84-E3603E1E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6847103"/>
        <c:axId val="1016847583"/>
      </c:lineChart>
      <c:dateAx>
        <c:axId val="10168471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16847583"/>
        <c:crosses val="autoZero"/>
        <c:auto val="1"/>
        <c:lblOffset val="100"/>
        <c:baseTimeUnit val="months"/>
      </c:dateAx>
      <c:valAx>
        <c:axId val="1016847583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16847103"/>
        <c:crosses val="autoZero"/>
        <c:crossBetween val="between"/>
        <c:majorUnit val="1.0000000000000002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HAC11 - </a:t>
            </a:r>
            <a:r>
              <a:rPr lang="en-AU" sz="900" b="1" i="0" u="none" strike="noStrike" baseline="0"/>
              <a:t>Delirium</a:t>
            </a:r>
            <a:endParaRPr lang="en-AU" sz="900" b="1">
              <a:solidFill>
                <a:srgbClr val="000000"/>
              </a:solidFill>
              <a:latin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4'!$J$5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4'!$I$6:$I$49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4'!$J$6:$J$49</c:f>
              <c:numCache>
                <c:formatCode>0.00%</c:formatCode>
                <c:ptCount val="44"/>
                <c:pt idx="0">
                  <c:v>6.6929968721836401E-3</c:v>
                </c:pt>
                <c:pt idx="1">
                  <c:v>7.6015302752750879E-3</c:v>
                </c:pt>
                <c:pt idx="2">
                  <c:v>6.6796147082753736E-3</c:v>
                </c:pt>
                <c:pt idx="3">
                  <c:v>6.6329022803815205E-3</c:v>
                </c:pt>
                <c:pt idx="4">
                  <c:v>6.2630218138916083E-3</c:v>
                </c:pt>
                <c:pt idx="5">
                  <c:v>5.8661417322834648E-3</c:v>
                </c:pt>
                <c:pt idx="6">
                  <c:v>5.6019347169656642E-3</c:v>
                </c:pt>
                <c:pt idx="7">
                  <c:v>6.3158174662269967E-3</c:v>
                </c:pt>
                <c:pt idx="8">
                  <c:v>6.2601773113804956E-3</c:v>
                </c:pt>
                <c:pt idx="9">
                  <c:v>6.8091164264897459E-3</c:v>
                </c:pt>
                <c:pt idx="10">
                  <c:v>6.1403508771929825E-3</c:v>
                </c:pt>
                <c:pt idx="11">
                  <c:v>5.8911765417463046E-3</c:v>
                </c:pt>
                <c:pt idx="12">
                  <c:v>6.2844900344088813E-3</c:v>
                </c:pt>
                <c:pt idx="13">
                  <c:v>6.148048986067728E-3</c:v>
                </c:pt>
                <c:pt idx="14">
                  <c:v>5.8216110847689791E-3</c:v>
                </c:pt>
                <c:pt idx="15">
                  <c:v>5.8691480956620974E-3</c:v>
                </c:pt>
                <c:pt idx="16">
                  <c:v>5.3600440060892146E-3</c:v>
                </c:pt>
                <c:pt idx="17">
                  <c:v>4.9201321021769898E-3</c:v>
                </c:pt>
                <c:pt idx="18">
                  <c:v>5.7904036971591685E-3</c:v>
                </c:pt>
                <c:pt idx="19">
                  <c:v>5.7203333065402031E-3</c:v>
                </c:pt>
                <c:pt idx="20">
                  <c:v>5.6860634458304315E-3</c:v>
                </c:pt>
                <c:pt idx="21">
                  <c:v>5.9237849731151298E-3</c:v>
                </c:pt>
                <c:pt idx="22">
                  <c:v>6.1183836084234495E-3</c:v>
                </c:pt>
                <c:pt idx="23">
                  <c:v>5.8746250898544976E-3</c:v>
                </c:pt>
                <c:pt idx="24">
                  <c:v>6.2699871578576283E-3</c:v>
                </c:pt>
                <c:pt idx="25">
                  <c:v>5.6798098604424405E-3</c:v>
                </c:pt>
                <c:pt idx="26">
                  <c:v>5.3935592241673444E-3</c:v>
                </c:pt>
                <c:pt idx="27">
                  <c:v>6.1081284161283679E-3</c:v>
                </c:pt>
                <c:pt idx="28">
                  <c:v>5.5292061907139291E-3</c:v>
                </c:pt>
                <c:pt idx="29">
                  <c:v>5.9821070903992518E-3</c:v>
                </c:pt>
                <c:pt idx="30">
                  <c:v>5.8589579329489643E-3</c:v>
                </c:pt>
                <c:pt idx="31">
                  <c:v>5.0908995237969957E-3</c:v>
                </c:pt>
                <c:pt idx="32">
                  <c:v>5.2709623556092761E-3</c:v>
                </c:pt>
                <c:pt idx="33">
                  <c:v>6.0944239977838459E-3</c:v>
                </c:pt>
                <c:pt idx="34">
                  <c:v>5.6678995148662283E-3</c:v>
                </c:pt>
                <c:pt idx="35">
                  <c:v>5.3940855438507421E-3</c:v>
                </c:pt>
                <c:pt idx="36">
                  <c:v>4.9967387253074917E-3</c:v>
                </c:pt>
                <c:pt idx="37">
                  <c:v>5.4587322182090212E-3</c:v>
                </c:pt>
                <c:pt idx="38">
                  <c:v>5.7157671226112294E-3</c:v>
                </c:pt>
                <c:pt idx="39">
                  <c:v>5.4231056471534438E-3</c:v>
                </c:pt>
                <c:pt idx="40">
                  <c:v>5.0471267862572207E-3</c:v>
                </c:pt>
                <c:pt idx="41">
                  <c:v>5.252864629039942E-3</c:v>
                </c:pt>
                <c:pt idx="42">
                  <c:v>5.9592342826777335E-3</c:v>
                </c:pt>
                <c:pt idx="43">
                  <c:v>4.9542073882844675E-3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C-497D-BBF6-E0690FDED42A}"/>
            </c:ext>
          </c:extLst>
        </c:ser>
        <c:ser>
          <c:idx val="1"/>
          <c:order val="1"/>
          <c:tx>
            <c:strRef>
              <c:f>'Figure 4'!$K$5</c:f>
              <c:strCache>
                <c:ptCount val="1"/>
                <c:pt idx="0">
                  <c:v>Treated</c:v>
                </c:pt>
              </c:strCache>
            </c:strRef>
          </c:tx>
          <c:spPr>
            <a:ln w="25400" cap="rnd" cmpd="sng" algn="ctr">
              <a:solidFill>
                <a:srgbClr val="265A9A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4'!$I$6:$I$49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4'!$K$6:$K$49</c:f>
              <c:numCache>
                <c:formatCode>0.00%</c:formatCode>
                <c:ptCount val="44"/>
                <c:pt idx="0">
                  <c:v>5.8509313958488946E-3</c:v>
                </c:pt>
                <c:pt idx="1">
                  <c:v>5.7174731557662808E-3</c:v>
                </c:pt>
                <c:pt idx="2">
                  <c:v>5.4883895213639422E-3</c:v>
                </c:pt>
                <c:pt idx="3">
                  <c:v>5.7450311005048998E-3</c:v>
                </c:pt>
                <c:pt idx="4">
                  <c:v>5.1270957274202273E-3</c:v>
                </c:pt>
                <c:pt idx="5">
                  <c:v>5.2625583779473744E-3</c:v>
                </c:pt>
                <c:pt idx="6">
                  <c:v>4.8108690863985721E-3</c:v>
                </c:pt>
                <c:pt idx="7">
                  <c:v>5.2760963844244993E-3</c:v>
                </c:pt>
                <c:pt idx="8">
                  <c:v>5.4629939718687211E-3</c:v>
                </c:pt>
                <c:pt idx="9">
                  <c:v>5.2564087753145181E-3</c:v>
                </c:pt>
                <c:pt idx="10">
                  <c:v>5.3120575438451445E-3</c:v>
                </c:pt>
                <c:pt idx="11">
                  <c:v>5.4935820676036218E-3</c:v>
                </c:pt>
                <c:pt idx="12">
                  <c:v>5.6341033986021449E-3</c:v>
                </c:pt>
                <c:pt idx="13">
                  <c:v>6.3402642630339037E-3</c:v>
                </c:pt>
                <c:pt idx="14">
                  <c:v>5.6552952665071309E-3</c:v>
                </c:pt>
                <c:pt idx="15">
                  <c:v>5.5749878921595008E-3</c:v>
                </c:pt>
                <c:pt idx="16">
                  <c:v>5.4948511985906338E-3</c:v>
                </c:pt>
                <c:pt idx="17">
                  <c:v>5.0222717149220487E-3</c:v>
                </c:pt>
                <c:pt idx="18">
                  <c:v>5.2706442756172058E-3</c:v>
                </c:pt>
                <c:pt idx="19">
                  <c:v>4.6482594107745984E-3</c:v>
                </c:pt>
                <c:pt idx="20">
                  <c:v>5.5669437998813777E-3</c:v>
                </c:pt>
                <c:pt idx="21">
                  <c:v>5.5368425687427076E-3</c:v>
                </c:pt>
                <c:pt idx="22">
                  <c:v>5.2477535301668808E-3</c:v>
                </c:pt>
                <c:pt idx="23">
                  <c:v>5.499561092720485E-3</c:v>
                </c:pt>
                <c:pt idx="24">
                  <c:v>4.0066777963272118E-3</c:v>
                </c:pt>
                <c:pt idx="25">
                  <c:v>4.0376713721980394E-3</c:v>
                </c:pt>
                <c:pt idx="26">
                  <c:v>4.1143490588160057E-3</c:v>
                </c:pt>
                <c:pt idx="27">
                  <c:v>4.003431512725193E-3</c:v>
                </c:pt>
                <c:pt idx="28">
                  <c:v>3.9796912662187801E-3</c:v>
                </c:pt>
                <c:pt idx="29">
                  <c:v>3.5012558852631922E-3</c:v>
                </c:pt>
                <c:pt idx="30">
                  <c:v>3.2984398697593516E-3</c:v>
                </c:pt>
                <c:pt idx="31">
                  <c:v>3.7358555757104604E-3</c:v>
                </c:pt>
                <c:pt idx="32">
                  <c:v>3.6172311739559354E-3</c:v>
                </c:pt>
                <c:pt idx="33">
                  <c:v>4.0828477863309662E-3</c:v>
                </c:pt>
                <c:pt idx="34">
                  <c:v>3.6751594880532553E-3</c:v>
                </c:pt>
                <c:pt idx="35">
                  <c:v>4.2440481060296159E-3</c:v>
                </c:pt>
                <c:pt idx="36">
                  <c:v>3.9864891402537211E-3</c:v>
                </c:pt>
                <c:pt idx="37">
                  <c:v>3.3451416504672346E-3</c:v>
                </c:pt>
                <c:pt idx="38">
                  <c:v>3.3178031907383876E-3</c:v>
                </c:pt>
                <c:pt idx="39">
                  <c:v>3.0628920355021479E-3</c:v>
                </c:pt>
                <c:pt idx="40">
                  <c:v>3.2592503724143446E-3</c:v>
                </c:pt>
                <c:pt idx="41">
                  <c:v>3.5279554363523828E-3</c:v>
                </c:pt>
                <c:pt idx="42">
                  <c:v>3.4897246994959287E-3</c:v>
                </c:pt>
                <c:pt idx="43">
                  <c:v>3.1376434646189413E-3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C-497D-BBF6-E0690FDED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4110512"/>
        <c:axId val="1784115792"/>
      </c:lineChart>
      <c:dateAx>
        <c:axId val="17841105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84115792"/>
        <c:crosses val="autoZero"/>
        <c:auto val="1"/>
        <c:lblOffset val="100"/>
        <c:baseTimeUnit val="months"/>
      </c:dateAx>
      <c:valAx>
        <c:axId val="17841157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84110512"/>
        <c:crosses val="autoZero"/>
        <c:crossBetween val="between"/>
        <c:majorUnit val="2.0000000000000005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HAC13 - </a:t>
            </a:r>
            <a:r>
              <a:rPr lang="en-AU" sz="900" b="1" i="0" u="none" strike="noStrike" baseline="0"/>
              <a:t>Endocrine complications</a:t>
            </a:r>
            <a:endParaRPr lang="en-AU" sz="900" b="1">
              <a:solidFill>
                <a:srgbClr val="000000"/>
              </a:solidFill>
              <a:latin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4'!$N$5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4'!$M$6:$M$49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4'!$N$6:$N$49</c:f>
              <c:numCache>
                <c:formatCode>0.00%</c:formatCode>
                <c:ptCount val="44"/>
                <c:pt idx="0">
                  <c:v>3.777235858559084E-3</c:v>
                </c:pt>
                <c:pt idx="1">
                  <c:v>4.3116876643363618E-3</c:v>
                </c:pt>
                <c:pt idx="2">
                  <c:v>3.7400593160284508E-3</c:v>
                </c:pt>
                <c:pt idx="3">
                  <c:v>3.7535028408360541E-3</c:v>
                </c:pt>
                <c:pt idx="4">
                  <c:v>3.6272811707708913E-3</c:v>
                </c:pt>
                <c:pt idx="5">
                  <c:v>3.3727034120734907E-3</c:v>
                </c:pt>
                <c:pt idx="6">
                  <c:v>3.8667012802470315E-3</c:v>
                </c:pt>
                <c:pt idx="7">
                  <c:v>3.7097117327943834E-3</c:v>
                </c:pt>
                <c:pt idx="8">
                  <c:v>4.6197454918279956E-3</c:v>
                </c:pt>
                <c:pt idx="9">
                  <c:v>4.042493184168469E-3</c:v>
                </c:pt>
                <c:pt idx="10">
                  <c:v>3.567251461988304E-3</c:v>
                </c:pt>
                <c:pt idx="11">
                  <c:v>3.5927709094428183E-3</c:v>
                </c:pt>
                <c:pt idx="12">
                  <c:v>3.6875933259754592E-3</c:v>
                </c:pt>
                <c:pt idx="13">
                  <c:v>3.7185780157667709E-3</c:v>
                </c:pt>
                <c:pt idx="14">
                  <c:v>3.9513197407934249E-3</c:v>
                </c:pt>
                <c:pt idx="15">
                  <c:v>3.4612924666725191E-3</c:v>
                </c:pt>
                <c:pt idx="16">
                  <c:v>3.773777999513886E-3</c:v>
                </c:pt>
                <c:pt idx="17">
                  <c:v>3.4103929365774752E-3</c:v>
                </c:pt>
                <c:pt idx="18">
                  <c:v>3.7787141497893162E-3</c:v>
                </c:pt>
                <c:pt idx="19">
                  <c:v>3.6170725825898239E-3</c:v>
                </c:pt>
                <c:pt idx="20">
                  <c:v>3.6978408155511934E-3</c:v>
                </c:pt>
                <c:pt idx="21">
                  <c:v>3.8146571365334793E-3</c:v>
                </c:pt>
                <c:pt idx="22">
                  <c:v>4.0433504078922402E-3</c:v>
                </c:pt>
                <c:pt idx="23">
                  <c:v>3.4206677738393278E-3</c:v>
                </c:pt>
                <c:pt idx="24">
                  <c:v>4.3562561377886331E-3</c:v>
                </c:pt>
                <c:pt idx="25">
                  <c:v>3.4371381558900601E-3</c:v>
                </c:pt>
                <c:pt idx="26">
                  <c:v>3.2938768011338284E-3</c:v>
                </c:pt>
                <c:pt idx="27">
                  <c:v>3.5267170021693549E-3</c:v>
                </c:pt>
                <c:pt idx="28">
                  <c:v>2.9081377933100352E-3</c:v>
                </c:pt>
                <c:pt idx="29">
                  <c:v>3.0311122980371213E-3</c:v>
                </c:pt>
                <c:pt idx="30">
                  <c:v>3.6034593209481104E-3</c:v>
                </c:pt>
                <c:pt idx="31">
                  <c:v>3.0650635375832039E-3</c:v>
                </c:pt>
                <c:pt idx="32">
                  <c:v>3.2273741137182092E-3</c:v>
                </c:pt>
                <c:pt idx="33">
                  <c:v>3.8650784228369413E-3</c:v>
                </c:pt>
                <c:pt idx="34">
                  <c:v>3.7105528603679329E-3</c:v>
                </c:pt>
                <c:pt idx="35">
                  <c:v>3.426830816093413E-3</c:v>
                </c:pt>
                <c:pt idx="36">
                  <c:v>3.1098583674990681E-3</c:v>
                </c:pt>
                <c:pt idx="37">
                  <c:v>3.3897908849691996E-3</c:v>
                </c:pt>
                <c:pt idx="38">
                  <c:v>3.3084785936496964E-3</c:v>
                </c:pt>
                <c:pt idx="39">
                  <c:v>3.1596484173033838E-3</c:v>
                </c:pt>
                <c:pt idx="40">
                  <c:v>3.0890848282152631E-3</c:v>
                </c:pt>
                <c:pt idx="41">
                  <c:v>3.1090941002432115E-3</c:v>
                </c:pt>
                <c:pt idx="42">
                  <c:v>3.4034692612320812E-3</c:v>
                </c:pt>
                <c:pt idx="43">
                  <c:v>3.048743008175057E-3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C-4B2E-958F-49B4E06AB155}"/>
            </c:ext>
          </c:extLst>
        </c:ser>
        <c:ser>
          <c:idx val="1"/>
          <c:order val="1"/>
          <c:tx>
            <c:strRef>
              <c:f>'Figure 4'!$O$5</c:f>
              <c:strCache>
                <c:ptCount val="1"/>
                <c:pt idx="0">
                  <c:v>Treated</c:v>
                </c:pt>
              </c:strCache>
            </c:strRef>
          </c:tx>
          <c:spPr>
            <a:ln w="25400" cap="rnd" cmpd="sng" algn="ctr">
              <a:solidFill>
                <a:srgbClr val="265A9A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4'!$M$6:$M$49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4'!$O$6:$O$49</c:f>
              <c:numCache>
                <c:formatCode>0.00%</c:formatCode>
                <c:ptCount val="44"/>
                <c:pt idx="0">
                  <c:v>2.750050926869016E-3</c:v>
                </c:pt>
                <c:pt idx="1">
                  <c:v>3.0464584920030465E-3</c:v>
                </c:pt>
                <c:pt idx="2">
                  <c:v>2.7662364856673683E-3</c:v>
                </c:pt>
                <c:pt idx="3">
                  <c:v>2.6184084054224257E-3</c:v>
                </c:pt>
                <c:pt idx="4">
                  <c:v>2.7366143861546782E-3</c:v>
                </c:pt>
                <c:pt idx="5">
                  <c:v>2.4604169039753958E-3</c:v>
                </c:pt>
                <c:pt idx="6">
                  <c:v>3.0024460081379037E-3</c:v>
                </c:pt>
                <c:pt idx="7">
                  <c:v>3.0033164034416384E-3</c:v>
                </c:pt>
                <c:pt idx="8">
                  <c:v>3.1291862022772943E-3</c:v>
                </c:pt>
                <c:pt idx="9">
                  <c:v>3.142292718429778E-3</c:v>
                </c:pt>
                <c:pt idx="10">
                  <c:v>2.9557362987153914E-3</c:v>
                </c:pt>
                <c:pt idx="11">
                  <c:v>2.7100271002710027E-3</c:v>
                </c:pt>
                <c:pt idx="12">
                  <c:v>3.211865763218268E-3</c:v>
                </c:pt>
                <c:pt idx="13">
                  <c:v>2.7757861313120968E-3</c:v>
                </c:pt>
                <c:pt idx="14">
                  <c:v>2.7257020829085602E-3</c:v>
                </c:pt>
                <c:pt idx="15">
                  <c:v>2.8413065705214444E-3</c:v>
                </c:pt>
                <c:pt idx="16">
                  <c:v>2.558671168809379E-3</c:v>
                </c:pt>
                <c:pt idx="17">
                  <c:v>2.9175946547884187E-3</c:v>
                </c:pt>
                <c:pt idx="18">
                  <c:v>3.0212479738893606E-3</c:v>
                </c:pt>
                <c:pt idx="19">
                  <c:v>2.9093422211323027E-3</c:v>
                </c:pt>
                <c:pt idx="20">
                  <c:v>3.1008397240460755E-3</c:v>
                </c:pt>
                <c:pt idx="21">
                  <c:v>3.2692688725975828E-3</c:v>
                </c:pt>
                <c:pt idx="22">
                  <c:v>3.1938382541720155E-3</c:v>
                </c:pt>
                <c:pt idx="23">
                  <c:v>2.8238130995314795E-3</c:v>
                </c:pt>
                <c:pt idx="24">
                  <c:v>2.3580968280467445E-3</c:v>
                </c:pt>
                <c:pt idx="25">
                  <c:v>2.1764777673813109E-3</c:v>
                </c:pt>
                <c:pt idx="26">
                  <c:v>1.9719030463237332E-3</c:v>
                </c:pt>
                <c:pt idx="27">
                  <c:v>2.0834184402957639E-3</c:v>
                </c:pt>
                <c:pt idx="28">
                  <c:v>2.0206164418688139E-3</c:v>
                </c:pt>
                <c:pt idx="29">
                  <c:v>1.8702360629356183E-3</c:v>
                </c:pt>
                <c:pt idx="30">
                  <c:v>2.3545133475452607E-3</c:v>
                </c:pt>
                <c:pt idx="31">
                  <c:v>2.1162650082059255E-3</c:v>
                </c:pt>
                <c:pt idx="32">
                  <c:v>2.0527537791595668E-3</c:v>
                </c:pt>
                <c:pt idx="33">
                  <c:v>2.3497639603623529E-3</c:v>
                </c:pt>
                <c:pt idx="34">
                  <c:v>2.1496215873519041E-3</c:v>
                </c:pt>
                <c:pt idx="35">
                  <c:v>1.9737380348523277E-3</c:v>
                </c:pt>
                <c:pt idx="36">
                  <c:v>1.6004870193629473E-3</c:v>
                </c:pt>
                <c:pt idx="37">
                  <c:v>1.6873723369613483E-3</c:v>
                </c:pt>
                <c:pt idx="38">
                  <c:v>1.7647889312438231E-3</c:v>
                </c:pt>
                <c:pt idx="39">
                  <c:v>1.7026939750075839E-3</c:v>
                </c:pt>
                <c:pt idx="40">
                  <c:v>1.4396688761584835E-3</c:v>
                </c:pt>
                <c:pt idx="41">
                  <c:v>1.2791417371570044E-3</c:v>
                </c:pt>
                <c:pt idx="42">
                  <c:v>1.6224158690638967E-3</c:v>
                </c:pt>
                <c:pt idx="43">
                  <c:v>1.2695070596977953E-3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C-4B2E-958F-49B4E06AB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854816"/>
        <c:axId val="310855776"/>
      </c:lineChart>
      <c:dateAx>
        <c:axId val="3108548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310855776"/>
        <c:crosses val="autoZero"/>
        <c:auto val="1"/>
        <c:lblOffset val="100"/>
        <c:baseTimeUnit val="months"/>
      </c:dateAx>
      <c:valAx>
        <c:axId val="310855776"/>
        <c:scaling>
          <c:orientation val="minMax"/>
        </c:scaling>
        <c:delete val="0"/>
        <c:axPos val="l"/>
        <c:numFmt formatCode="0.0%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310854816"/>
        <c:crosses val="autoZero"/>
        <c:crossBetween val="between"/>
        <c:majorUnit val="1.0000000000000002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HAC14 - </a:t>
            </a:r>
            <a:r>
              <a:rPr lang="en-AU" sz="900" b="1" i="0" u="none" strike="noStrike" baseline="0"/>
              <a:t>Cardiac complications</a:t>
            </a:r>
            <a:endParaRPr lang="en-AU" sz="900" b="1">
              <a:solidFill>
                <a:srgbClr val="000000"/>
              </a:solidFill>
              <a:latin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4'!$R$5</c:f>
              <c:strCache>
                <c:ptCount val="1"/>
                <c:pt idx="0">
                  <c:v>Control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4'!$Q$6:$Q$49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4'!$R$6:$R$49</c:f>
              <c:numCache>
                <c:formatCode>0.00%</c:formatCode>
                <c:ptCount val="44"/>
                <c:pt idx="0">
                  <c:v>7.5544717171181679E-3</c:v>
                </c:pt>
                <c:pt idx="1">
                  <c:v>7.8009146759380416E-3</c:v>
                </c:pt>
                <c:pt idx="2">
                  <c:v>7.1520432534579147E-3</c:v>
                </c:pt>
                <c:pt idx="3">
                  <c:v>6.7485924364346864E-3</c:v>
                </c:pt>
                <c:pt idx="4">
                  <c:v>6.250470667971986E-3</c:v>
                </c:pt>
                <c:pt idx="5">
                  <c:v>5.9186351706036746E-3</c:v>
                </c:pt>
                <c:pt idx="6">
                  <c:v>6.2714342319200971E-3</c:v>
                </c:pt>
                <c:pt idx="7">
                  <c:v>6.249335177108818E-3</c:v>
                </c:pt>
                <c:pt idx="8">
                  <c:v>6.6220372715759005E-3</c:v>
                </c:pt>
                <c:pt idx="9">
                  <c:v>7.077720624773365E-3</c:v>
                </c:pt>
                <c:pt idx="10">
                  <c:v>6.9356725146198827E-3</c:v>
                </c:pt>
                <c:pt idx="11">
                  <c:v>6.4234388987007961E-3</c:v>
                </c:pt>
                <c:pt idx="12">
                  <c:v>7.2842952671557486E-3</c:v>
                </c:pt>
                <c:pt idx="13">
                  <c:v>6.3091873667509542E-3</c:v>
                </c:pt>
                <c:pt idx="14">
                  <c:v>6.9016384805858488E-3</c:v>
                </c:pt>
                <c:pt idx="15">
                  <c:v>6.6216029797213413E-3</c:v>
                </c:pt>
                <c:pt idx="16">
                  <c:v>5.9101201212725949E-3</c:v>
                </c:pt>
                <c:pt idx="17">
                  <c:v>5.5671631731482102E-3</c:v>
                </c:pt>
                <c:pt idx="18">
                  <c:v>6.1030311268179963E-3</c:v>
                </c:pt>
                <c:pt idx="19">
                  <c:v>6.0552474345577792E-3</c:v>
                </c:pt>
                <c:pt idx="20">
                  <c:v>6.4205660735769015E-3</c:v>
                </c:pt>
                <c:pt idx="21">
                  <c:v>6.1581325105130912E-3</c:v>
                </c:pt>
                <c:pt idx="22">
                  <c:v>6.41481692278505E-3</c:v>
                </c:pt>
                <c:pt idx="23">
                  <c:v>6.6926108618595541E-3</c:v>
                </c:pt>
                <c:pt idx="24">
                  <c:v>6.1566741369324905E-3</c:v>
                </c:pt>
                <c:pt idx="25">
                  <c:v>6.2526662197574506E-3</c:v>
                </c:pt>
                <c:pt idx="26">
                  <c:v>6.0890790267971971E-3</c:v>
                </c:pt>
                <c:pt idx="27">
                  <c:v>6.3262758595615236E-3</c:v>
                </c:pt>
                <c:pt idx="28">
                  <c:v>5.9036445332001997E-3</c:v>
                </c:pt>
                <c:pt idx="29">
                  <c:v>5.8085191614367735E-3</c:v>
                </c:pt>
                <c:pt idx="30">
                  <c:v>5.8856502242152463E-3</c:v>
                </c:pt>
                <c:pt idx="31">
                  <c:v>5.6170906890473313E-3</c:v>
                </c:pt>
                <c:pt idx="32">
                  <c:v>5.7569376082541026E-3</c:v>
                </c:pt>
                <c:pt idx="33">
                  <c:v>5.9097444826994869E-3</c:v>
                </c:pt>
                <c:pt idx="34">
                  <c:v>5.607858206446035E-3</c:v>
                </c:pt>
                <c:pt idx="35">
                  <c:v>5.432161441807336E-3</c:v>
                </c:pt>
                <c:pt idx="36">
                  <c:v>5.8237048080506896E-3</c:v>
                </c:pt>
                <c:pt idx="37">
                  <c:v>5.2600203387453102E-3</c:v>
                </c:pt>
                <c:pt idx="38">
                  <c:v>5.2713446249567919E-3</c:v>
                </c:pt>
                <c:pt idx="39">
                  <c:v>5.1128856207272935E-3</c:v>
                </c:pt>
                <c:pt idx="40">
                  <c:v>4.9133475220431745E-3</c:v>
                </c:pt>
                <c:pt idx="41">
                  <c:v>5.4534513451846654E-3</c:v>
                </c:pt>
                <c:pt idx="42">
                  <c:v>5.5796652200867944E-3</c:v>
                </c:pt>
                <c:pt idx="43">
                  <c:v>5.5319933616079665E-3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6-4E02-AC4A-FB12F4B8FA51}"/>
            </c:ext>
          </c:extLst>
        </c:ser>
        <c:ser>
          <c:idx val="1"/>
          <c:order val="1"/>
          <c:tx>
            <c:strRef>
              <c:f>'Figure 4'!$S$5</c:f>
              <c:strCache>
                <c:ptCount val="1"/>
                <c:pt idx="0">
                  <c:v>Treated</c:v>
                </c:pt>
              </c:strCache>
            </c:strRef>
          </c:tx>
          <c:spPr>
            <a:ln w="25400" cap="rnd" cmpd="sng" algn="ctr">
              <a:solidFill>
                <a:srgbClr val="265A9A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4'!$Q$6:$Q$49</c:f>
              <c:numCache>
                <c:formatCode>mmm\-yy</c:formatCode>
                <c:ptCount val="44"/>
                <c:pt idx="0">
                  <c:v>42552</c:v>
                </c:pt>
                <c:pt idx="1">
                  <c:v>42583</c:v>
                </c:pt>
                <c:pt idx="2">
                  <c:v>42614</c:v>
                </c:pt>
                <c:pt idx="3">
                  <c:v>42644</c:v>
                </c:pt>
                <c:pt idx="4">
                  <c:v>42675</c:v>
                </c:pt>
                <c:pt idx="5">
                  <c:v>42705</c:v>
                </c:pt>
                <c:pt idx="6">
                  <c:v>42736</c:v>
                </c:pt>
                <c:pt idx="7">
                  <c:v>42767</c:v>
                </c:pt>
                <c:pt idx="8">
                  <c:v>42795</c:v>
                </c:pt>
                <c:pt idx="9">
                  <c:v>42826</c:v>
                </c:pt>
                <c:pt idx="10">
                  <c:v>42856</c:v>
                </c:pt>
                <c:pt idx="11">
                  <c:v>42887</c:v>
                </c:pt>
                <c:pt idx="12">
                  <c:v>42917</c:v>
                </c:pt>
                <c:pt idx="13">
                  <c:v>42948</c:v>
                </c:pt>
                <c:pt idx="14">
                  <c:v>42979</c:v>
                </c:pt>
                <c:pt idx="15">
                  <c:v>43009</c:v>
                </c:pt>
                <c:pt idx="16">
                  <c:v>43040</c:v>
                </c:pt>
                <c:pt idx="17">
                  <c:v>43070</c:v>
                </c:pt>
                <c:pt idx="18">
                  <c:v>43101</c:v>
                </c:pt>
                <c:pt idx="19">
                  <c:v>43132</c:v>
                </c:pt>
                <c:pt idx="20">
                  <c:v>43160</c:v>
                </c:pt>
                <c:pt idx="21">
                  <c:v>43191</c:v>
                </c:pt>
                <c:pt idx="22">
                  <c:v>43221</c:v>
                </c:pt>
                <c:pt idx="23">
                  <c:v>43252</c:v>
                </c:pt>
                <c:pt idx="24">
                  <c:v>43282</c:v>
                </c:pt>
                <c:pt idx="25">
                  <c:v>43313</c:v>
                </c:pt>
                <c:pt idx="26">
                  <c:v>43344</c:v>
                </c:pt>
                <c:pt idx="27">
                  <c:v>43374</c:v>
                </c:pt>
                <c:pt idx="28">
                  <c:v>43405</c:v>
                </c:pt>
                <c:pt idx="29">
                  <c:v>43435</c:v>
                </c:pt>
                <c:pt idx="30">
                  <c:v>43466</c:v>
                </c:pt>
                <c:pt idx="31">
                  <c:v>43497</c:v>
                </c:pt>
                <c:pt idx="32">
                  <c:v>43525</c:v>
                </c:pt>
                <c:pt idx="33">
                  <c:v>43556</c:v>
                </c:pt>
                <c:pt idx="34">
                  <c:v>43586</c:v>
                </c:pt>
                <c:pt idx="35">
                  <c:v>43617</c:v>
                </c:pt>
                <c:pt idx="36">
                  <c:v>43647</c:v>
                </c:pt>
                <c:pt idx="37">
                  <c:v>43678</c:v>
                </c:pt>
                <c:pt idx="38">
                  <c:v>43709</c:v>
                </c:pt>
                <c:pt idx="39">
                  <c:v>43739</c:v>
                </c:pt>
                <c:pt idx="40">
                  <c:v>43770</c:v>
                </c:pt>
                <c:pt idx="41">
                  <c:v>43800</c:v>
                </c:pt>
                <c:pt idx="42">
                  <c:v>43831</c:v>
                </c:pt>
                <c:pt idx="43">
                  <c:v>43862</c:v>
                </c:pt>
              </c:numCache>
            </c:numRef>
          </c:cat>
          <c:val>
            <c:numRef>
              <c:f>'Figure 4'!$S$6:$S$49</c:f>
              <c:numCache>
                <c:formatCode>0.00%</c:formatCode>
                <c:ptCount val="44"/>
                <c:pt idx="0">
                  <c:v>6.4281025780312806E-3</c:v>
                </c:pt>
                <c:pt idx="1">
                  <c:v>6.5649035109361428E-3</c:v>
                </c:pt>
                <c:pt idx="2">
                  <c:v>6.3590376582871371E-3</c:v>
                </c:pt>
                <c:pt idx="3">
                  <c:v>5.8997050147492625E-3</c:v>
                </c:pt>
                <c:pt idx="4">
                  <c:v>5.3542455381287183E-3</c:v>
                </c:pt>
                <c:pt idx="5">
                  <c:v>5.9687891559403123E-3</c:v>
                </c:pt>
                <c:pt idx="6">
                  <c:v>6.2135562176135768E-3</c:v>
                </c:pt>
                <c:pt idx="7">
                  <c:v>6.0878035204898076E-3</c:v>
                </c:pt>
                <c:pt idx="8">
                  <c:v>5.515321500334896E-3</c:v>
                </c:pt>
                <c:pt idx="9">
                  <c:v>5.9842192211272977E-3</c:v>
                </c:pt>
                <c:pt idx="10">
                  <c:v>5.9941505358563881E-3</c:v>
                </c:pt>
                <c:pt idx="11">
                  <c:v>6.1763408331757738E-3</c:v>
                </c:pt>
                <c:pt idx="12">
                  <c:v>6.3276956730512722E-3</c:v>
                </c:pt>
                <c:pt idx="13">
                  <c:v>6.1251664447403466E-3</c:v>
                </c:pt>
                <c:pt idx="14">
                  <c:v>6.3206241213903227E-3</c:v>
                </c:pt>
                <c:pt idx="15">
                  <c:v>5.8225259645912934E-3</c:v>
                </c:pt>
                <c:pt idx="16">
                  <c:v>5.4738784840921957E-3</c:v>
                </c:pt>
                <c:pt idx="17">
                  <c:v>5.5790645879732741E-3</c:v>
                </c:pt>
                <c:pt idx="18">
                  <c:v>5.656570111697963E-3</c:v>
                </c:pt>
                <c:pt idx="19">
                  <c:v>5.0384010879379344E-3</c:v>
                </c:pt>
                <c:pt idx="20">
                  <c:v>5.1819402099830391E-3</c:v>
                </c:pt>
                <c:pt idx="21">
                  <c:v>5.3717279792175766E-3</c:v>
                </c:pt>
                <c:pt idx="22">
                  <c:v>5.011553273427471E-3</c:v>
                </c:pt>
                <c:pt idx="23">
                  <c:v>4.8649963512527369E-3</c:v>
                </c:pt>
                <c:pt idx="24">
                  <c:v>3.76669449081803E-3</c:v>
                </c:pt>
                <c:pt idx="25">
                  <c:v>4.2715918799072451E-3</c:v>
                </c:pt>
                <c:pt idx="26">
                  <c:v>3.602720160310388E-3</c:v>
                </c:pt>
                <c:pt idx="27">
                  <c:v>3.5540667510927733E-3</c:v>
                </c:pt>
                <c:pt idx="28">
                  <c:v>3.743781732396533E-3</c:v>
                </c:pt>
                <c:pt idx="29">
                  <c:v>3.4251416268879053E-3</c:v>
                </c:pt>
                <c:pt idx="30">
                  <c:v>3.4575286094583558E-3</c:v>
                </c:pt>
                <c:pt idx="31">
                  <c:v>3.5523019780599463E-3</c:v>
                </c:pt>
                <c:pt idx="32">
                  <c:v>3.587336701443903E-3</c:v>
                </c:pt>
                <c:pt idx="33">
                  <c:v>4.1891719474333351E-3</c:v>
                </c:pt>
                <c:pt idx="34">
                  <c:v>3.7742203906962002E-3</c:v>
                </c:pt>
                <c:pt idx="35">
                  <c:v>3.9679293135891349E-3</c:v>
                </c:pt>
                <c:pt idx="36">
                  <c:v>3.6624641608734927E-3</c:v>
                </c:pt>
                <c:pt idx="37">
                  <c:v>3.7102456064179354E-3</c:v>
                </c:pt>
                <c:pt idx="38">
                  <c:v>3.4791553215949658E-3</c:v>
                </c:pt>
                <c:pt idx="39">
                  <c:v>2.9552504623694847E-3</c:v>
                </c:pt>
                <c:pt idx="40">
                  <c:v>3.2392549713565881E-3</c:v>
                </c:pt>
                <c:pt idx="41">
                  <c:v>3.6311120280585929E-3</c:v>
                </c:pt>
                <c:pt idx="42">
                  <c:v>3.418297585763556E-3</c:v>
                </c:pt>
                <c:pt idx="43">
                  <c:v>3.1789282470481382E-3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6-4E02-AC4A-FB12F4B8F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558368"/>
        <c:axId val="676558848"/>
      </c:lineChart>
      <c:dateAx>
        <c:axId val="676558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676558848"/>
        <c:crosses val="autoZero"/>
        <c:auto val="1"/>
        <c:lblOffset val="100"/>
        <c:baseTimeUnit val="months"/>
      </c:dateAx>
      <c:valAx>
        <c:axId val="676558848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.0%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676558368"/>
        <c:crosses val="autoZero"/>
        <c:crossBetween val="between"/>
        <c:majorUnit val="2.0000000000000005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B.1'!$B$24</c:f>
              <c:strCache>
                <c:ptCount val="1"/>
                <c:pt idx="0">
                  <c:v>Adjustment (%)</c:v>
                </c:pt>
              </c:strCache>
            </c:strRef>
          </c:tx>
          <c:spPr>
            <a:solidFill>
              <a:srgbClr val="66BCDB"/>
            </a:solidFill>
            <a:ln w="25400">
              <a:noFill/>
            </a:ln>
            <a:effectLst/>
          </c:spPr>
          <c:invertIfNegative val="0"/>
          <c:cat>
            <c:strRef>
              <c:f>'Figure B.1'!$A$25:$A$31</c:f>
              <c:strCache>
                <c:ptCount val="7"/>
                <c:pt idx="0">
                  <c:v>Healthcare infection</c:v>
                </c:pt>
                <c:pt idx="1">
                  <c:v>Cardiac complications</c:v>
                </c:pt>
                <c:pt idx="2">
                  <c:v>Surgical complications</c:v>
                </c:pt>
                <c:pt idx="3">
                  <c:v>Delirium</c:v>
                </c:pt>
                <c:pt idx="4">
                  <c:v>Respiratory complications</c:v>
                </c:pt>
                <c:pt idx="5">
                  <c:v>Endocrine complications</c:v>
                </c:pt>
                <c:pt idx="6">
                  <c:v>Medication complications</c:v>
                </c:pt>
              </c:strCache>
            </c:strRef>
          </c:cat>
          <c:val>
            <c:numRef>
              <c:f>'Figure B.1'!$B$25:$B$31</c:f>
              <c:numCache>
                <c:formatCode>0.0%</c:formatCode>
                <c:ptCount val="7"/>
                <c:pt idx="0">
                  <c:v>8.5999999999999993E-2</c:v>
                </c:pt>
                <c:pt idx="1">
                  <c:v>0.112</c:v>
                </c:pt>
                <c:pt idx="2">
                  <c:v>0.105</c:v>
                </c:pt>
                <c:pt idx="3">
                  <c:v>9.7000000000000003E-2</c:v>
                </c:pt>
                <c:pt idx="4">
                  <c:v>0.158</c:v>
                </c:pt>
                <c:pt idx="5">
                  <c:v>7.2999999999999995E-2</c:v>
                </c:pt>
                <c:pt idx="6">
                  <c:v>8.1000000000000003E-2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D-4752-B9C7-541D9485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71328"/>
        <c:axId val="592171808"/>
      </c:barChart>
      <c:lineChart>
        <c:grouping val="standard"/>
        <c:varyColors val="0"/>
        <c:ser>
          <c:idx val="1"/>
          <c:order val="1"/>
          <c:tx>
            <c:strRef>
              <c:f>'Figure B.1'!$C$24</c:f>
              <c:strCache>
                <c:ptCount val="1"/>
                <c:pt idx="0">
                  <c:v>Average</c:v>
                </c:pt>
              </c:strCache>
            </c:strRef>
          </c:tx>
          <c:spPr>
            <a:ln w="25400" cap="rnd" cmpd="sng" algn="ctr">
              <a:solidFill>
                <a:srgbClr val="265A9A"/>
              </a:solidFill>
              <a:prstDash val="sysDot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Ref>
              <c:f>'Figure B.1'!$A$25:$A$31</c:f>
              <c:strCache>
                <c:ptCount val="7"/>
                <c:pt idx="0">
                  <c:v>Healthcare infection</c:v>
                </c:pt>
                <c:pt idx="1">
                  <c:v>Cardiac complications</c:v>
                </c:pt>
                <c:pt idx="2">
                  <c:v>Surgical complications</c:v>
                </c:pt>
                <c:pt idx="3">
                  <c:v>Delirium</c:v>
                </c:pt>
                <c:pt idx="4">
                  <c:v>Respiratory complications</c:v>
                </c:pt>
                <c:pt idx="5">
                  <c:v>Endocrine complications</c:v>
                </c:pt>
                <c:pt idx="6">
                  <c:v>Medication complications</c:v>
                </c:pt>
              </c:strCache>
            </c:strRef>
          </c:cat>
          <c:val>
            <c:numRef>
              <c:f>'Figure B.1'!$C$25:$C$31</c:f>
              <c:numCache>
                <c:formatCode>0.0%</c:formatCode>
                <c:ptCount val="7"/>
                <c:pt idx="0">
                  <c:v>8.5000000000000006E-2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8.5000000000000006E-2</c:v>
                </c:pt>
                <c:pt idx="4">
                  <c:v>8.5000000000000006E-2</c:v>
                </c:pt>
                <c:pt idx="5">
                  <c:v>8.5000000000000006E-2</c:v>
                </c:pt>
                <c:pt idx="6">
                  <c:v>8.5000000000000006E-2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9D-4752-B9C7-541D9485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171328"/>
        <c:axId val="592171808"/>
      </c:lineChart>
      <c:catAx>
        <c:axId val="59217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92171808"/>
        <c:crossesAt val="0"/>
        <c:auto val="0"/>
        <c:lblAlgn val="ctr"/>
        <c:lblOffset val="100"/>
        <c:noMultiLvlLbl val="0"/>
      </c:catAx>
      <c:valAx>
        <c:axId val="59217180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92171328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66BCDB"/>
            </a:solidFill>
            <a:ln w="25400">
              <a:noFill/>
            </a:ln>
            <a:effectLst/>
          </c:spPr>
          <c:invertIfNegative val="0"/>
          <c:cat>
            <c:strRef>
              <c:f>'Figure B.1'!$A$6:$A$13</c:f>
              <c:strCache>
                <c:ptCount val="8"/>
                <c:pt idx="0">
                  <c:v>Healthcare infection   </c:v>
                </c:pt>
                <c:pt idx="1">
                  <c:v>Cardiac compliations  </c:v>
                </c:pt>
                <c:pt idx="2">
                  <c:v>Surgical complications </c:v>
                </c:pt>
                <c:pt idx="3">
                  <c:v>Delirium </c:v>
                </c:pt>
                <c:pt idx="4">
                  <c:v>Other HACs  </c:v>
                </c:pt>
                <c:pt idx="5">
                  <c:v>Respiratory complications  </c:v>
                </c:pt>
                <c:pt idx="6">
                  <c:v>Endocrine complications  </c:v>
                </c:pt>
                <c:pt idx="7">
                  <c:v>Medication complications </c:v>
                </c:pt>
              </c:strCache>
            </c:strRef>
          </c:cat>
          <c:val>
            <c:numRef>
              <c:f>'Figure B.1'!$B$6:$B$13</c:f>
              <c:numCache>
                <c:formatCode>0%</c:formatCode>
                <c:ptCount val="8"/>
                <c:pt idx="0">
                  <c:v>0.27252102202135514</c:v>
                </c:pt>
                <c:pt idx="1">
                  <c:v>0.16113581936366747</c:v>
                </c:pt>
                <c:pt idx="2">
                  <c:v>0.1398977258404307</c:v>
                </c:pt>
                <c:pt idx="3">
                  <c:v>0.13222716387273351</c:v>
                </c:pt>
                <c:pt idx="4">
                  <c:v>0.11</c:v>
                </c:pt>
                <c:pt idx="5">
                  <c:v>0.10110376865873201</c:v>
                </c:pt>
                <c:pt idx="6">
                  <c:v>6.9683274213587332E-2</c:v>
                </c:pt>
                <c:pt idx="7">
                  <c:v>1.9257431982282081E-2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4-41C1-A227-E3E9D4440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14815"/>
        <c:axId val="6824895"/>
      </c:barChart>
      <c:catAx>
        <c:axId val="6814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24895"/>
        <c:crosses val="autoZero"/>
        <c:auto val="1"/>
        <c:lblAlgn val="ctr"/>
        <c:lblOffset val="100"/>
        <c:noMultiLvlLbl val="0"/>
      </c:catAx>
      <c:valAx>
        <c:axId val="6824895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1481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2" name="Picture 1" descr="Australian Government Productivity Commission logo">
          <a:extLst>
            <a:ext uri="{FF2B5EF4-FFF2-40B4-BE49-F238E27FC236}">
              <a16:creationId xmlns:a16="http://schemas.microsoft.com/office/drawing/2014/main" id="{AB47DDED-A8F0-4245-914B-6E970F814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58750"/>
          <a:ext cx="1572136" cy="3657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177800</xdr:colOff>
      <xdr:row>4</xdr:row>
      <xdr:rowOff>38100</xdr:rowOff>
    </xdr:from>
    <xdr:to>
      <xdr:col>14</xdr:col>
      <xdr:colOff>210194</xdr:colOff>
      <xdr:row>26</xdr:row>
      <xdr:rowOff>47168</xdr:rowOff>
    </xdr:to>
    <xdr:graphicFrame macro="">
      <xdr:nvGraphicFramePr>
        <xdr:cNvPr id="2" name="Chart 1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8023E400-D1AC-4686-8AB2-46573196B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49754</xdr:colOff>
      <xdr:row>3</xdr:row>
      <xdr:rowOff>157330</xdr:rowOff>
    </xdr:from>
    <xdr:to>
      <xdr:col>26</xdr:col>
      <xdr:colOff>60640</xdr:colOff>
      <xdr:row>18</xdr:row>
      <xdr:rowOff>105847</xdr:rowOff>
    </xdr:to>
    <xdr:graphicFrame macro="">
      <xdr:nvGraphicFramePr>
        <xdr:cNvPr id="2" name="Chart 1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C8664F7E-FC35-4A0B-ABC8-C4F87012E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99828</xdr:colOff>
      <xdr:row>18</xdr:row>
      <xdr:rowOff>143947</xdr:rowOff>
    </xdr:from>
    <xdr:to>
      <xdr:col>26</xdr:col>
      <xdr:colOff>110714</xdr:colOff>
      <xdr:row>33</xdr:row>
      <xdr:rowOff>117053</xdr:rowOff>
    </xdr:to>
    <xdr:graphicFrame macro="">
      <xdr:nvGraphicFramePr>
        <xdr:cNvPr id="3" name="Chart 2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1423FA16-B82C-4BB3-84CD-A4B8280B7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66899</xdr:colOff>
      <xdr:row>34</xdr:row>
      <xdr:rowOff>111338</xdr:rowOff>
    </xdr:from>
    <xdr:to>
      <xdr:col>26</xdr:col>
      <xdr:colOff>79690</xdr:colOff>
      <xdr:row>49</xdr:row>
      <xdr:rowOff>77000</xdr:rowOff>
    </xdr:to>
    <xdr:graphicFrame macro="">
      <xdr:nvGraphicFramePr>
        <xdr:cNvPr id="4" name="Chart 3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AF501C1C-B2D7-436C-97F7-1523B38D5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7299</xdr:colOff>
      <xdr:row>3</xdr:row>
      <xdr:rowOff>144267</xdr:rowOff>
    </xdr:from>
    <xdr:to>
      <xdr:col>34</xdr:col>
      <xdr:colOff>312099</xdr:colOff>
      <xdr:row>18</xdr:row>
      <xdr:rowOff>111610</xdr:rowOff>
    </xdr:to>
    <xdr:graphicFrame macro="">
      <xdr:nvGraphicFramePr>
        <xdr:cNvPr id="5" name="Chart 4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D4805373-E3DE-48D3-80F8-6F1DE6B72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86221</xdr:colOff>
      <xdr:row>18</xdr:row>
      <xdr:rowOff>143723</xdr:rowOff>
    </xdr:from>
    <xdr:to>
      <xdr:col>34</xdr:col>
      <xdr:colOff>391021</xdr:colOff>
      <xdr:row>33</xdr:row>
      <xdr:rowOff>92240</xdr:rowOff>
    </xdr:to>
    <xdr:graphicFrame macro="">
      <xdr:nvGraphicFramePr>
        <xdr:cNvPr id="6" name="Chart 5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4BFEA7E1-3B39-4C31-9A00-6D4EBDEEF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607060</xdr:colOff>
      <xdr:row>24</xdr:row>
      <xdr:rowOff>44450</xdr:rowOff>
    </xdr:from>
    <xdr:to>
      <xdr:col>10</xdr:col>
      <xdr:colOff>30480</xdr:colOff>
      <xdr:row>39</xdr:row>
      <xdr:rowOff>160020</xdr:rowOff>
    </xdr:to>
    <xdr:graphicFrame macro="">
      <xdr:nvGraphicFramePr>
        <xdr:cNvPr id="2" name="Chart 1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null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tru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CD03E213-7C15-498D-8D77-C246C8C1E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382905</xdr:colOff>
      <xdr:row>4</xdr:row>
      <xdr:rowOff>126047</xdr:rowOff>
    </xdr:from>
    <xdr:to>
      <xdr:col>8</xdr:col>
      <xdr:colOff>495300</xdr:colOff>
      <xdr:row>19</xdr:row>
      <xdr:rowOff>140652</xdr:rowOff>
    </xdr:to>
    <xdr:graphicFrame macro="">
      <xdr:nvGraphicFramePr>
        <xdr:cNvPr id="4" name="Chart 3" descr="{&quot;ChartDesign&quot;:{&quot;General&quot;:{&quot;FontName&quot;:&quot;Open Sans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null,&quot;MinorTickMarks&quot;:null,&quot;HasAxisTitle&quot;:true,&quot;AxisTitleDesign&quot;:{&quot;FontBold&quot;:true,&quot;FontName&quot;:&quot;Open Sans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Open Sans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Open Sans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tru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37,86,163&quot;,&quot;Color4&quot;:&quot;43,154,194 &quot;,&quot;Color5&quot;:&quot;113,203,213&quot;,&quot;Color6&quot;:&quot;84,41,114&quot;,&quot;Color7&quot;:&quot;166,166,166&quot;,&quot;Color8&quot;:&quot;185,152,201 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9CDF4729-FD2A-456C-B535-23A86FE1E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ProdCommTheme-new">
  <a:themeElements>
    <a:clrScheme name="PC colour scheme 2025">
      <a:dk1>
        <a:srgbClr val="000000"/>
      </a:dk1>
      <a:lt1>
        <a:srgbClr val="FFFFFF"/>
      </a:lt1>
      <a:dk2>
        <a:srgbClr val="2B9AC2"/>
      </a:dk2>
      <a:lt2>
        <a:srgbClr val="265A9A"/>
      </a:lt2>
      <a:accent1>
        <a:srgbClr val="66BCDB"/>
      </a:accent1>
      <a:accent2>
        <a:srgbClr val="8956A3"/>
      </a:accent2>
      <a:accent3>
        <a:srgbClr val="71CBD5"/>
      </a:accent3>
      <a:accent4>
        <a:srgbClr val="90D8F7"/>
      </a:accent4>
      <a:accent5>
        <a:srgbClr val="14315B"/>
      </a:accent5>
      <a:accent6>
        <a:srgbClr val="542972"/>
      </a:accent6>
      <a:hlink>
        <a:srgbClr val="000000"/>
      </a:hlink>
      <a:folHlink>
        <a:srgbClr val="BFBFBF"/>
      </a:folHlink>
    </a:clrScheme>
    <a:fontScheme name="PC font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c.gov.au/inquiries-and-research/hospital-fundin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898E-F948-45CA-9FE8-A78AF8A307E5}">
  <sheetPr>
    <tabColor theme="2"/>
  </sheetPr>
  <dimension ref="A1:D8"/>
  <sheetViews>
    <sheetView showGridLines="0" tabSelected="1" workbookViewId="0">
      <selection activeCell="A2" sqref="A2"/>
    </sheetView>
  </sheetViews>
  <sheetFormatPr defaultColWidth="9.1796875" defaultRowHeight="14.5" x14ac:dyDescent="0.4"/>
  <cols>
    <col min="1" max="16384" width="9.1796875" style="6"/>
  </cols>
  <sheetData>
    <row r="1" spans="1:4" ht="54.75" customHeight="1" x14ac:dyDescent="0.4"/>
    <row r="2" spans="1:4" ht="18" x14ac:dyDescent="0.5">
      <c r="A2" s="7" t="s">
        <v>33</v>
      </c>
    </row>
    <row r="3" spans="1:4" ht="18" x14ac:dyDescent="0.5">
      <c r="A3" s="7"/>
    </row>
    <row r="4" spans="1:4" x14ac:dyDescent="0.4">
      <c r="A4" s="6" t="s">
        <v>47</v>
      </c>
    </row>
    <row r="6" spans="1:4" x14ac:dyDescent="0.4">
      <c r="A6" s="6" t="s">
        <v>34</v>
      </c>
    </row>
    <row r="8" spans="1:4" x14ac:dyDescent="0.4">
      <c r="A8" s="6" t="s">
        <v>35</v>
      </c>
      <c r="D8" s="32" t="s">
        <v>46</v>
      </c>
    </row>
  </sheetData>
  <hyperlinks>
    <hyperlink ref="D8" r:id="rId1" xr:uid="{9D56124A-9432-49F6-A272-DE714E4F72D2}"/>
  </hyperlinks>
  <pageMargins left="0.7" right="0.7" top="0.75" bottom="0.75" header="0.3" footer="0.3"/>
  <pageSetup paperSize="9" orientation="portrait" r:id="rId2"/>
  <headerFooter>
    <oddHeader>&amp;C&amp;"Aptos"&amp;12&amp;K000000  OFFICIAL&amp;1#_x000D_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DCFA-47C4-4604-B73B-38AD322ED296}">
  <sheetPr>
    <tabColor theme="2" tint="0.79998168889431442"/>
  </sheetPr>
  <dimension ref="A1:B6"/>
  <sheetViews>
    <sheetView showGridLines="0" workbookViewId="0">
      <selection activeCell="A8" sqref="A8"/>
    </sheetView>
  </sheetViews>
  <sheetFormatPr defaultColWidth="8.90625" defaultRowHeight="12.5" x14ac:dyDescent="0.25"/>
  <cols>
    <col min="1" max="1" width="15.81640625" customWidth="1"/>
  </cols>
  <sheetData>
    <row r="1" spans="1:2" ht="15.5" x14ac:dyDescent="0.35">
      <c r="A1" s="29" t="s">
        <v>36</v>
      </c>
    </row>
    <row r="3" spans="1:2" ht="13" x14ac:dyDescent="0.3">
      <c r="A3" s="1" t="s">
        <v>37</v>
      </c>
      <c r="B3" s="1" t="s">
        <v>38</v>
      </c>
    </row>
    <row r="4" spans="1:2" x14ac:dyDescent="0.25">
      <c r="A4" s="8" t="s">
        <v>40</v>
      </c>
      <c r="B4" t="str">
        <f>'Figure 3'!A1</f>
        <v>Figure 3 – The HAC rate in the treatment group fell by more than the control group in and around implementation of the funding adjustment</v>
      </c>
    </row>
    <row r="5" spans="1:2" x14ac:dyDescent="0.25">
      <c r="A5" s="8" t="s">
        <v>41</v>
      </c>
      <c r="B5" t="str">
        <f>'Figure 4'!A1</f>
        <v>Figure 4 – The funding adjustment was associated with a significant decline in five HACs</v>
      </c>
    </row>
    <row r="6" spans="1:2" x14ac:dyDescent="0.25">
      <c r="A6" s="8" t="s">
        <v>45</v>
      </c>
      <c r="B6" s="30" t="str">
        <f>'Figure B.1'!A1</f>
        <v>Figure B.1 – In 2017-18, the largest share of total costs came from seven complication categories</v>
      </c>
    </row>
  </sheetData>
  <hyperlinks>
    <hyperlink ref="A5" location="'Figure 4'!A1" display="Figure 2" xr:uid="{F67F5FFE-A417-4C5E-BFD2-683FA9DEE60C}"/>
    <hyperlink ref="A4" location="'Figure 3'!A1" display="Figure 1" xr:uid="{0565DF4F-EC67-4FB1-9CBE-F2EA4F1EB484}"/>
    <hyperlink ref="A6" location="'Figure B.1'!A1" display="Figure B.1" xr:uid="{F866ACF8-B5B0-4A2A-891A-6F6E517237D9}"/>
  </hyperlinks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workbookViewId="0">
      <selection activeCell="A2" sqref="A2"/>
    </sheetView>
  </sheetViews>
  <sheetFormatPr defaultRowHeight="12.5" x14ac:dyDescent="0.25"/>
  <sheetData>
    <row r="1" spans="1:3" ht="13" x14ac:dyDescent="0.3">
      <c r="A1" s="1" t="s">
        <v>0</v>
      </c>
    </row>
    <row r="3" spans="1:3" x14ac:dyDescent="0.25">
      <c r="A3" t="s">
        <v>1</v>
      </c>
    </row>
    <row r="4" spans="1:3" x14ac:dyDescent="0.25">
      <c r="A4" t="s">
        <v>2</v>
      </c>
    </row>
    <row r="5" spans="1:3" x14ac:dyDescent="0.25">
      <c r="A5" t="s">
        <v>3</v>
      </c>
      <c r="B5" t="s">
        <v>16</v>
      </c>
      <c r="C5" t="s">
        <v>39</v>
      </c>
    </row>
    <row r="6" spans="1:3" x14ac:dyDescent="0.25">
      <c r="A6" s="31">
        <v>42552</v>
      </c>
      <c r="B6" s="2">
        <v>3.4737316439590736E-2</v>
      </c>
      <c r="C6" s="2">
        <v>2.9809193997419704E-2</v>
      </c>
    </row>
    <row r="7" spans="1:3" x14ac:dyDescent="0.25">
      <c r="A7" s="31">
        <f>EDATE(A6,1)</f>
        <v>42583</v>
      </c>
      <c r="B7" s="2">
        <v>3.5752115343875783E-2</v>
      </c>
      <c r="C7" s="2">
        <v>2.9059352305761454E-2</v>
      </c>
    </row>
    <row r="8" spans="1:3" x14ac:dyDescent="0.25">
      <c r="A8" s="31">
        <f t="shared" ref="A8:A49" si="0">EDATE(A7,1)</f>
        <v>42614</v>
      </c>
      <c r="B8" s="2">
        <v>3.4329807616597992E-2</v>
      </c>
      <c r="C8" s="2">
        <v>2.9557953205417858E-2</v>
      </c>
    </row>
    <row r="9" spans="1:3" x14ac:dyDescent="0.25">
      <c r="A9" s="31">
        <f t="shared" si="0"/>
        <v>42644</v>
      </c>
      <c r="B9" s="2">
        <v>3.3074530169421808E-2</v>
      </c>
      <c r="C9" s="2">
        <v>2.8835636869841901E-2</v>
      </c>
    </row>
    <row r="10" spans="1:3" x14ac:dyDescent="0.25">
      <c r="A10" s="31">
        <f t="shared" si="0"/>
        <v>42675</v>
      </c>
      <c r="B10" s="2">
        <v>3.0988779275547856E-2</v>
      </c>
      <c r="C10" s="2">
        <v>2.7203893996755001E-2</v>
      </c>
    </row>
    <row r="11" spans="1:3" x14ac:dyDescent="0.25">
      <c r="A11" s="31">
        <f t="shared" si="0"/>
        <v>42705</v>
      </c>
      <c r="B11" s="2">
        <v>3.0314960629921259E-2</v>
      </c>
      <c r="C11" s="2">
        <v>2.7987242282720128E-2</v>
      </c>
    </row>
    <row r="12" spans="1:3" x14ac:dyDescent="0.25">
      <c r="A12" s="31">
        <f t="shared" si="0"/>
        <v>42736</v>
      </c>
      <c r="B12" s="2">
        <v>3.1138559073084753E-2</v>
      </c>
      <c r="C12" s="2">
        <v>2.7520489665325807E-2</v>
      </c>
    </row>
    <row r="13" spans="1:3" x14ac:dyDescent="0.25">
      <c r="A13" s="31">
        <f t="shared" si="0"/>
        <v>42767</v>
      </c>
      <c r="B13" s="2">
        <v>3.1592383788958622E-2</v>
      </c>
      <c r="C13" s="2">
        <v>2.8027087826712122E-2</v>
      </c>
    </row>
    <row r="14" spans="1:3" x14ac:dyDescent="0.25">
      <c r="A14" s="31">
        <f t="shared" si="0"/>
        <v>42795</v>
      </c>
      <c r="B14" s="2">
        <v>3.2470900428200951E-2</v>
      </c>
      <c r="C14" s="2">
        <v>2.8947588747488279E-2</v>
      </c>
    </row>
    <row r="15" spans="1:3" x14ac:dyDescent="0.25">
      <c r="A15" s="31">
        <f t="shared" si="0"/>
        <v>42826</v>
      </c>
      <c r="B15" s="2">
        <v>3.1560993298325256E-2</v>
      </c>
      <c r="C15" s="2">
        <v>2.9366573861207702E-2</v>
      </c>
    </row>
    <row r="16" spans="1:3" x14ac:dyDescent="0.25">
      <c r="A16" s="31">
        <f t="shared" si="0"/>
        <v>42856</v>
      </c>
      <c r="B16" s="2">
        <v>3.0748538011695907E-2</v>
      </c>
      <c r="C16" s="2">
        <v>2.8968282675871478E-2</v>
      </c>
    </row>
    <row r="17" spans="1:3" x14ac:dyDescent="0.25">
      <c r="A17" s="31">
        <f t="shared" si="0"/>
        <v>42887</v>
      </c>
      <c r="B17" s="2">
        <v>2.9020395325768757E-2</v>
      </c>
      <c r="C17" s="2">
        <v>2.7131782945736434E-2</v>
      </c>
    </row>
    <row r="18" spans="1:3" x14ac:dyDescent="0.25">
      <c r="A18" s="31">
        <f t="shared" si="0"/>
        <v>42917</v>
      </c>
      <c r="B18" s="2">
        <v>2.8384081023177302E-2</v>
      </c>
      <c r="C18" s="2">
        <v>2.4510483913994557E-2</v>
      </c>
    </row>
    <row r="19" spans="1:3" x14ac:dyDescent="0.25">
      <c r="A19" s="31">
        <f t="shared" si="0"/>
        <v>42948</v>
      </c>
      <c r="B19" s="2">
        <v>2.6302741831523625E-2</v>
      </c>
      <c r="C19" s="2">
        <v>2.4941104168800573E-2</v>
      </c>
    </row>
    <row r="20" spans="1:3" x14ac:dyDescent="0.25">
      <c r="A20" s="31">
        <f t="shared" si="0"/>
        <v>42979</v>
      </c>
      <c r="B20" s="2">
        <v>2.6421158000105367E-2</v>
      </c>
      <c r="C20" s="2">
        <v>2.4391814308862825E-2</v>
      </c>
    </row>
    <row r="21" spans="1:3" x14ac:dyDescent="0.25">
      <c r="A21" s="31">
        <f t="shared" si="0"/>
        <v>43009</v>
      </c>
      <c r="B21" s="2">
        <v>2.5081829468641442E-2</v>
      </c>
      <c r="C21" s="2">
        <v>2.3677554754345371E-2</v>
      </c>
    </row>
    <row r="22" spans="1:3" x14ac:dyDescent="0.25">
      <c r="A22" s="31">
        <f t="shared" si="0"/>
        <v>43040</v>
      </c>
      <c r="B22" s="2">
        <v>2.4433613488378043E-2</v>
      </c>
      <c r="C22" s="2">
        <v>2.2776367945303161E-2</v>
      </c>
    </row>
    <row r="23" spans="1:3" x14ac:dyDescent="0.25">
      <c r="A23" s="31">
        <f t="shared" si="0"/>
        <v>43070</v>
      </c>
      <c r="B23" s="2">
        <v>2.4506301813034981E-2</v>
      </c>
      <c r="C23" s="2">
        <v>2.2884187082405347E-2</v>
      </c>
    </row>
    <row r="24" spans="1:3" x14ac:dyDescent="0.25">
      <c r="A24" s="31">
        <f t="shared" si="0"/>
        <v>43101</v>
      </c>
      <c r="B24" s="2">
        <v>2.52004893298899E-2</v>
      </c>
      <c r="C24" s="2">
        <v>2.3155550164845464E-2</v>
      </c>
    </row>
    <row r="25" spans="1:3" x14ac:dyDescent="0.25">
      <c r="A25" s="31">
        <f t="shared" si="0"/>
        <v>43132</v>
      </c>
      <c r="B25" s="2">
        <v>2.4207593173110414E-2</v>
      </c>
      <c r="C25" s="2">
        <v>2.1212560332623646E-2</v>
      </c>
    </row>
    <row r="26" spans="1:3" x14ac:dyDescent="0.25">
      <c r="A26" s="31">
        <f t="shared" si="0"/>
        <v>43160</v>
      </c>
      <c r="B26" s="2">
        <v>2.5555625910213386E-2</v>
      </c>
      <c r="C26" s="2">
        <v>2.2840077833158175E-2</v>
      </c>
    </row>
    <row r="27" spans="1:3" x14ac:dyDescent="0.25">
      <c r="A27" s="31">
        <f t="shared" si="0"/>
        <v>43191</v>
      </c>
      <c r="B27" s="2">
        <v>2.5023109271048966E-2</v>
      </c>
      <c r="C27" s="2">
        <v>2.2686744600752921E-2</v>
      </c>
    </row>
    <row r="28" spans="1:3" x14ac:dyDescent="0.25">
      <c r="A28" s="31">
        <f t="shared" si="0"/>
        <v>43221</v>
      </c>
      <c r="B28" s="2">
        <v>2.6358850313033581E-2</v>
      </c>
      <c r="C28" s="2">
        <v>2.2449293966623877E-2</v>
      </c>
    </row>
    <row r="29" spans="1:3" x14ac:dyDescent="0.25">
      <c r="A29" s="31">
        <f t="shared" si="0"/>
        <v>43252</v>
      </c>
      <c r="B29" s="2">
        <v>2.5704583199067991E-2</v>
      </c>
      <c r="C29" s="2">
        <v>2.2431863610884901E-2</v>
      </c>
    </row>
    <row r="30" spans="1:3" x14ac:dyDescent="0.25">
      <c r="A30" s="31">
        <f t="shared" si="0"/>
        <v>43282</v>
      </c>
      <c r="B30" s="2">
        <v>2.5583562057764461E-2</v>
      </c>
      <c r="C30" s="2">
        <v>1.6216445533318486E-2</v>
      </c>
    </row>
    <row r="31" spans="1:3" x14ac:dyDescent="0.25">
      <c r="A31" s="31">
        <f t="shared" si="0"/>
        <v>43313</v>
      </c>
      <c r="B31" s="2">
        <v>2.4364677920653301E-2</v>
      </c>
      <c r="C31" s="2">
        <v>1.6606201952146498E-2</v>
      </c>
    </row>
    <row r="32" spans="1:3" x14ac:dyDescent="0.25">
      <c r="A32" s="31">
        <f t="shared" si="0"/>
        <v>43344</v>
      </c>
      <c r="B32" s="2">
        <v>2.4421931182908585E-2</v>
      </c>
      <c r="C32" s="2">
        <v>1.7139497573565313E-2</v>
      </c>
    </row>
    <row r="33" spans="1:3" x14ac:dyDescent="0.25">
      <c r="A33" s="31">
        <f t="shared" si="0"/>
        <v>43374</v>
      </c>
      <c r="B33" s="2">
        <v>2.4420394362100518E-2</v>
      </c>
      <c r="C33" s="2">
        <v>1.8043210139072004E-2</v>
      </c>
    </row>
    <row r="34" spans="1:3" x14ac:dyDescent="0.25">
      <c r="A34" s="31">
        <f t="shared" si="0"/>
        <v>43405</v>
      </c>
      <c r="B34" s="2">
        <v>2.2965551672491265E-2</v>
      </c>
      <c r="C34" s="2">
        <v>1.7157348337758054E-2</v>
      </c>
    </row>
    <row r="35" spans="1:3" x14ac:dyDescent="0.25">
      <c r="A35" s="31">
        <f t="shared" si="0"/>
        <v>43435</v>
      </c>
      <c r="B35" s="2">
        <v>2.3714781679797035E-2</v>
      </c>
      <c r="C35" s="2">
        <v>1.7129591753252064E-2</v>
      </c>
    </row>
    <row r="36" spans="1:3" x14ac:dyDescent="0.25">
      <c r="A36" s="31">
        <f t="shared" si="0"/>
        <v>43466</v>
      </c>
      <c r="B36" s="2">
        <v>2.4770446295109973E-2</v>
      </c>
      <c r="C36" s="2">
        <v>1.6505636070853463E-2</v>
      </c>
    </row>
    <row r="37" spans="1:3" x14ac:dyDescent="0.25">
      <c r="A37" s="31">
        <f t="shared" si="0"/>
        <v>43497</v>
      </c>
      <c r="B37" s="2">
        <v>2.2297350627482965E-2</v>
      </c>
      <c r="C37" s="2">
        <v>1.6439545692266702E-2</v>
      </c>
    </row>
    <row r="38" spans="1:3" x14ac:dyDescent="0.25">
      <c r="A38" s="31">
        <f t="shared" si="0"/>
        <v>43525</v>
      </c>
      <c r="B38" s="2">
        <v>2.3077594048672292E-2</v>
      </c>
      <c r="C38" s="2">
        <v>1.5469635545874428E-2</v>
      </c>
    </row>
    <row r="39" spans="1:3" x14ac:dyDescent="0.25">
      <c r="A39" s="31">
        <f t="shared" si="0"/>
        <v>43556</v>
      </c>
      <c r="B39" s="2">
        <v>2.470748083950031E-2</v>
      </c>
      <c r="C39" s="2">
        <v>1.4355471616874284E-2</v>
      </c>
    </row>
    <row r="40" spans="1:3" x14ac:dyDescent="0.25">
      <c r="A40" s="31">
        <f t="shared" si="0"/>
        <v>43586</v>
      </c>
      <c r="B40" s="2">
        <v>2.3800374657764543E-2</v>
      </c>
      <c r="C40" s="2">
        <v>1.4476670365815862E-2</v>
      </c>
    </row>
    <row r="41" spans="1:3" x14ac:dyDescent="0.25">
      <c r="A41" s="31">
        <f t="shared" si="0"/>
        <v>43617</v>
      </c>
      <c r="B41" s="2">
        <v>2.3226297753522019E-2</v>
      </c>
      <c r="C41" s="2">
        <v>1.5483804415102125E-2</v>
      </c>
    </row>
    <row r="42" spans="1:3" x14ac:dyDescent="0.25">
      <c r="A42" s="31">
        <f t="shared" si="0"/>
        <v>43647</v>
      </c>
      <c r="B42" s="2">
        <v>2.3271524412970555E-2</v>
      </c>
      <c r="C42" s="2">
        <v>1.6505636070853463E-2</v>
      </c>
    </row>
    <row r="43" spans="1:3" x14ac:dyDescent="0.25">
      <c r="A43" s="31">
        <f t="shared" si="0"/>
        <v>43678</v>
      </c>
      <c r="B43" s="2">
        <v>2.3459690710804081E-2</v>
      </c>
      <c r="C43" s="2">
        <v>1.6439545692266702E-2</v>
      </c>
    </row>
    <row r="44" spans="1:3" x14ac:dyDescent="0.25">
      <c r="A44" s="31">
        <f t="shared" si="0"/>
        <v>43709</v>
      </c>
      <c r="B44" s="2">
        <v>2.3616117722581601E-2</v>
      </c>
      <c r="C44" s="2">
        <v>1.5469635545874428E-2</v>
      </c>
    </row>
    <row r="45" spans="1:3" x14ac:dyDescent="0.25">
      <c r="A45" s="31">
        <f t="shared" si="0"/>
        <v>43739</v>
      </c>
      <c r="B45" s="2">
        <v>2.2806916757626243E-2</v>
      </c>
      <c r="C45" s="2">
        <v>1.4355471616874284E-2</v>
      </c>
    </row>
    <row r="46" spans="1:3" x14ac:dyDescent="0.25">
      <c r="A46" s="31">
        <f t="shared" si="0"/>
        <v>43770</v>
      </c>
      <c r="B46" s="2">
        <v>2.2037093341441168E-2</v>
      </c>
      <c r="C46" s="2">
        <v>1.4476670365815862E-2</v>
      </c>
    </row>
    <row r="47" spans="1:3" x14ac:dyDescent="0.25">
      <c r="A47" s="31">
        <f t="shared" si="0"/>
        <v>43800</v>
      </c>
      <c r="B47" s="2">
        <v>2.2453175538449967E-2</v>
      </c>
      <c r="C47" s="2">
        <v>1.5483804415102125E-2</v>
      </c>
    </row>
    <row r="48" spans="1:3" x14ac:dyDescent="0.25">
      <c r="A48" s="31">
        <f t="shared" si="0"/>
        <v>43831</v>
      </c>
      <c r="B48" s="2">
        <v>2.3356149651429077E-2</v>
      </c>
      <c r="C48" s="2">
        <v>1.4989490010407952E-2</v>
      </c>
    </row>
    <row r="49" spans="1:3" x14ac:dyDescent="0.25">
      <c r="A49" s="31">
        <f t="shared" si="0"/>
        <v>43862</v>
      </c>
      <c r="B49" s="2">
        <v>2.1070748048435676E-2</v>
      </c>
      <c r="C49" s="2">
        <v>1.4160680373214433E-2</v>
      </c>
    </row>
  </sheetData>
  <pageMargins left="0.7" right="0.7" top="0.75" bottom="0.75" header="0.3" footer="0.3"/>
  <pageSetup orientation="portrait" horizontalDpi="1200" verticalDpi="1200" r:id="rId1"/>
  <headerFooter>
    <oddHeader>&amp;C&amp;"Calibri"&amp;12&amp;K000000  OFFICIAL&amp;1#_x000D_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0F43-B962-4D6D-B4AF-AC3D897A40BC}">
  <dimension ref="A1:X117"/>
  <sheetViews>
    <sheetView zoomScaleNormal="100" workbookViewId="0">
      <selection activeCell="A2" sqref="A2"/>
    </sheetView>
  </sheetViews>
  <sheetFormatPr defaultColWidth="8.81640625" defaultRowHeight="14" x14ac:dyDescent="0.3"/>
  <cols>
    <col min="1" max="1" width="13.36328125" style="9" customWidth="1"/>
    <col min="2" max="3" width="8.81640625" style="9"/>
    <col min="4" max="4" width="13.7265625" style="9" customWidth="1"/>
    <col min="5" max="5" width="15" style="9" customWidth="1"/>
    <col min="6" max="7" width="8.81640625" style="9"/>
    <col min="8" max="8" width="11.26953125" style="9" customWidth="1"/>
    <col min="9" max="9" width="11.7265625" style="9" bestFit="1" customWidth="1"/>
    <col min="10" max="11" width="8.81640625" style="9"/>
    <col min="12" max="12" width="12.26953125" style="9" customWidth="1"/>
    <col min="13" max="13" width="13.453125" style="9" bestFit="1" customWidth="1"/>
    <col min="14" max="15" width="8.81640625" style="9"/>
    <col min="16" max="16" width="13.54296875" style="9" customWidth="1"/>
    <col min="17" max="17" width="13.453125" style="9" bestFit="1" customWidth="1"/>
    <col min="18" max="19" width="8.81640625" style="9"/>
    <col min="20" max="20" width="15.453125" style="9" customWidth="1"/>
    <col min="21" max="21" width="12.7265625" style="9" bestFit="1" customWidth="1"/>
    <col min="22" max="22" width="13.26953125" style="9" bestFit="1" customWidth="1"/>
    <col min="23" max="23" width="13.7265625" style="9" customWidth="1"/>
    <col min="24" max="16384" width="8.81640625" style="9"/>
  </cols>
  <sheetData>
    <row r="1" spans="1:23" x14ac:dyDescent="0.3">
      <c r="A1" s="1" t="s">
        <v>4</v>
      </c>
    </row>
    <row r="4" spans="1:23" s="18" customFormat="1" ht="13" x14ac:dyDescent="0.3">
      <c r="A4" s="17" t="s">
        <v>5</v>
      </c>
      <c r="B4" s="1" t="s">
        <v>6</v>
      </c>
      <c r="E4" s="17" t="s">
        <v>7</v>
      </c>
      <c r="F4" s="1" t="s">
        <v>8</v>
      </c>
      <c r="I4" s="17" t="s">
        <v>9</v>
      </c>
      <c r="J4" s="1" t="s">
        <v>10</v>
      </c>
      <c r="M4" s="17" t="s">
        <v>11</v>
      </c>
      <c r="N4" s="1" t="s">
        <v>12</v>
      </c>
      <c r="Q4" s="17" t="s">
        <v>13</v>
      </c>
      <c r="R4" s="1" t="s">
        <v>14</v>
      </c>
    </row>
    <row r="5" spans="1:23" s="18" customFormat="1" ht="13" x14ac:dyDescent="0.3">
      <c r="A5" s="19" t="s">
        <v>15</v>
      </c>
      <c r="B5" s="17" t="s">
        <v>16</v>
      </c>
      <c r="C5" s="17" t="s">
        <v>17</v>
      </c>
      <c r="D5" s="17"/>
      <c r="E5" s="17" t="s">
        <v>15</v>
      </c>
      <c r="F5" s="17" t="s">
        <v>16</v>
      </c>
      <c r="G5" s="17" t="s">
        <v>17</v>
      </c>
      <c r="H5" s="17"/>
      <c r="I5" s="17" t="s">
        <v>15</v>
      </c>
      <c r="J5" s="17" t="s">
        <v>16</v>
      </c>
      <c r="K5" s="17" t="s">
        <v>17</v>
      </c>
      <c r="L5" s="17"/>
      <c r="M5" s="17" t="s">
        <v>15</v>
      </c>
      <c r="N5" s="17" t="s">
        <v>16</v>
      </c>
      <c r="O5" s="17" t="s">
        <v>17</v>
      </c>
      <c r="Q5" s="17" t="s">
        <v>15</v>
      </c>
      <c r="R5" s="17" t="s">
        <v>16</v>
      </c>
      <c r="S5" s="17" t="s">
        <v>17</v>
      </c>
      <c r="U5" s="17"/>
      <c r="V5" s="17"/>
      <c r="W5" s="17"/>
    </row>
    <row r="6" spans="1:23" s="18" customFormat="1" ht="12.5" x14ac:dyDescent="0.25">
      <c r="A6" s="20">
        <v>42552</v>
      </c>
      <c r="B6" s="21">
        <v>1.4512537772358586E-2</v>
      </c>
      <c r="C6" s="21">
        <v>1.2969375976098322E-2</v>
      </c>
      <c r="D6" s="21"/>
      <c r="E6" s="20">
        <v>42552</v>
      </c>
      <c r="F6" s="21">
        <v>2.5844245348035839E-3</v>
      </c>
      <c r="G6" s="21">
        <v>3.2253683710192164E-3</v>
      </c>
      <c r="H6" s="21"/>
      <c r="I6" s="20">
        <v>42552</v>
      </c>
      <c r="J6" s="21">
        <v>6.6929968721836401E-3</v>
      </c>
      <c r="K6" s="21">
        <v>5.8509313958488946E-3</v>
      </c>
      <c r="L6" s="21"/>
      <c r="M6" s="20">
        <v>42552</v>
      </c>
      <c r="N6" s="21">
        <v>3.777235858559084E-3</v>
      </c>
      <c r="O6" s="21">
        <v>2.750050926869016E-3</v>
      </c>
      <c r="Q6" s="20">
        <v>42552</v>
      </c>
      <c r="R6" s="21">
        <v>7.5544717171181679E-3</v>
      </c>
      <c r="S6" s="21">
        <v>6.4281025780312806E-3</v>
      </c>
      <c r="U6" s="21"/>
      <c r="V6" s="21"/>
      <c r="W6" s="21"/>
    </row>
    <row r="7" spans="1:23" s="18" customFormat="1" ht="12.5" x14ac:dyDescent="0.25">
      <c r="A7" s="20">
        <f>EDATE(A6,1)</f>
        <v>42583</v>
      </c>
      <c r="B7" s="21">
        <v>1.4903983949555747E-2</v>
      </c>
      <c r="C7" s="21">
        <v>1.2325284532786973E-2</v>
      </c>
      <c r="D7" s="21"/>
      <c r="E7" s="20">
        <f>EDATE(E6,1)</f>
        <v>42583</v>
      </c>
      <c r="F7" s="21">
        <v>2.4923050082869143E-3</v>
      </c>
      <c r="G7" s="21">
        <v>3.1000933246087339E-3</v>
      </c>
      <c r="H7" s="21"/>
      <c r="I7" s="20">
        <f>EDATE(I6,1)</f>
        <v>42583</v>
      </c>
      <c r="J7" s="21">
        <v>7.6015302752750879E-3</v>
      </c>
      <c r="K7" s="21">
        <v>5.7174731557662808E-3</v>
      </c>
      <c r="L7" s="21"/>
      <c r="M7" s="20">
        <f>EDATE(M6,1)</f>
        <v>42583</v>
      </c>
      <c r="N7" s="21">
        <v>4.3116876643363618E-3</v>
      </c>
      <c r="O7" s="21">
        <v>3.0464584920030465E-3</v>
      </c>
      <c r="Q7" s="20">
        <f>EDATE(Q6,1)</f>
        <v>42583</v>
      </c>
      <c r="R7" s="21">
        <v>7.8009146759380416E-3</v>
      </c>
      <c r="S7" s="21">
        <v>6.5649035109361428E-3</v>
      </c>
      <c r="U7" s="21"/>
      <c r="V7" s="21"/>
      <c r="W7" s="21"/>
    </row>
    <row r="8" spans="1:23" s="18" customFormat="1" ht="12.5" x14ac:dyDescent="0.25">
      <c r="A8" s="20">
        <f t="shared" ref="A8:A49" si="0">EDATE(A7,1)</f>
        <v>42614</v>
      </c>
      <c r="B8" s="21">
        <v>1.4002257158604762E-2</v>
      </c>
      <c r="C8" s="21">
        <v>1.3004617741384441E-2</v>
      </c>
      <c r="D8" s="21"/>
      <c r="E8" s="20">
        <f t="shared" ref="E8:E49" si="1">EDATE(E7,1)</f>
        <v>42614</v>
      </c>
      <c r="F8" s="21">
        <v>2.3227736804808273E-3</v>
      </c>
      <c r="G8" s="21">
        <v>3.2180918478680143E-3</v>
      </c>
      <c r="H8" s="21"/>
      <c r="I8" s="20">
        <f t="shared" ref="I8:I49" si="2">EDATE(I7,1)</f>
        <v>42614</v>
      </c>
      <c r="J8" s="21">
        <v>6.6796147082753736E-3</v>
      </c>
      <c r="K8" s="21">
        <v>5.4883895213639422E-3</v>
      </c>
      <c r="L8" s="21"/>
      <c r="M8" s="20">
        <f t="shared" ref="M8:M49" si="3">EDATE(M7,1)</f>
        <v>42614</v>
      </c>
      <c r="N8" s="21">
        <v>3.7400593160284508E-3</v>
      </c>
      <c r="O8" s="21">
        <v>2.7662364856673683E-3</v>
      </c>
      <c r="Q8" s="20">
        <f t="shared" ref="Q8:Q49" si="4">EDATE(Q7,1)</f>
        <v>42614</v>
      </c>
      <c r="R8" s="21">
        <v>7.1520432534579147E-3</v>
      </c>
      <c r="S8" s="21">
        <v>6.3590376582871371E-3</v>
      </c>
      <c r="U8" s="21"/>
      <c r="V8" s="21"/>
      <c r="W8" s="21"/>
    </row>
    <row r="9" spans="1:23" s="18" customFormat="1" ht="12.5" x14ac:dyDescent="0.25">
      <c r="A9" s="20">
        <f t="shared" si="0"/>
        <v>42644</v>
      </c>
      <c r="B9" s="21">
        <v>1.3355785793248837E-2</v>
      </c>
      <c r="C9" s="21">
        <v>1.268326096803774E-2</v>
      </c>
      <c r="D9" s="21"/>
      <c r="E9" s="20">
        <f t="shared" si="1"/>
        <v>42644</v>
      </c>
      <c r="F9" s="21">
        <v>2.2880941974959506E-3</v>
      </c>
      <c r="G9" s="21">
        <v>3.1487189685459548E-3</v>
      </c>
      <c r="H9" s="21"/>
      <c r="I9" s="20">
        <f t="shared" si="2"/>
        <v>42644</v>
      </c>
      <c r="J9" s="21">
        <v>6.6329022803815205E-3</v>
      </c>
      <c r="K9" s="21">
        <v>5.7450311005048998E-3</v>
      </c>
      <c r="L9" s="21"/>
      <c r="M9" s="20">
        <f t="shared" si="3"/>
        <v>42644</v>
      </c>
      <c r="N9" s="21">
        <v>3.7535028408360541E-3</v>
      </c>
      <c r="O9" s="21">
        <v>2.6184084054224257E-3</v>
      </c>
      <c r="Q9" s="20">
        <f t="shared" si="4"/>
        <v>42644</v>
      </c>
      <c r="R9" s="21">
        <v>6.7485924364346864E-3</v>
      </c>
      <c r="S9" s="21">
        <v>5.8997050147492625E-3</v>
      </c>
      <c r="U9" s="21"/>
      <c r="V9" s="21"/>
      <c r="W9" s="21"/>
    </row>
    <row r="10" spans="1:23" s="18" customFormat="1" ht="12.5" x14ac:dyDescent="0.25">
      <c r="A10" s="20">
        <f t="shared" si="0"/>
        <v>42675</v>
      </c>
      <c r="B10" s="21">
        <v>1.233777643898888E-2</v>
      </c>
      <c r="C10" s="21">
        <v>1.1400757166035695E-2</v>
      </c>
      <c r="D10" s="21"/>
      <c r="E10" s="20">
        <f t="shared" si="1"/>
        <v>42675</v>
      </c>
      <c r="F10" s="21">
        <v>2.2341039736927981E-3</v>
      </c>
      <c r="G10" s="21">
        <v>2.996214169821525E-3</v>
      </c>
      <c r="H10" s="21"/>
      <c r="I10" s="20">
        <f t="shared" si="2"/>
        <v>42675</v>
      </c>
      <c r="J10" s="21">
        <v>6.2630218138916083E-3</v>
      </c>
      <c r="K10" s="21">
        <v>5.1270957274202273E-3</v>
      </c>
      <c r="L10" s="21"/>
      <c r="M10" s="20">
        <f t="shared" si="3"/>
        <v>42675</v>
      </c>
      <c r="N10" s="21">
        <v>3.6272811707708913E-3</v>
      </c>
      <c r="O10" s="21">
        <v>2.7366143861546782E-3</v>
      </c>
      <c r="Q10" s="20">
        <f t="shared" si="4"/>
        <v>42675</v>
      </c>
      <c r="R10" s="21">
        <v>6.250470667971986E-3</v>
      </c>
      <c r="S10" s="21">
        <v>5.3542455381287183E-3</v>
      </c>
      <c r="U10" s="21"/>
      <c r="V10" s="21"/>
      <c r="W10" s="21"/>
    </row>
    <row r="11" spans="1:23" s="18" customFormat="1" ht="12.5" x14ac:dyDescent="0.25">
      <c r="A11" s="20">
        <f t="shared" si="0"/>
        <v>42705</v>
      </c>
      <c r="B11" s="21">
        <v>1.2900262467191601E-2</v>
      </c>
      <c r="C11" s="21">
        <v>1.1766716026882333E-2</v>
      </c>
      <c r="D11" s="21"/>
      <c r="E11" s="20">
        <f t="shared" si="1"/>
        <v>42705</v>
      </c>
      <c r="F11" s="21">
        <v>1.9422572178477691E-3</v>
      </c>
      <c r="G11" s="21">
        <v>3.3716824239662831E-3</v>
      </c>
      <c r="H11" s="21"/>
      <c r="I11" s="20">
        <f t="shared" si="2"/>
        <v>42705</v>
      </c>
      <c r="J11" s="21">
        <v>5.8661417322834648E-3</v>
      </c>
      <c r="K11" s="21">
        <v>5.2625583779473744E-3</v>
      </c>
      <c r="L11" s="21"/>
      <c r="M11" s="20">
        <f t="shared" si="3"/>
        <v>42705</v>
      </c>
      <c r="N11" s="21">
        <v>3.3727034120734907E-3</v>
      </c>
      <c r="O11" s="21">
        <v>2.4604169039753958E-3</v>
      </c>
      <c r="Q11" s="20">
        <f t="shared" si="4"/>
        <v>42705</v>
      </c>
      <c r="R11" s="21">
        <v>5.9186351706036746E-3</v>
      </c>
      <c r="S11" s="21">
        <v>5.9687891559403123E-3</v>
      </c>
      <c r="U11" s="21"/>
      <c r="V11" s="21"/>
      <c r="W11" s="21"/>
    </row>
    <row r="12" spans="1:23" s="18" customFormat="1" ht="12.5" x14ac:dyDescent="0.25">
      <c r="A12" s="20">
        <f t="shared" si="0"/>
        <v>42736</v>
      </c>
      <c r="B12" s="21">
        <v>1.3212367978794628E-2</v>
      </c>
      <c r="C12" s="21">
        <v>1.1302644239129175E-2</v>
      </c>
      <c r="D12" s="21"/>
      <c r="E12" s="20">
        <f t="shared" si="1"/>
        <v>42736</v>
      </c>
      <c r="F12" s="21">
        <v>1.8172129691620327E-3</v>
      </c>
      <c r="G12" s="21">
        <v>2.9792610968781517E-3</v>
      </c>
      <c r="H12" s="21"/>
      <c r="I12" s="20">
        <f t="shared" si="2"/>
        <v>42736</v>
      </c>
      <c r="J12" s="21">
        <v>5.6019347169656642E-3</v>
      </c>
      <c r="K12" s="21">
        <v>4.8108690863985721E-3</v>
      </c>
      <c r="L12" s="21"/>
      <c r="M12" s="20">
        <f t="shared" si="3"/>
        <v>42736</v>
      </c>
      <c r="N12" s="21">
        <v>3.8667012802470315E-3</v>
      </c>
      <c r="O12" s="21">
        <v>3.0024460081379037E-3</v>
      </c>
      <c r="Q12" s="20">
        <f t="shared" si="4"/>
        <v>42736</v>
      </c>
      <c r="R12" s="21">
        <v>6.2714342319200971E-3</v>
      </c>
      <c r="S12" s="21">
        <v>6.2135562176135768E-3</v>
      </c>
      <c r="U12" s="21"/>
      <c r="V12" s="21"/>
      <c r="W12" s="21"/>
    </row>
    <row r="13" spans="1:23" s="18" customFormat="1" ht="12.5" x14ac:dyDescent="0.25">
      <c r="A13" s="20">
        <f t="shared" si="0"/>
        <v>42767</v>
      </c>
      <c r="B13" s="21">
        <v>1.3642165727050314E-2</v>
      </c>
      <c r="C13" s="21">
        <v>1.1595816229504395E-2</v>
      </c>
      <c r="D13" s="21"/>
      <c r="E13" s="20">
        <f t="shared" si="1"/>
        <v>42767</v>
      </c>
      <c r="F13" s="21">
        <v>2.3667694926071694E-3</v>
      </c>
      <c r="G13" s="21">
        <v>2.8873582411465945E-3</v>
      </c>
      <c r="H13" s="21"/>
      <c r="I13" s="20">
        <f t="shared" si="2"/>
        <v>42767</v>
      </c>
      <c r="J13" s="21">
        <v>6.3158174662269967E-3</v>
      </c>
      <c r="K13" s="21">
        <v>5.2760963844244993E-3</v>
      </c>
      <c r="L13" s="21"/>
      <c r="M13" s="20">
        <f t="shared" si="3"/>
        <v>42767</v>
      </c>
      <c r="N13" s="21">
        <v>3.7097117327943834E-3</v>
      </c>
      <c r="O13" s="21">
        <v>3.0033164034416384E-3</v>
      </c>
      <c r="Q13" s="20">
        <f t="shared" si="4"/>
        <v>42767</v>
      </c>
      <c r="R13" s="21">
        <v>6.249335177108818E-3</v>
      </c>
      <c r="S13" s="21">
        <v>6.0878035204898076E-3</v>
      </c>
      <c r="U13" s="21"/>
      <c r="V13" s="21"/>
      <c r="W13" s="21"/>
    </row>
    <row r="14" spans="1:23" s="18" customFormat="1" ht="12.5" x14ac:dyDescent="0.25">
      <c r="A14" s="20">
        <f t="shared" si="0"/>
        <v>42795</v>
      </c>
      <c r="B14" s="21">
        <v>1.3642120499366745E-2</v>
      </c>
      <c r="C14" s="21">
        <v>1.2391158740790355E-2</v>
      </c>
      <c r="D14" s="21"/>
      <c r="E14" s="20">
        <f t="shared" si="1"/>
        <v>42795</v>
      </c>
      <c r="F14" s="21">
        <v>2.400337735962849E-3</v>
      </c>
      <c r="G14" s="21">
        <v>3.3489618218352311E-3</v>
      </c>
      <c r="H14" s="21"/>
      <c r="I14" s="20">
        <f t="shared" si="2"/>
        <v>42795</v>
      </c>
      <c r="J14" s="21">
        <v>6.2601773113804956E-3</v>
      </c>
      <c r="K14" s="21">
        <v>5.4629939718687211E-3</v>
      </c>
      <c r="L14" s="21"/>
      <c r="M14" s="20">
        <f t="shared" si="3"/>
        <v>42795</v>
      </c>
      <c r="N14" s="21">
        <v>4.6197454918279956E-3</v>
      </c>
      <c r="O14" s="21">
        <v>3.1291862022772943E-3</v>
      </c>
      <c r="Q14" s="20">
        <f t="shared" si="4"/>
        <v>42795</v>
      </c>
      <c r="R14" s="21">
        <v>6.6220372715759005E-3</v>
      </c>
      <c r="S14" s="21">
        <v>5.515321500334896E-3</v>
      </c>
      <c r="U14" s="21"/>
      <c r="V14" s="21"/>
      <c r="W14" s="21"/>
    </row>
    <row r="15" spans="1:23" s="18" customFormat="1" ht="12.5" x14ac:dyDescent="0.25">
      <c r="A15" s="20">
        <f t="shared" si="0"/>
        <v>42826</v>
      </c>
      <c r="B15" s="21">
        <v>1.3846546421520568E-2</v>
      </c>
      <c r="C15" s="21">
        <v>1.2915747276487102E-2</v>
      </c>
      <c r="D15" s="21"/>
      <c r="E15" s="20">
        <f t="shared" si="1"/>
        <v>42826</v>
      </c>
      <c r="F15" s="21">
        <v>2.0279616970413248E-3</v>
      </c>
      <c r="G15" s="21">
        <v>3.2231605457423091E-3</v>
      </c>
      <c r="H15" s="21"/>
      <c r="I15" s="20">
        <f t="shared" si="2"/>
        <v>42826</v>
      </c>
      <c r="J15" s="21">
        <v>6.8091164264897459E-3</v>
      </c>
      <c r="K15" s="21">
        <v>5.2564087753145181E-3</v>
      </c>
      <c r="L15" s="21"/>
      <c r="M15" s="20">
        <f t="shared" si="3"/>
        <v>42826</v>
      </c>
      <c r="N15" s="21">
        <v>4.042493184168469E-3</v>
      </c>
      <c r="O15" s="21">
        <v>3.142292718429778E-3</v>
      </c>
      <c r="Q15" s="20">
        <f t="shared" si="4"/>
        <v>42826</v>
      </c>
      <c r="R15" s="21">
        <v>7.077720624773365E-3</v>
      </c>
      <c r="S15" s="21">
        <v>5.9842192211272977E-3</v>
      </c>
      <c r="U15" s="21"/>
      <c r="V15" s="21"/>
      <c r="W15" s="21"/>
    </row>
    <row r="16" spans="1:23" s="18" customFormat="1" ht="12.5" x14ac:dyDescent="0.25">
      <c r="A16" s="20">
        <f t="shared" si="0"/>
        <v>42856</v>
      </c>
      <c r="B16" s="21">
        <v>1.3087719298245613E-2</v>
      </c>
      <c r="C16" s="21">
        <v>1.2515372929176011E-2</v>
      </c>
      <c r="D16" s="21"/>
      <c r="E16" s="20">
        <f t="shared" si="1"/>
        <v>42856</v>
      </c>
      <c r="F16" s="21">
        <v>1.9532163742690058E-3</v>
      </c>
      <c r="G16" s="21">
        <v>3.2761133101146121E-3</v>
      </c>
      <c r="H16" s="21"/>
      <c r="I16" s="20">
        <f t="shared" si="2"/>
        <v>42856</v>
      </c>
      <c r="J16" s="21">
        <v>6.1403508771929825E-3</v>
      </c>
      <c r="K16" s="21">
        <v>5.3120575438451445E-3</v>
      </c>
      <c r="L16" s="21"/>
      <c r="M16" s="20">
        <f t="shared" si="3"/>
        <v>42856</v>
      </c>
      <c r="N16" s="21">
        <v>3.567251461988304E-3</v>
      </c>
      <c r="O16" s="21">
        <v>2.9557362987153914E-3</v>
      </c>
      <c r="Q16" s="20">
        <f t="shared" si="4"/>
        <v>42856</v>
      </c>
      <c r="R16" s="21">
        <v>6.9356725146198827E-3</v>
      </c>
      <c r="S16" s="21">
        <v>5.9941505358563881E-3</v>
      </c>
      <c r="U16" s="21"/>
      <c r="V16" s="21"/>
      <c r="W16" s="21"/>
    </row>
    <row r="17" spans="1:23" s="18" customFormat="1" ht="12.5" x14ac:dyDescent="0.25">
      <c r="A17" s="20">
        <f t="shared" si="0"/>
        <v>42887</v>
      </c>
      <c r="B17" s="21">
        <v>1.3100912104129872E-2</v>
      </c>
      <c r="C17" s="21">
        <v>1.1375811432532929E-2</v>
      </c>
      <c r="D17" s="21"/>
      <c r="E17" s="20">
        <f t="shared" si="1"/>
        <v>42887</v>
      </c>
      <c r="F17" s="21">
        <v>1.6572714296083032E-3</v>
      </c>
      <c r="G17" s="21">
        <v>2.3528917459717234E-3</v>
      </c>
      <c r="H17" s="21"/>
      <c r="I17" s="20">
        <f t="shared" si="2"/>
        <v>42887</v>
      </c>
      <c r="J17" s="21">
        <v>5.8911765417463046E-3</v>
      </c>
      <c r="K17" s="21">
        <v>5.4935820676036218E-3</v>
      </c>
      <c r="L17" s="21"/>
      <c r="M17" s="20">
        <f t="shared" si="3"/>
        <v>42887</v>
      </c>
      <c r="N17" s="21">
        <v>3.5927709094428183E-3</v>
      </c>
      <c r="O17" s="21">
        <v>2.7100271002710027E-3</v>
      </c>
      <c r="Q17" s="20">
        <f t="shared" si="4"/>
        <v>42887</v>
      </c>
      <c r="R17" s="21">
        <v>6.4234388987007961E-3</v>
      </c>
      <c r="S17" s="21">
        <v>6.1763408331757738E-3</v>
      </c>
      <c r="U17" s="21"/>
      <c r="V17" s="21"/>
      <c r="W17" s="21"/>
    </row>
    <row r="18" spans="1:23" s="18" customFormat="1" ht="12.5" x14ac:dyDescent="0.25">
      <c r="A18" s="20">
        <f t="shared" si="0"/>
        <v>42917</v>
      </c>
      <c r="B18" s="21">
        <v>1.4230993962215152E-2</v>
      </c>
      <c r="C18" s="21">
        <v>1.1246865496452008E-2</v>
      </c>
      <c r="D18" s="21"/>
      <c r="E18" s="20">
        <f t="shared" si="1"/>
        <v>42917</v>
      </c>
      <c r="F18" s="21">
        <v>1.2465104200480425E-3</v>
      </c>
      <c r="G18" s="21">
        <v>1.8246812143200128E-3</v>
      </c>
      <c r="H18" s="21"/>
      <c r="I18" s="20">
        <f t="shared" si="2"/>
        <v>42917</v>
      </c>
      <c r="J18" s="21">
        <v>6.2844900344088813E-3</v>
      </c>
      <c r="K18" s="21">
        <v>5.6341033986021449E-3</v>
      </c>
      <c r="L18" s="21"/>
      <c r="M18" s="20">
        <f t="shared" si="3"/>
        <v>42917</v>
      </c>
      <c r="N18" s="21">
        <v>3.6875933259754592E-3</v>
      </c>
      <c r="O18" s="21">
        <v>3.211865763218268E-3</v>
      </c>
      <c r="Q18" s="20">
        <f t="shared" si="4"/>
        <v>42917</v>
      </c>
      <c r="R18" s="21">
        <v>7.2842952671557486E-3</v>
      </c>
      <c r="S18" s="21">
        <v>6.3276956730512722E-3</v>
      </c>
      <c r="U18" s="21"/>
      <c r="V18" s="21"/>
      <c r="W18" s="21"/>
    </row>
    <row r="19" spans="1:23" s="18" customFormat="1" ht="12.5" x14ac:dyDescent="0.25">
      <c r="A19" s="20">
        <f t="shared" si="0"/>
        <v>42948</v>
      </c>
      <c r="B19" s="21">
        <v>1.2531607913134018E-2</v>
      </c>
      <c r="C19" s="21">
        <v>1.1471883642323056E-2</v>
      </c>
      <c r="D19" s="21"/>
      <c r="E19" s="20">
        <f t="shared" si="1"/>
        <v>42948</v>
      </c>
      <c r="F19" s="21">
        <v>1.2147354851504784E-3</v>
      </c>
      <c r="G19" s="21">
        <v>1.7719963126088293E-3</v>
      </c>
      <c r="H19" s="21"/>
      <c r="I19" s="20">
        <f t="shared" si="2"/>
        <v>42948</v>
      </c>
      <c r="J19" s="21">
        <v>6.148048986067728E-3</v>
      </c>
      <c r="K19" s="21">
        <v>6.3402642630339037E-3</v>
      </c>
      <c r="L19" s="21"/>
      <c r="M19" s="20">
        <f t="shared" si="3"/>
        <v>42948</v>
      </c>
      <c r="N19" s="21">
        <v>3.7185780157667709E-3</v>
      </c>
      <c r="O19" s="21">
        <v>2.7757861313120968E-3</v>
      </c>
      <c r="Q19" s="20">
        <f t="shared" si="4"/>
        <v>42948</v>
      </c>
      <c r="R19" s="21">
        <v>6.3091873667509542E-3</v>
      </c>
      <c r="S19" s="21">
        <v>6.1251664447403466E-3</v>
      </c>
      <c r="U19" s="21"/>
      <c r="V19" s="21"/>
      <c r="W19" s="21"/>
    </row>
    <row r="20" spans="1:23" s="18" customFormat="1" ht="12.5" x14ac:dyDescent="0.25">
      <c r="A20" s="20">
        <f t="shared" si="0"/>
        <v>42979</v>
      </c>
      <c r="B20" s="21">
        <v>1.2749591696960117E-2</v>
      </c>
      <c r="C20" s="21">
        <v>1.129985942245163E-2</v>
      </c>
      <c r="D20" s="21"/>
      <c r="E20" s="20">
        <f t="shared" si="1"/>
        <v>42979</v>
      </c>
      <c r="F20" s="21">
        <v>1.1722248564353828E-3</v>
      </c>
      <c r="G20" s="21">
        <v>1.9423310118364149E-3</v>
      </c>
      <c r="H20" s="21"/>
      <c r="I20" s="20">
        <f t="shared" si="2"/>
        <v>42979</v>
      </c>
      <c r="J20" s="21">
        <v>5.8216110847689791E-3</v>
      </c>
      <c r="K20" s="21">
        <v>5.6552952665071309E-3</v>
      </c>
      <c r="L20" s="21"/>
      <c r="M20" s="20">
        <f t="shared" si="3"/>
        <v>42979</v>
      </c>
      <c r="N20" s="21">
        <v>3.9513197407934249E-3</v>
      </c>
      <c r="O20" s="21">
        <v>2.7257020829085602E-3</v>
      </c>
      <c r="Q20" s="20">
        <f t="shared" si="4"/>
        <v>42979</v>
      </c>
      <c r="R20" s="21">
        <v>6.9016384805858488E-3</v>
      </c>
      <c r="S20" s="21">
        <v>6.3206241213903227E-3</v>
      </c>
      <c r="U20" s="21"/>
      <c r="V20" s="21"/>
      <c r="W20" s="21"/>
    </row>
    <row r="21" spans="1:23" s="18" customFormat="1" ht="12.5" x14ac:dyDescent="0.25">
      <c r="A21" s="20">
        <f t="shared" si="0"/>
        <v>43009</v>
      </c>
      <c r="B21" s="21">
        <v>1.1863705338667402E-2</v>
      </c>
      <c r="C21" s="21">
        <v>1.1085400634988968E-2</v>
      </c>
      <c r="D21" s="21"/>
      <c r="E21" s="20">
        <f t="shared" si="1"/>
        <v>43009</v>
      </c>
      <c r="F21" s="21">
        <v>1.2415505586977514E-3</v>
      </c>
      <c r="G21" s="21">
        <v>1.4637033848140773E-3</v>
      </c>
      <c r="H21" s="21"/>
      <c r="I21" s="20">
        <f t="shared" si="2"/>
        <v>43009</v>
      </c>
      <c r="J21" s="21">
        <v>5.8691480956620974E-3</v>
      </c>
      <c r="K21" s="21">
        <v>5.5749878921595008E-3</v>
      </c>
      <c r="L21" s="21"/>
      <c r="M21" s="20">
        <f t="shared" si="3"/>
        <v>43009</v>
      </c>
      <c r="N21" s="21">
        <v>3.4612924666725191E-3</v>
      </c>
      <c r="O21" s="21">
        <v>2.8413065705214444E-3</v>
      </c>
      <c r="Q21" s="20">
        <f t="shared" si="4"/>
        <v>43009</v>
      </c>
      <c r="R21" s="21">
        <v>6.6216029797213413E-3</v>
      </c>
      <c r="S21" s="21">
        <v>5.8225259645912934E-3</v>
      </c>
      <c r="U21" s="21"/>
      <c r="V21" s="21"/>
      <c r="W21" s="21"/>
    </row>
    <row r="22" spans="1:23" s="18" customFormat="1" ht="12.5" x14ac:dyDescent="0.25">
      <c r="A22" s="20">
        <f t="shared" si="0"/>
        <v>43040</v>
      </c>
      <c r="B22" s="21">
        <v>1.1781862839160303E-2</v>
      </c>
      <c r="C22" s="21">
        <v>1.0559761749963297E-2</v>
      </c>
      <c r="D22" s="21"/>
      <c r="E22" s="20">
        <f t="shared" si="1"/>
        <v>43040</v>
      </c>
      <c r="F22" s="21">
        <v>1.2920392472911949E-3</v>
      </c>
      <c r="G22" s="21">
        <v>1.5939263018812525E-3</v>
      </c>
      <c r="H22" s="21"/>
      <c r="I22" s="20">
        <f t="shared" si="2"/>
        <v>43040</v>
      </c>
      <c r="J22" s="21">
        <v>5.3600440060892146E-3</v>
      </c>
      <c r="K22" s="21">
        <v>5.4948511985906338E-3</v>
      </c>
      <c r="L22" s="21"/>
      <c r="M22" s="20">
        <f t="shared" si="3"/>
        <v>43040</v>
      </c>
      <c r="N22" s="21">
        <v>3.773777999513886E-3</v>
      </c>
      <c r="O22" s="21">
        <v>2.558671168809379E-3</v>
      </c>
      <c r="Q22" s="20">
        <f t="shared" si="4"/>
        <v>43040</v>
      </c>
      <c r="R22" s="21">
        <v>5.9101201212725949E-3</v>
      </c>
      <c r="S22" s="21">
        <v>5.4738784840921957E-3</v>
      </c>
      <c r="U22" s="21"/>
      <c r="V22" s="21"/>
      <c r="W22" s="21"/>
    </row>
    <row r="23" spans="1:23" s="18" customFormat="1" ht="12.5" x14ac:dyDescent="0.25">
      <c r="A23" s="20">
        <f t="shared" si="0"/>
        <v>43070</v>
      </c>
      <c r="B23" s="21">
        <v>1.2671025139853071E-2</v>
      </c>
      <c r="C23" s="21">
        <v>1.0668151447661469E-2</v>
      </c>
      <c r="D23" s="21"/>
      <c r="E23" s="20">
        <f t="shared" si="1"/>
        <v>43070</v>
      </c>
      <c r="F23" s="21">
        <v>1.5232189795780819E-3</v>
      </c>
      <c r="G23" s="21">
        <v>1.7149220489977729E-3</v>
      </c>
      <c r="H23" s="21"/>
      <c r="I23" s="20">
        <f t="shared" si="2"/>
        <v>43070</v>
      </c>
      <c r="J23" s="21">
        <v>4.9201321021769898E-3</v>
      </c>
      <c r="K23" s="21">
        <v>5.0222717149220487E-3</v>
      </c>
      <c r="L23" s="21"/>
      <c r="M23" s="20">
        <f t="shared" si="3"/>
        <v>43070</v>
      </c>
      <c r="N23" s="21">
        <v>3.4103929365774752E-3</v>
      </c>
      <c r="O23" s="21">
        <v>2.9175946547884187E-3</v>
      </c>
      <c r="Q23" s="20">
        <f t="shared" si="4"/>
        <v>43070</v>
      </c>
      <c r="R23" s="21">
        <v>5.5671631731482102E-3</v>
      </c>
      <c r="S23" s="21">
        <v>5.5790645879732741E-3</v>
      </c>
      <c r="U23" s="21"/>
      <c r="V23" s="21"/>
      <c r="W23" s="21"/>
    </row>
    <row r="24" spans="1:23" s="18" customFormat="1" ht="12.5" x14ac:dyDescent="0.25">
      <c r="A24" s="20">
        <f t="shared" si="0"/>
        <v>43101</v>
      </c>
      <c r="B24" s="21">
        <v>1.2641022155770015E-2</v>
      </c>
      <c r="C24" s="21">
        <v>1.0872082125017918E-2</v>
      </c>
      <c r="D24" s="21"/>
      <c r="E24" s="20">
        <f t="shared" si="1"/>
        <v>43101</v>
      </c>
      <c r="F24" s="21">
        <v>1.4000271849938834E-3</v>
      </c>
      <c r="G24" s="21">
        <v>1.6539678689175331E-3</v>
      </c>
      <c r="H24" s="21"/>
      <c r="I24" s="20">
        <f t="shared" si="2"/>
        <v>43101</v>
      </c>
      <c r="J24" s="21">
        <v>5.7904036971591685E-3</v>
      </c>
      <c r="K24" s="21">
        <v>5.2706442756172058E-3</v>
      </c>
      <c r="L24" s="21"/>
      <c r="M24" s="20">
        <f t="shared" si="3"/>
        <v>43101</v>
      </c>
      <c r="N24" s="21">
        <v>3.7787141497893162E-3</v>
      </c>
      <c r="O24" s="21">
        <v>3.0212479738893606E-3</v>
      </c>
      <c r="Q24" s="20">
        <f t="shared" si="4"/>
        <v>43101</v>
      </c>
      <c r="R24" s="21">
        <v>6.1030311268179963E-3</v>
      </c>
      <c r="S24" s="21">
        <v>5.656570111697963E-3</v>
      </c>
      <c r="U24" s="21"/>
      <c r="V24" s="21"/>
      <c r="W24" s="21"/>
    </row>
    <row r="25" spans="1:23" s="18" customFormat="1" ht="12.5" x14ac:dyDescent="0.25">
      <c r="A25" s="20">
        <f t="shared" si="0"/>
        <v>43132</v>
      </c>
      <c r="B25" s="21">
        <v>1.093159713849369E-2</v>
      </c>
      <c r="C25" s="21">
        <v>9.6755135936507225E-3</v>
      </c>
      <c r="D25" s="21"/>
      <c r="E25" s="20">
        <f t="shared" si="1"/>
        <v>43132</v>
      </c>
      <c r="F25" s="21">
        <v>1.2860702515874929E-3</v>
      </c>
      <c r="G25" s="21">
        <v>1.5940074238387711E-3</v>
      </c>
      <c r="H25" s="21"/>
      <c r="I25" s="20">
        <f t="shared" si="2"/>
        <v>43132</v>
      </c>
      <c r="J25" s="21">
        <v>5.7203333065402031E-3</v>
      </c>
      <c r="K25" s="21">
        <v>4.6482594107745984E-3</v>
      </c>
      <c r="L25" s="21"/>
      <c r="M25" s="20">
        <f t="shared" si="3"/>
        <v>43132</v>
      </c>
      <c r="N25" s="21">
        <v>3.6170725825898239E-3</v>
      </c>
      <c r="O25" s="21">
        <v>2.9093422211323027E-3</v>
      </c>
      <c r="Q25" s="20">
        <f t="shared" si="4"/>
        <v>43132</v>
      </c>
      <c r="R25" s="21">
        <v>6.0552474345577792E-3</v>
      </c>
      <c r="S25" s="21">
        <v>5.0384010879379344E-3</v>
      </c>
      <c r="U25" s="21"/>
      <c r="V25" s="21"/>
      <c r="W25" s="21"/>
    </row>
    <row r="26" spans="1:23" s="18" customFormat="1" ht="12.5" x14ac:dyDescent="0.25">
      <c r="A26" s="20">
        <f t="shared" si="0"/>
        <v>43160</v>
      </c>
      <c r="B26" s="21">
        <v>1.2347242449186349E-2</v>
      </c>
      <c r="C26" s="21">
        <v>1.0707262000145677E-2</v>
      </c>
      <c r="D26" s="21"/>
      <c r="E26" s="20">
        <f t="shared" si="1"/>
        <v>43160</v>
      </c>
      <c r="F26" s="21">
        <v>1.329703032989299E-3</v>
      </c>
      <c r="G26" s="21">
        <v>1.5608253644527226E-3</v>
      </c>
      <c r="H26" s="21"/>
      <c r="I26" s="20">
        <f t="shared" si="2"/>
        <v>43160</v>
      </c>
      <c r="J26" s="21">
        <v>5.6860634458304315E-3</v>
      </c>
      <c r="K26" s="21">
        <v>5.5669437998813777E-3</v>
      </c>
      <c r="L26" s="21"/>
      <c r="M26" s="20">
        <f t="shared" si="3"/>
        <v>43160</v>
      </c>
      <c r="N26" s="21">
        <v>3.6978408155511934E-3</v>
      </c>
      <c r="O26" s="21">
        <v>3.1008397240460755E-3</v>
      </c>
      <c r="Q26" s="20">
        <f t="shared" si="4"/>
        <v>43160</v>
      </c>
      <c r="R26" s="21">
        <v>6.4205660735769015E-3</v>
      </c>
      <c r="S26" s="21">
        <v>5.1819402099830391E-3</v>
      </c>
      <c r="U26" s="21"/>
      <c r="V26" s="21"/>
      <c r="W26" s="21"/>
    </row>
    <row r="27" spans="1:23" s="18" customFormat="1" ht="12.5" x14ac:dyDescent="0.25">
      <c r="A27" s="20">
        <f t="shared" si="0"/>
        <v>43191</v>
      </c>
      <c r="B27" s="21">
        <v>1.171737686989806E-2</v>
      </c>
      <c r="C27" s="21">
        <v>1.0049974682429606E-2</v>
      </c>
      <c r="D27" s="21"/>
      <c r="E27" s="20">
        <f t="shared" si="1"/>
        <v>43191</v>
      </c>
      <c r="F27" s="21">
        <v>1.2107956098894662E-3</v>
      </c>
      <c r="G27" s="21">
        <v>1.5300618629328754E-3</v>
      </c>
      <c r="H27" s="21"/>
      <c r="I27" s="20">
        <f t="shared" si="2"/>
        <v>43191</v>
      </c>
      <c r="J27" s="21">
        <v>5.9237849731151298E-3</v>
      </c>
      <c r="K27" s="21">
        <v>5.5368425687427076E-3</v>
      </c>
      <c r="L27" s="21"/>
      <c r="M27" s="20">
        <f t="shared" si="3"/>
        <v>43191</v>
      </c>
      <c r="N27" s="21">
        <v>3.8146571365334793E-3</v>
      </c>
      <c r="O27" s="21">
        <v>3.2692688725975828E-3</v>
      </c>
      <c r="Q27" s="20">
        <f t="shared" si="4"/>
        <v>43191</v>
      </c>
      <c r="R27" s="21">
        <v>6.1581325105130912E-3</v>
      </c>
      <c r="S27" s="21">
        <v>5.3717279792175766E-3</v>
      </c>
      <c r="U27" s="21"/>
      <c r="V27" s="21"/>
      <c r="W27" s="21"/>
    </row>
    <row r="28" spans="1:23" s="18" customFormat="1" ht="12.5" x14ac:dyDescent="0.25">
      <c r="A28" s="20">
        <f t="shared" si="0"/>
        <v>43221</v>
      </c>
      <c r="B28" s="21">
        <v>1.2355340542591539E-2</v>
      </c>
      <c r="C28" s="21">
        <v>1.0341463414634147E-2</v>
      </c>
      <c r="D28" s="21"/>
      <c r="E28" s="20">
        <f t="shared" si="1"/>
        <v>43221</v>
      </c>
      <c r="F28" s="21">
        <v>1.4228799089356858E-3</v>
      </c>
      <c r="G28" s="21">
        <v>1.4890885750962772E-3</v>
      </c>
      <c r="H28" s="21"/>
      <c r="I28" s="20">
        <f t="shared" si="2"/>
        <v>43221</v>
      </c>
      <c r="J28" s="21">
        <v>6.1183836084234495E-3</v>
      </c>
      <c r="K28" s="21">
        <v>5.2477535301668808E-3</v>
      </c>
      <c r="L28" s="21"/>
      <c r="M28" s="20">
        <f t="shared" si="3"/>
        <v>43221</v>
      </c>
      <c r="N28" s="21">
        <v>4.0433504078922402E-3</v>
      </c>
      <c r="O28" s="21">
        <v>3.1938382541720155E-3</v>
      </c>
      <c r="Q28" s="20">
        <f t="shared" si="4"/>
        <v>43221</v>
      </c>
      <c r="R28" s="21">
        <v>6.41481692278505E-3</v>
      </c>
      <c r="S28" s="21">
        <v>5.011553273427471E-3</v>
      </c>
      <c r="U28" s="21"/>
      <c r="V28" s="21"/>
      <c r="W28" s="21"/>
    </row>
    <row r="29" spans="1:23" s="18" customFormat="1" ht="12.5" x14ac:dyDescent="0.25">
      <c r="A29" s="20">
        <f t="shared" si="0"/>
        <v>43252</v>
      </c>
      <c r="B29" s="21">
        <v>1.178643135116377E-2</v>
      </c>
      <c r="C29" s="21">
        <v>1.0533774708364621E-2</v>
      </c>
      <c r="D29" s="21"/>
      <c r="E29" s="20">
        <f t="shared" si="1"/>
        <v>43252</v>
      </c>
      <c r="F29" s="21">
        <v>1.3880970676449446E-3</v>
      </c>
      <c r="G29" s="21">
        <v>1.4912271424492084E-3</v>
      </c>
      <c r="H29" s="21"/>
      <c r="I29" s="20">
        <f t="shared" si="2"/>
        <v>43252</v>
      </c>
      <c r="J29" s="21">
        <v>5.8746250898544976E-3</v>
      </c>
      <c r="K29" s="21">
        <v>5.499561092720485E-3</v>
      </c>
      <c r="L29" s="21"/>
      <c r="M29" s="20">
        <f t="shared" si="3"/>
        <v>43252</v>
      </c>
      <c r="N29" s="21">
        <v>3.4206677738393278E-3</v>
      </c>
      <c r="O29" s="21">
        <v>2.8238130995314795E-3</v>
      </c>
      <c r="Q29" s="20">
        <f t="shared" si="4"/>
        <v>43252</v>
      </c>
      <c r="R29" s="21">
        <v>6.6926108618595541E-3</v>
      </c>
      <c r="S29" s="21">
        <v>4.8649963512527369E-3</v>
      </c>
      <c r="U29" s="21"/>
      <c r="V29" s="21"/>
      <c r="W29" s="21"/>
    </row>
    <row r="30" spans="1:23" s="18" customFormat="1" ht="12.5" x14ac:dyDescent="0.25">
      <c r="A30" s="20">
        <f t="shared" si="0"/>
        <v>43282</v>
      </c>
      <c r="B30" s="21">
        <v>1.130612142119709E-2</v>
      </c>
      <c r="C30" s="21">
        <v>9.0150250417362267E-3</v>
      </c>
      <c r="D30" s="21"/>
      <c r="E30" s="20">
        <f t="shared" si="1"/>
        <v>43282</v>
      </c>
      <c r="F30" s="21">
        <v>1.2716239014932138E-3</v>
      </c>
      <c r="G30" s="21">
        <v>1.2103505843071786E-3</v>
      </c>
      <c r="H30" s="21"/>
      <c r="I30" s="20">
        <f t="shared" si="2"/>
        <v>43282</v>
      </c>
      <c r="J30" s="21">
        <v>6.2699871578576283E-3</v>
      </c>
      <c r="K30" s="21">
        <v>4.0066777963272118E-3</v>
      </c>
      <c r="L30" s="21"/>
      <c r="M30" s="20">
        <f t="shared" si="3"/>
        <v>43282</v>
      </c>
      <c r="N30" s="21">
        <v>4.3562561377886331E-3</v>
      </c>
      <c r="O30" s="21">
        <v>2.3580968280467445E-3</v>
      </c>
      <c r="Q30" s="20">
        <f t="shared" si="4"/>
        <v>43282</v>
      </c>
      <c r="R30" s="21">
        <v>6.1566741369324905E-3</v>
      </c>
      <c r="S30" s="21">
        <v>3.76669449081803E-3</v>
      </c>
      <c r="U30" s="21"/>
      <c r="V30" s="21"/>
      <c r="W30" s="21"/>
    </row>
    <row r="31" spans="1:23" s="18" customFormat="1" ht="12.5" x14ac:dyDescent="0.25">
      <c r="A31" s="20">
        <f t="shared" si="0"/>
        <v>43313</v>
      </c>
      <c r="B31" s="21">
        <v>1.1201170089584983E-2</v>
      </c>
      <c r="C31" s="21">
        <v>8.1465359423945321E-3</v>
      </c>
      <c r="D31" s="21"/>
      <c r="E31" s="20">
        <f t="shared" si="1"/>
        <v>43313</v>
      </c>
      <c r="F31" s="21">
        <v>1.3894813821683223E-3</v>
      </c>
      <c r="G31" s="21">
        <v>1.4645457873967698E-3</v>
      </c>
      <c r="H31" s="21"/>
      <c r="I31" s="20">
        <f>EDATE(I30,1)</f>
        <v>43313</v>
      </c>
      <c r="J31" s="21">
        <v>5.6798098604424405E-3</v>
      </c>
      <c r="K31" s="21">
        <v>4.0376713721980394E-3</v>
      </c>
      <c r="L31" s="21"/>
      <c r="M31" s="20">
        <f t="shared" si="3"/>
        <v>43313</v>
      </c>
      <c r="N31" s="21">
        <v>3.4371381558900601E-3</v>
      </c>
      <c r="O31" s="21">
        <v>2.1764777673813109E-3</v>
      </c>
      <c r="Q31" s="20">
        <f t="shared" si="4"/>
        <v>43313</v>
      </c>
      <c r="R31" s="21">
        <v>6.2526662197574506E-3</v>
      </c>
      <c r="S31" s="21">
        <v>4.2715918799072451E-3</v>
      </c>
      <c r="U31" s="21"/>
      <c r="V31" s="21"/>
      <c r="W31" s="21"/>
    </row>
    <row r="32" spans="1:23" s="18" customFormat="1" ht="12.5" x14ac:dyDescent="0.25">
      <c r="A32" s="20">
        <f t="shared" si="0"/>
        <v>43344</v>
      </c>
      <c r="B32" s="21">
        <v>1.1285793023805149E-2</v>
      </c>
      <c r="C32" s="21">
        <v>8.1114498283911401E-3</v>
      </c>
      <c r="D32" s="21"/>
      <c r="E32" s="20">
        <f t="shared" si="1"/>
        <v>43344</v>
      </c>
      <c r="F32" s="21">
        <v>1.3254245295399071E-3</v>
      </c>
      <c r="G32" s="21">
        <v>1.3003901170351106E-3</v>
      </c>
      <c r="H32" s="21"/>
      <c r="I32" s="20">
        <f t="shared" si="2"/>
        <v>43344</v>
      </c>
      <c r="J32" s="21">
        <v>5.3935592241673444E-3</v>
      </c>
      <c r="K32" s="21">
        <v>4.1143490588160057E-3</v>
      </c>
      <c r="L32" s="21"/>
      <c r="M32" s="20">
        <f t="shared" si="3"/>
        <v>43344</v>
      </c>
      <c r="N32" s="21">
        <v>3.2938768011338284E-3</v>
      </c>
      <c r="O32" s="21">
        <v>1.9719030463237332E-3</v>
      </c>
      <c r="Q32" s="20">
        <f t="shared" si="4"/>
        <v>43344</v>
      </c>
      <c r="R32" s="21">
        <v>6.0890790267971971E-3</v>
      </c>
      <c r="S32" s="21">
        <v>3.602720160310388E-3</v>
      </c>
      <c r="U32" s="21"/>
      <c r="V32" s="21"/>
      <c r="W32" s="21"/>
    </row>
    <row r="33" spans="1:23" s="18" customFormat="1" ht="12.5" x14ac:dyDescent="0.25">
      <c r="A33" s="20">
        <f t="shared" si="0"/>
        <v>43374</v>
      </c>
      <c r="B33" s="21">
        <v>1.1077042405439143E-2</v>
      </c>
      <c r="C33" s="21">
        <v>8.0068630254503861E-3</v>
      </c>
      <c r="D33" s="21"/>
      <c r="E33" s="20">
        <f t="shared" si="1"/>
        <v>43374</v>
      </c>
      <c r="F33" s="21">
        <v>1.3331232654248421E-3</v>
      </c>
      <c r="G33" s="21">
        <v>1.0927733976061115E-3</v>
      </c>
      <c r="H33" s="21"/>
      <c r="I33" s="20">
        <f t="shared" si="2"/>
        <v>43374</v>
      </c>
      <c r="J33" s="21">
        <v>6.1081284161283679E-3</v>
      </c>
      <c r="K33" s="21">
        <v>4.003431512725193E-3</v>
      </c>
      <c r="L33" s="21"/>
      <c r="M33" s="20">
        <f t="shared" si="3"/>
        <v>43374</v>
      </c>
      <c r="N33" s="21">
        <v>3.5267170021693549E-3</v>
      </c>
      <c r="O33" s="21">
        <v>2.0834184402957639E-3</v>
      </c>
      <c r="Q33" s="20">
        <f t="shared" si="4"/>
        <v>43374</v>
      </c>
      <c r="R33" s="21">
        <v>6.3262758595615236E-3</v>
      </c>
      <c r="S33" s="21">
        <v>3.5540667510927733E-3</v>
      </c>
      <c r="U33" s="21"/>
      <c r="V33" s="21"/>
      <c r="W33" s="21"/>
    </row>
    <row r="34" spans="1:23" s="18" customFormat="1" ht="12.5" x14ac:dyDescent="0.25">
      <c r="A34" s="20">
        <f t="shared" si="0"/>
        <v>43405</v>
      </c>
      <c r="B34" s="21">
        <v>1.0671492760858712E-2</v>
      </c>
      <c r="C34" s="21">
        <v>7.8055284886404432E-3</v>
      </c>
      <c r="D34" s="21"/>
      <c r="E34" s="20">
        <f t="shared" si="1"/>
        <v>43405</v>
      </c>
      <c r="F34" s="21">
        <v>1.1357963055416876E-3</v>
      </c>
      <c r="G34" s="21">
        <v>1.487255756705472E-3</v>
      </c>
      <c r="H34" s="21"/>
      <c r="I34" s="20">
        <f t="shared" si="2"/>
        <v>43405</v>
      </c>
      <c r="J34" s="21">
        <v>5.5292061907139291E-3</v>
      </c>
      <c r="K34" s="21">
        <v>3.9796912662187801E-3</v>
      </c>
      <c r="L34" s="21"/>
      <c r="M34" s="20">
        <f t="shared" si="3"/>
        <v>43405</v>
      </c>
      <c r="N34" s="21">
        <v>2.9081377933100352E-3</v>
      </c>
      <c r="O34" s="21">
        <v>2.0206164418688139E-3</v>
      </c>
      <c r="Q34" s="20">
        <f t="shared" si="4"/>
        <v>43405</v>
      </c>
      <c r="R34" s="21">
        <v>5.9036445332001997E-3</v>
      </c>
      <c r="S34" s="21">
        <v>3.743781732396533E-3</v>
      </c>
      <c r="U34" s="21"/>
      <c r="V34" s="21"/>
      <c r="W34" s="21"/>
    </row>
    <row r="35" spans="1:23" s="18" customFormat="1" ht="12.5" x14ac:dyDescent="0.25">
      <c r="A35" s="20">
        <f t="shared" si="0"/>
        <v>43435</v>
      </c>
      <c r="B35" s="21">
        <v>1.1042862865536119E-2</v>
      </c>
      <c r="C35" s="21">
        <v>7.41570345884937E-3</v>
      </c>
      <c r="D35" s="21"/>
      <c r="E35" s="20">
        <f t="shared" si="1"/>
        <v>43435</v>
      </c>
      <c r="F35" s="21">
        <v>1.3753505140873281E-3</v>
      </c>
      <c r="G35" s="21">
        <v>1.3700566507551621E-3</v>
      </c>
      <c r="H35" s="21"/>
      <c r="I35" s="20">
        <f t="shared" si="2"/>
        <v>43435</v>
      </c>
      <c r="J35" s="21">
        <v>5.9821070903992518E-3</v>
      </c>
      <c r="K35" s="21">
        <v>3.5012558852631922E-3</v>
      </c>
      <c r="L35" s="21"/>
      <c r="M35" s="20">
        <f t="shared" si="3"/>
        <v>43435</v>
      </c>
      <c r="N35" s="21">
        <v>3.0311122980371213E-3</v>
      </c>
      <c r="O35" s="21">
        <v>1.8702360629356183E-3</v>
      </c>
      <c r="Q35" s="20">
        <f t="shared" si="4"/>
        <v>43435</v>
      </c>
      <c r="R35" s="21">
        <v>5.8085191614367735E-3</v>
      </c>
      <c r="S35" s="21">
        <v>3.4251416268879053E-3</v>
      </c>
      <c r="U35" s="21"/>
      <c r="V35" s="21"/>
      <c r="W35" s="21"/>
    </row>
    <row r="36" spans="1:23" s="18" customFormat="1" ht="12.5" x14ac:dyDescent="0.25">
      <c r="A36" s="20">
        <f t="shared" si="0"/>
        <v>43466</v>
      </c>
      <c r="B36" s="21">
        <v>1.1677877428998505E-2</v>
      </c>
      <c r="C36" s="21">
        <v>7.3074761101742554E-3</v>
      </c>
      <c r="D36" s="21"/>
      <c r="E36" s="20">
        <f t="shared" si="1"/>
        <v>43466</v>
      </c>
      <c r="F36" s="21">
        <v>1.3613068545803972E-3</v>
      </c>
      <c r="G36" s="21">
        <v>1.1666507577926968E-3</v>
      </c>
      <c r="H36" s="21"/>
      <c r="I36" s="20">
        <f t="shared" si="2"/>
        <v>43466</v>
      </c>
      <c r="J36" s="21">
        <v>5.8589579329489643E-3</v>
      </c>
      <c r="K36" s="21">
        <v>3.2984398697593516E-3</v>
      </c>
      <c r="L36" s="21"/>
      <c r="M36" s="20">
        <f t="shared" si="3"/>
        <v>43466</v>
      </c>
      <c r="N36" s="21">
        <v>3.6034593209481104E-3</v>
      </c>
      <c r="O36" s="21">
        <v>2.3545133475452607E-3</v>
      </c>
      <c r="Q36" s="20">
        <f t="shared" si="4"/>
        <v>43466</v>
      </c>
      <c r="R36" s="21">
        <v>5.8856502242152463E-3</v>
      </c>
      <c r="S36" s="21">
        <v>3.4575286094583558E-3</v>
      </c>
      <c r="U36" s="21"/>
      <c r="V36" s="21"/>
      <c r="W36" s="21"/>
    </row>
    <row r="37" spans="1:23" s="18" customFormat="1" ht="12.5" x14ac:dyDescent="0.25">
      <c r="A37" s="20">
        <f t="shared" si="0"/>
        <v>43497</v>
      </c>
      <c r="B37" s="21">
        <v>1.0063406035412665E-2</v>
      </c>
      <c r="C37" s="21">
        <v>7.1693875788200745E-3</v>
      </c>
      <c r="D37" s="21"/>
      <c r="E37" s="20">
        <f t="shared" si="1"/>
        <v>43497</v>
      </c>
      <c r="F37" s="21">
        <v>1.3944065879133889E-3</v>
      </c>
      <c r="G37" s="21">
        <v>1.1769024790532954E-3</v>
      </c>
      <c r="H37" s="21"/>
      <c r="I37" s="20">
        <f t="shared" si="2"/>
        <v>43497</v>
      </c>
      <c r="J37" s="21">
        <v>5.0908995237969957E-3</v>
      </c>
      <c r="K37" s="21">
        <v>3.7358555757104604E-3</v>
      </c>
      <c r="L37" s="21"/>
      <c r="M37" s="20">
        <f t="shared" si="3"/>
        <v>43497</v>
      </c>
      <c r="N37" s="21">
        <v>3.0650635375832039E-3</v>
      </c>
      <c r="O37" s="21">
        <v>2.1162650082059255E-3</v>
      </c>
      <c r="Q37" s="20">
        <f t="shared" si="4"/>
        <v>43497</v>
      </c>
      <c r="R37" s="21">
        <v>5.6170906890473313E-3</v>
      </c>
      <c r="S37" s="21">
        <v>3.5523019780599463E-3</v>
      </c>
      <c r="U37" s="21"/>
      <c r="V37" s="21"/>
      <c r="W37" s="21"/>
    </row>
    <row r="38" spans="1:23" s="18" customFormat="1" ht="12.5" x14ac:dyDescent="0.25">
      <c r="A38" s="20">
        <f t="shared" si="0"/>
        <v>43525</v>
      </c>
      <c r="B38" s="21">
        <v>1.0492081095562673E-2</v>
      </c>
      <c r="C38" s="21">
        <v>7.9120703915179415E-3</v>
      </c>
      <c r="D38" s="21"/>
      <c r="E38" s="20">
        <f t="shared" si="1"/>
        <v>43525</v>
      </c>
      <c r="F38" s="21">
        <v>1.0840986405153831E-3</v>
      </c>
      <c r="G38" s="21">
        <v>1.4349346805775612E-3</v>
      </c>
      <c r="H38" s="21"/>
      <c r="I38" s="20">
        <f t="shared" si="2"/>
        <v>43525</v>
      </c>
      <c r="J38" s="21">
        <v>5.2709623556092761E-3</v>
      </c>
      <c r="K38" s="21">
        <v>3.6172311739559354E-3</v>
      </c>
      <c r="L38" s="21"/>
      <c r="M38" s="20">
        <f t="shared" si="3"/>
        <v>43525</v>
      </c>
      <c r="N38" s="21">
        <v>3.2273741137182092E-3</v>
      </c>
      <c r="O38" s="21">
        <v>2.0527537791595668E-3</v>
      </c>
      <c r="Q38" s="20">
        <f t="shared" si="4"/>
        <v>43525</v>
      </c>
      <c r="R38" s="21">
        <v>5.7569376082541026E-3</v>
      </c>
      <c r="S38" s="21">
        <v>3.587336701443903E-3</v>
      </c>
      <c r="U38" s="21"/>
      <c r="V38" s="21"/>
      <c r="W38" s="21"/>
    </row>
    <row r="39" spans="1:23" s="18" customFormat="1" ht="12.5" x14ac:dyDescent="0.25">
      <c r="A39" s="20">
        <f t="shared" si="0"/>
        <v>43556</v>
      </c>
      <c r="B39" s="21">
        <v>1.1529278298837839E-2</v>
      </c>
      <c r="C39" s="21">
        <v>8.0381065793390886E-3</v>
      </c>
      <c r="D39" s="21"/>
      <c r="E39" s="20">
        <f t="shared" si="1"/>
        <v>43556</v>
      </c>
      <c r="F39" s="21">
        <v>1.4246705449364834E-3</v>
      </c>
      <c r="G39" s="21">
        <v>1.2227278526772425E-3</v>
      </c>
      <c r="H39" s="21"/>
      <c r="I39" s="20">
        <f t="shared" si="2"/>
        <v>43556</v>
      </c>
      <c r="J39" s="21">
        <v>6.0944239977838459E-3</v>
      </c>
      <c r="K39" s="21">
        <v>4.0828477863309662E-3</v>
      </c>
      <c r="L39" s="21"/>
      <c r="M39" s="20">
        <f t="shared" si="3"/>
        <v>43556</v>
      </c>
      <c r="N39" s="21">
        <v>3.8650784228369413E-3</v>
      </c>
      <c r="O39" s="21">
        <v>2.3497639603623529E-3</v>
      </c>
      <c r="Q39" s="20">
        <f t="shared" si="4"/>
        <v>43556</v>
      </c>
      <c r="R39" s="21">
        <v>5.9097444826994869E-3</v>
      </c>
      <c r="S39" s="21">
        <v>4.1891719474333351E-3</v>
      </c>
      <c r="U39" s="21"/>
      <c r="V39" s="21"/>
      <c r="W39" s="21"/>
    </row>
    <row r="40" spans="1:23" s="18" customFormat="1" ht="12.5" x14ac:dyDescent="0.25">
      <c r="A40" s="20">
        <f t="shared" si="0"/>
        <v>43586</v>
      </c>
      <c r="B40" s="21">
        <v>1.0927518132475143E-2</v>
      </c>
      <c r="C40" s="21">
        <v>7.9248722114355907E-3</v>
      </c>
      <c r="D40" s="21"/>
      <c r="E40" s="20">
        <f t="shared" si="1"/>
        <v>43586</v>
      </c>
      <c r="F40" s="21">
        <v>1.2008261684038619E-3</v>
      </c>
      <c r="G40" s="21">
        <v>1.3868526370012283E-3</v>
      </c>
      <c r="H40" s="21"/>
      <c r="I40" s="20">
        <f t="shared" si="2"/>
        <v>43586</v>
      </c>
      <c r="J40" s="21">
        <v>5.6678995148662283E-3</v>
      </c>
      <c r="K40" s="21">
        <v>3.6751594880532553E-3</v>
      </c>
      <c r="L40" s="21"/>
      <c r="M40" s="20">
        <f t="shared" si="3"/>
        <v>43586</v>
      </c>
      <c r="N40" s="21">
        <v>3.7105528603679329E-3</v>
      </c>
      <c r="O40" s="21">
        <v>2.1496215873519041E-3</v>
      </c>
      <c r="Q40" s="20">
        <f t="shared" si="4"/>
        <v>43586</v>
      </c>
      <c r="R40" s="21">
        <v>5.607858206446035E-3</v>
      </c>
      <c r="S40" s="21">
        <v>3.7742203906962002E-3</v>
      </c>
      <c r="U40" s="21"/>
      <c r="V40" s="21"/>
      <c r="W40" s="21"/>
    </row>
    <row r="41" spans="1:23" s="18" customFormat="1" ht="12.5" x14ac:dyDescent="0.25">
      <c r="A41" s="20">
        <f t="shared" si="0"/>
        <v>43617</v>
      </c>
      <c r="B41" s="21">
        <v>1.1257773829166137E-2</v>
      </c>
      <c r="C41" s="21">
        <v>7.4347541520085082E-3</v>
      </c>
      <c r="D41" s="21"/>
      <c r="E41" s="20">
        <f t="shared" si="1"/>
        <v>43617</v>
      </c>
      <c r="F41" s="21">
        <v>1.1549689046833355E-3</v>
      </c>
      <c r="G41" s="21">
        <v>1.2783277427800049E-3</v>
      </c>
      <c r="H41" s="21"/>
      <c r="I41" s="20">
        <f t="shared" si="2"/>
        <v>43617</v>
      </c>
      <c r="J41" s="21">
        <v>5.3940855438507421E-3</v>
      </c>
      <c r="K41" s="21">
        <v>4.2440481060296159E-3</v>
      </c>
      <c r="L41" s="21"/>
      <c r="M41" s="20">
        <f t="shared" si="3"/>
        <v>43617</v>
      </c>
      <c r="N41" s="21">
        <v>3.426830816093413E-3</v>
      </c>
      <c r="O41" s="21">
        <v>1.9737380348523277E-3</v>
      </c>
      <c r="Q41" s="20">
        <f t="shared" si="4"/>
        <v>43617</v>
      </c>
      <c r="R41" s="21">
        <v>5.432161441807336E-3</v>
      </c>
      <c r="S41" s="21">
        <v>3.9679293135891349E-3</v>
      </c>
      <c r="U41" s="21"/>
      <c r="V41" s="21"/>
      <c r="W41" s="21"/>
    </row>
    <row r="42" spans="1:23" s="18" customFormat="1" ht="12.5" x14ac:dyDescent="0.25">
      <c r="A42" s="20">
        <f t="shared" si="0"/>
        <v>43647</v>
      </c>
      <c r="B42" s="21">
        <v>1.1018449496831905E-2</v>
      </c>
      <c r="C42" s="21">
        <v>7.3151093829778874E-3</v>
      </c>
      <c r="D42" s="21"/>
      <c r="E42" s="20">
        <f t="shared" si="1"/>
        <v>43647</v>
      </c>
      <c r="F42" s="21">
        <v>1.1297987327618338E-3</v>
      </c>
      <c r="G42" s="21">
        <v>1.3648324889045992E-3</v>
      </c>
      <c r="H42" s="21"/>
      <c r="I42" s="20">
        <f t="shared" si="2"/>
        <v>43647</v>
      </c>
      <c r="J42" s="21">
        <v>4.9967387253074917E-3</v>
      </c>
      <c r="K42" s="21">
        <v>3.9864891402537211E-3</v>
      </c>
      <c r="L42" s="21"/>
      <c r="M42" s="20">
        <f t="shared" si="3"/>
        <v>43647</v>
      </c>
      <c r="N42" s="21">
        <v>3.1098583674990681E-3</v>
      </c>
      <c r="O42" s="21">
        <v>1.6004870193629473E-3</v>
      </c>
      <c r="Q42" s="20">
        <f t="shared" si="4"/>
        <v>43647</v>
      </c>
      <c r="R42" s="21">
        <v>5.8237048080506896E-3</v>
      </c>
      <c r="S42" s="21">
        <v>3.6624641608734927E-3</v>
      </c>
      <c r="U42" s="21"/>
      <c r="V42" s="21"/>
      <c r="W42" s="21"/>
    </row>
    <row r="43" spans="1:23" s="18" customFormat="1" ht="12.5" x14ac:dyDescent="0.25">
      <c r="A43" s="20">
        <f t="shared" si="0"/>
        <v>43678</v>
      </c>
      <c r="B43" s="21">
        <v>1.0788886161470935E-2</v>
      </c>
      <c r="C43" s="21">
        <v>7.7559921453311097E-3</v>
      </c>
      <c r="D43" s="21"/>
      <c r="E43" s="20">
        <f t="shared" si="1"/>
        <v>43678</v>
      </c>
      <c r="F43" s="21">
        <v>1.1221376722656661E-3</v>
      </c>
      <c r="G43" s="21">
        <v>1.2038562871887982E-3</v>
      </c>
      <c r="H43" s="21"/>
      <c r="I43" s="20">
        <f t="shared" si="2"/>
        <v>43678</v>
      </c>
      <c r="J43" s="21">
        <v>5.4587322182090212E-3</v>
      </c>
      <c r="K43" s="21">
        <v>3.3451416504672346E-3</v>
      </c>
      <c r="L43" s="21"/>
      <c r="M43" s="20">
        <f t="shared" si="3"/>
        <v>43678</v>
      </c>
      <c r="N43" s="21">
        <v>3.3897908849691996E-3</v>
      </c>
      <c r="O43" s="21">
        <v>1.6873723369613483E-3</v>
      </c>
      <c r="Q43" s="20">
        <f t="shared" si="4"/>
        <v>43678</v>
      </c>
      <c r="R43" s="21">
        <v>5.2600203387453102E-3</v>
      </c>
      <c r="S43" s="21">
        <v>3.7102456064179354E-3</v>
      </c>
      <c r="U43" s="21"/>
      <c r="V43" s="21"/>
      <c r="W43" s="21"/>
    </row>
    <row r="44" spans="1:23" s="18" customFormat="1" ht="12.5" x14ac:dyDescent="0.25">
      <c r="A44" s="20">
        <f t="shared" si="0"/>
        <v>43709</v>
      </c>
      <c r="B44" s="21">
        <v>1.128339341267098E-2</v>
      </c>
      <c r="C44" s="21">
        <v>7.3415219539743051E-3</v>
      </c>
      <c r="D44" s="21"/>
      <c r="E44" s="20">
        <f t="shared" si="1"/>
        <v>43709</v>
      </c>
      <c r="F44" s="21">
        <v>1.0987111747568022E-3</v>
      </c>
      <c r="G44" s="21">
        <v>1.129464915996047E-3</v>
      </c>
      <c r="H44" s="21"/>
      <c r="I44" s="20">
        <f t="shared" si="2"/>
        <v>43709</v>
      </c>
      <c r="J44" s="21">
        <v>5.7157671226112294E-3</v>
      </c>
      <c r="K44" s="21">
        <v>3.3178031907383876E-3</v>
      </c>
      <c r="L44" s="21"/>
      <c r="M44" s="20">
        <f t="shared" si="3"/>
        <v>43709</v>
      </c>
      <c r="N44" s="21">
        <v>3.3084785936496964E-3</v>
      </c>
      <c r="O44" s="21">
        <v>1.7647889312438231E-3</v>
      </c>
      <c r="Q44" s="20">
        <f t="shared" si="4"/>
        <v>43709</v>
      </c>
      <c r="R44" s="21">
        <v>5.2713446249567919E-3</v>
      </c>
      <c r="S44" s="21">
        <v>3.4791553215949658E-3</v>
      </c>
      <c r="U44" s="21"/>
      <c r="V44" s="21"/>
      <c r="W44" s="21"/>
    </row>
    <row r="45" spans="1:23" s="18" customFormat="1" ht="12.5" x14ac:dyDescent="0.25">
      <c r="A45" s="20">
        <f t="shared" si="0"/>
        <v>43739</v>
      </c>
      <c r="B45" s="21">
        <v>1.0662377204572873E-2</v>
      </c>
      <c r="C45" s="21">
        <v>6.9184174731629989E-3</v>
      </c>
      <c r="D45" s="21"/>
      <c r="E45" s="20">
        <f t="shared" si="1"/>
        <v>43739</v>
      </c>
      <c r="F45" s="21">
        <v>1.2983282587464813E-3</v>
      </c>
      <c r="G45" s="21">
        <v>8.7091818261882158E-4</v>
      </c>
      <c r="H45" s="21"/>
      <c r="I45" s="20">
        <f t="shared" si="2"/>
        <v>43739</v>
      </c>
      <c r="J45" s="21">
        <v>5.4231056471534438E-3</v>
      </c>
      <c r="K45" s="21">
        <v>3.0628920355021479E-3</v>
      </c>
      <c r="L45" s="21"/>
      <c r="M45" s="20">
        <f t="shared" si="3"/>
        <v>43739</v>
      </c>
      <c r="N45" s="21">
        <v>3.1596484173033838E-3</v>
      </c>
      <c r="O45" s="21">
        <v>1.7026939750075839E-3</v>
      </c>
      <c r="Q45" s="20">
        <f t="shared" si="4"/>
        <v>43739</v>
      </c>
      <c r="R45" s="21">
        <v>5.1128856207272935E-3</v>
      </c>
      <c r="S45" s="21">
        <v>2.9552504623694847E-3</v>
      </c>
      <c r="U45" s="21"/>
      <c r="V45" s="21"/>
      <c r="W45" s="21"/>
    </row>
    <row r="46" spans="1:23" s="18" customFormat="1" ht="12.5" x14ac:dyDescent="0.25">
      <c r="A46" s="20">
        <f t="shared" si="0"/>
        <v>43770</v>
      </c>
      <c r="B46" s="21">
        <v>1.0203709334144117E-2</v>
      </c>
      <c r="C46" s="21">
        <v>6.628475450646351E-3</v>
      </c>
      <c r="D46" s="21"/>
      <c r="E46" s="20">
        <f t="shared" si="1"/>
        <v>43770</v>
      </c>
      <c r="F46" s="21">
        <v>1.1188811188811189E-3</v>
      </c>
      <c r="G46" s="21">
        <v>1.2397148655809165E-3</v>
      </c>
      <c r="H46" s="21"/>
      <c r="I46" s="20">
        <f t="shared" si="2"/>
        <v>43770</v>
      </c>
      <c r="J46" s="21">
        <v>5.0471267862572207E-3</v>
      </c>
      <c r="K46" s="21">
        <v>3.2592503724143446E-3</v>
      </c>
      <c r="L46" s="21"/>
      <c r="M46" s="20">
        <f t="shared" si="3"/>
        <v>43770</v>
      </c>
      <c r="N46" s="21">
        <v>3.0890848282152631E-3</v>
      </c>
      <c r="O46" s="21">
        <v>1.4396688761584835E-3</v>
      </c>
      <c r="Q46" s="20">
        <f t="shared" si="4"/>
        <v>43770</v>
      </c>
      <c r="R46" s="21">
        <v>4.9133475220431745E-3</v>
      </c>
      <c r="S46" s="21">
        <v>3.2392549713565881E-3</v>
      </c>
      <c r="U46" s="21"/>
      <c r="V46" s="21"/>
      <c r="W46" s="21"/>
    </row>
    <row r="47" spans="1:23" s="18" customFormat="1" ht="12.5" x14ac:dyDescent="0.25">
      <c r="A47" s="20">
        <f t="shared" si="0"/>
        <v>43800</v>
      </c>
      <c r="B47" s="21">
        <v>1.0743925983501743E-2</v>
      </c>
      <c r="C47" s="21">
        <v>7.1796987827522181E-3</v>
      </c>
      <c r="D47" s="21"/>
      <c r="E47" s="20">
        <f t="shared" si="1"/>
        <v>43800</v>
      </c>
      <c r="F47" s="21">
        <v>1.1784469573502495E-3</v>
      </c>
      <c r="G47" s="21">
        <v>1.3307200330101093E-3</v>
      </c>
      <c r="H47" s="21"/>
      <c r="I47" s="20">
        <f t="shared" si="2"/>
        <v>43800</v>
      </c>
      <c r="J47" s="21">
        <v>5.252864629039942E-3</v>
      </c>
      <c r="K47" s="21">
        <v>3.5279554363523828E-3</v>
      </c>
      <c r="L47" s="21"/>
      <c r="M47" s="20">
        <f t="shared" si="3"/>
        <v>43800</v>
      </c>
      <c r="N47" s="21">
        <v>3.1090941002432115E-3</v>
      </c>
      <c r="O47" s="21">
        <v>1.2791417371570044E-3</v>
      </c>
      <c r="Q47" s="20">
        <f t="shared" si="4"/>
        <v>43800</v>
      </c>
      <c r="R47" s="21">
        <v>5.4534513451846654E-3</v>
      </c>
      <c r="S47" s="21">
        <v>3.6311120280585929E-3</v>
      </c>
      <c r="U47" s="21"/>
      <c r="V47" s="21"/>
      <c r="W47" s="21"/>
    </row>
    <row r="48" spans="1:23" s="18" customFormat="1" ht="12.5" x14ac:dyDescent="0.25">
      <c r="A48" s="20">
        <f t="shared" si="0"/>
        <v>43831</v>
      </c>
      <c r="B48" s="21">
        <v>1.1032807419309943E-2</v>
      </c>
      <c r="C48" s="21">
        <v>6.8059835513560952E-3</v>
      </c>
      <c r="D48" s="21"/>
      <c r="E48" s="20">
        <f t="shared" si="1"/>
        <v>43831</v>
      </c>
      <c r="F48" s="21">
        <v>1.0754456773409923E-3</v>
      </c>
      <c r="G48" s="21">
        <v>1.0509989592049141E-3</v>
      </c>
      <c r="H48" s="21"/>
      <c r="I48" s="20">
        <f t="shared" si="2"/>
        <v>43831</v>
      </c>
      <c r="J48" s="21">
        <v>5.9592342826777335E-3</v>
      </c>
      <c r="K48" s="21">
        <v>3.4897246994959287E-3</v>
      </c>
      <c r="L48" s="21"/>
      <c r="M48" s="20">
        <f t="shared" si="3"/>
        <v>43831</v>
      </c>
      <c r="N48" s="21">
        <v>3.4034692612320812E-3</v>
      </c>
      <c r="O48" s="21">
        <v>1.6224158690638967E-3</v>
      </c>
      <c r="Q48" s="20">
        <f t="shared" si="4"/>
        <v>43831</v>
      </c>
      <c r="R48" s="21">
        <v>5.5796652200867944E-3</v>
      </c>
      <c r="S48" s="21">
        <v>3.418297585763556E-3</v>
      </c>
      <c r="U48" s="21"/>
      <c r="V48" s="21"/>
      <c r="W48" s="21"/>
    </row>
    <row r="49" spans="1:24" s="18" customFormat="1" ht="12.5" x14ac:dyDescent="0.25">
      <c r="A49" s="20">
        <f t="shared" si="0"/>
        <v>43862</v>
      </c>
      <c r="B49" s="21">
        <v>9.5519085377097548E-3</v>
      </c>
      <c r="C49" s="21">
        <v>6.6778135579225496E-3</v>
      </c>
      <c r="D49" s="21"/>
      <c r="E49" s="20">
        <f t="shared" si="1"/>
        <v>43862</v>
      </c>
      <c r="F49" s="21">
        <v>1.2170385395537525E-3</v>
      </c>
      <c r="G49" s="21">
        <v>1.1146891255883081E-3</v>
      </c>
      <c r="H49" s="21"/>
      <c r="I49" s="20">
        <f t="shared" si="2"/>
        <v>43862</v>
      </c>
      <c r="J49" s="21">
        <v>4.9542073882844675E-3</v>
      </c>
      <c r="K49" s="21">
        <v>3.1376434646189413E-3</v>
      </c>
      <c r="L49" s="21"/>
      <c r="M49" s="20">
        <f t="shared" si="3"/>
        <v>43862</v>
      </c>
      <c r="N49" s="21">
        <v>3.048743008175057E-3</v>
      </c>
      <c r="O49" s="21">
        <v>1.2695070596977953E-3</v>
      </c>
      <c r="Q49" s="20">
        <f t="shared" si="4"/>
        <v>43862</v>
      </c>
      <c r="R49" s="21">
        <v>5.5319933616079665E-3</v>
      </c>
      <c r="S49" s="21">
        <v>3.1789282470481382E-3</v>
      </c>
      <c r="U49" s="21"/>
      <c r="V49" s="21"/>
      <c r="W49" s="21"/>
    </row>
    <row r="50" spans="1:24" x14ac:dyDescent="0.3">
      <c r="A50" s="12"/>
      <c r="K50" s="11"/>
      <c r="L50" s="11"/>
      <c r="M50" s="13"/>
      <c r="U50" s="13"/>
      <c r="V50" s="13"/>
      <c r="W50" s="13"/>
    </row>
    <row r="51" spans="1:24" x14ac:dyDescent="0.3">
      <c r="A51" s="12"/>
      <c r="K51" s="11"/>
      <c r="L51" s="11"/>
      <c r="M51" s="13"/>
      <c r="U51" s="13"/>
      <c r="V51" s="13"/>
      <c r="W51" s="13"/>
    </row>
    <row r="52" spans="1:24" x14ac:dyDescent="0.3">
      <c r="A52" s="12"/>
      <c r="K52" s="11"/>
      <c r="L52" s="11"/>
      <c r="M52" s="13"/>
      <c r="U52" s="14"/>
      <c r="V52" s="14"/>
      <c r="W52" s="14"/>
    </row>
    <row r="53" spans="1:24" x14ac:dyDescent="0.3">
      <c r="A53" s="12"/>
      <c r="K53" s="11"/>
      <c r="L53" s="11"/>
      <c r="M53" s="13"/>
      <c r="U53" s="14"/>
      <c r="V53" s="14"/>
      <c r="W53" s="14"/>
    </row>
    <row r="54" spans="1:24" x14ac:dyDescent="0.3">
      <c r="A54" s="12"/>
      <c r="K54" s="11"/>
      <c r="L54" s="11"/>
      <c r="M54" s="13"/>
      <c r="U54" s="14"/>
      <c r="V54" s="14"/>
      <c r="W54" s="14"/>
    </row>
    <row r="55" spans="1:24" x14ac:dyDescent="0.3">
      <c r="A55" s="12"/>
      <c r="K55" s="11"/>
      <c r="L55" s="11"/>
      <c r="M55" s="13"/>
      <c r="U55" s="14"/>
      <c r="V55" s="14"/>
      <c r="W55" s="14"/>
      <c r="X55" s="15"/>
    </row>
    <row r="56" spans="1:24" x14ac:dyDescent="0.3">
      <c r="A56" s="12"/>
      <c r="K56" s="11"/>
      <c r="L56" s="11"/>
      <c r="M56" s="13"/>
      <c r="U56" s="14"/>
      <c r="V56" s="14"/>
      <c r="W56" s="14"/>
    </row>
    <row r="57" spans="1:24" x14ac:dyDescent="0.3">
      <c r="A57" s="12"/>
      <c r="K57" s="11"/>
      <c r="L57" s="11"/>
      <c r="M57" s="13"/>
      <c r="U57" s="14"/>
      <c r="V57" s="14"/>
      <c r="W57" s="14"/>
    </row>
    <row r="58" spans="1:24" x14ac:dyDescent="0.3">
      <c r="A58" s="12"/>
      <c r="K58" s="11"/>
      <c r="L58" s="11"/>
      <c r="M58" s="13"/>
      <c r="U58" s="13"/>
      <c r="V58" s="13"/>
      <c r="W58" s="13"/>
    </row>
    <row r="59" spans="1:24" x14ac:dyDescent="0.3">
      <c r="A59" s="12"/>
      <c r="K59" s="11"/>
      <c r="L59" s="11"/>
      <c r="M59" s="13"/>
      <c r="U59" s="13"/>
      <c r="V59" s="13"/>
      <c r="W59" s="13"/>
    </row>
    <row r="60" spans="1:24" x14ac:dyDescent="0.3">
      <c r="A60" s="12"/>
      <c r="K60" s="11"/>
      <c r="L60" s="11"/>
      <c r="M60" s="13"/>
      <c r="U60" s="13"/>
      <c r="V60" s="13"/>
      <c r="W60" s="13"/>
    </row>
    <row r="61" spans="1:24" x14ac:dyDescent="0.3">
      <c r="A61" s="12"/>
      <c r="K61" s="11"/>
      <c r="L61" s="11"/>
      <c r="M61" s="13"/>
      <c r="U61" s="13"/>
      <c r="V61" s="13"/>
      <c r="W61" s="13"/>
    </row>
    <row r="62" spans="1:24" x14ac:dyDescent="0.3">
      <c r="A62" s="12"/>
      <c r="K62" s="11"/>
      <c r="L62" s="11"/>
      <c r="M62" s="13"/>
      <c r="U62" s="13"/>
      <c r="V62" s="13"/>
      <c r="W62" s="13"/>
    </row>
    <row r="63" spans="1:24" x14ac:dyDescent="0.3">
      <c r="A63" s="12"/>
      <c r="K63" s="11"/>
      <c r="L63" s="11"/>
      <c r="M63" s="13"/>
      <c r="U63" s="13"/>
      <c r="V63" s="13"/>
      <c r="W63" s="13"/>
    </row>
    <row r="64" spans="1:24" x14ac:dyDescent="0.3">
      <c r="A64" s="12"/>
      <c r="K64" s="11"/>
      <c r="L64" s="11"/>
      <c r="M64" s="13"/>
      <c r="U64" s="13"/>
      <c r="V64" s="13"/>
      <c r="W64" s="13"/>
    </row>
    <row r="65" spans="1:23" x14ac:dyDescent="0.3">
      <c r="A65" s="12"/>
      <c r="K65" s="11"/>
      <c r="L65" s="11"/>
      <c r="M65" s="13"/>
      <c r="U65" s="13"/>
      <c r="V65" s="13"/>
      <c r="W65" s="13"/>
    </row>
    <row r="66" spans="1:23" x14ac:dyDescent="0.3">
      <c r="A66" s="12"/>
      <c r="K66" s="11"/>
      <c r="L66" s="11"/>
      <c r="M66" s="13"/>
      <c r="U66" s="13"/>
      <c r="V66" s="13"/>
      <c r="W66" s="13"/>
    </row>
    <row r="67" spans="1:23" x14ac:dyDescent="0.3">
      <c r="A67" s="12"/>
      <c r="K67" s="11"/>
      <c r="L67" s="11"/>
      <c r="M67" s="13"/>
      <c r="U67" s="13"/>
      <c r="V67" s="13"/>
      <c r="W67" s="13"/>
    </row>
    <row r="68" spans="1:23" x14ac:dyDescent="0.3">
      <c r="A68" s="12"/>
      <c r="K68" s="11"/>
      <c r="L68" s="11"/>
      <c r="M68" s="13"/>
      <c r="U68" s="13"/>
      <c r="V68" s="13"/>
      <c r="W68" s="13"/>
    </row>
    <row r="69" spans="1:23" x14ac:dyDescent="0.3">
      <c r="A69" s="12"/>
      <c r="K69" s="11"/>
      <c r="L69" s="11"/>
      <c r="M69" s="13"/>
      <c r="U69" s="13"/>
      <c r="V69" s="13"/>
      <c r="W69" s="13"/>
    </row>
    <row r="70" spans="1:23" x14ac:dyDescent="0.3">
      <c r="A70" s="12"/>
      <c r="K70" s="11"/>
      <c r="L70" s="11"/>
      <c r="M70" s="13"/>
      <c r="U70" s="13"/>
      <c r="V70" s="13"/>
      <c r="W70" s="13"/>
    </row>
    <row r="71" spans="1:23" x14ac:dyDescent="0.3">
      <c r="A71" s="12"/>
      <c r="B71" s="10"/>
      <c r="D71" s="10"/>
      <c r="E71" s="10"/>
      <c r="K71" s="11"/>
      <c r="L71" s="11"/>
      <c r="M71" s="13"/>
      <c r="U71" s="13"/>
      <c r="V71" s="13"/>
      <c r="W71" s="13"/>
    </row>
    <row r="72" spans="1:23" x14ac:dyDescent="0.3">
      <c r="A72" s="12"/>
      <c r="B72" s="9">
        <v>75452</v>
      </c>
      <c r="C72" s="9">
        <v>129.61414396999999</v>
      </c>
      <c r="E72" s="9">
        <v>88362</v>
      </c>
      <c r="F72" s="9">
        <v>166.86921025000001</v>
      </c>
      <c r="H72" s="16">
        <f t="shared" ref="H72:H115" si="5">C72/B72</f>
        <v>1.717835762736574E-3</v>
      </c>
      <c r="I72" s="16">
        <f t="shared" ref="I72:I115" si="6">F72/E72</f>
        <v>1.8884725362712479E-3</v>
      </c>
      <c r="K72" s="11"/>
      <c r="L72" s="11"/>
      <c r="M72" s="13"/>
      <c r="U72" s="13"/>
      <c r="V72" s="13"/>
      <c r="W72" s="13"/>
    </row>
    <row r="73" spans="1:23" x14ac:dyDescent="0.3">
      <c r="A73" s="12"/>
      <c r="B73" s="9">
        <v>80247</v>
      </c>
      <c r="C73" s="9">
        <v>132.61344686999999</v>
      </c>
      <c r="E73" s="9">
        <v>93223</v>
      </c>
      <c r="F73" s="9">
        <v>174.06966371000001</v>
      </c>
      <c r="H73" s="16">
        <f t="shared" si="5"/>
        <v>1.6525657890014579E-3</v>
      </c>
      <c r="I73" s="16">
        <f t="shared" si="6"/>
        <v>1.8672394549628312E-3</v>
      </c>
      <c r="K73" s="11"/>
      <c r="L73" s="11"/>
      <c r="M73" s="13"/>
      <c r="U73" s="13"/>
      <c r="V73" s="13"/>
      <c r="W73" s="13"/>
    </row>
    <row r="74" spans="1:23" x14ac:dyDescent="0.3">
      <c r="A74" s="12"/>
      <c r="B74" s="9">
        <v>76202</v>
      </c>
      <c r="C74" s="9">
        <v>125.89509199</v>
      </c>
      <c r="E74" s="9">
        <v>90737</v>
      </c>
      <c r="F74" s="9">
        <v>170.18695206000001</v>
      </c>
      <c r="H74" s="16">
        <f t="shared" si="5"/>
        <v>1.6521231987349414E-3</v>
      </c>
      <c r="I74" s="16">
        <f t="shared" si="6"/>
        <v>1.8756069967047623E-3</v>
      </c>
      <c r="K74" s="11"/>
      <c r="L74" s="11"/>
      <c r="M74" s="13"/>
      <c r="U74" s="13"/>
      <c r="V74" s="13"/>
      <c r="W74" s="13"/>
    </row>
    <row r="75" spans="1:23" x14ac:dyDescent="0.3">
      <c r="A75" s="12"/>
      <c r="B75" s="9">
        <v>77794</v>
      </c>
      <c r="C75" s="9">
        <v>133.45981327000001</v>
      </c>
      <c r="E75" s="9">
        <v>90513</v>
      </c>
      <c r="F75" s="9">
        <v>173.26868618</v>
      </c>
      <c r="H75" s="16">
        <f t="shared" si="5"/>
        <v>1.7155540693369669E-3</v>
      </c>
      <c r="I75" s="16">
        <f t="shared" si="6"/>
        <v>1.9142961362456222E-3</v>
      </c>
      <c r="K75" s="11"/>
      <c r="L75" s="11"/>
      <c r="M75" s="13"/>
      <c r="U75" s="13"/>
      <c r="V75" s="13"/>
      <c r="W75" s="13"/>
    </row>
    <row r="76" spans="1:23" x14ac:dyDescent="0.3">
      <c r="A76" s="12"/>
      <c r="B76" s="9">
        <v>79674</v>
      </c>
      <c r="C76" s="9">
        <v>128.07052227</v>
      </c>
      <c r="E76" s="9">
        <v>92450</v>
      </c>
      <c r="F76" s="9">
        <v>176.20128477999998</v>
      </c>
      <c r="H76" s="16">
        <f t="shared" si="5"/>
        <v>1.6074318130130281E-3</v>
      </c>
      <c r="I76" s="16">
        <f t="shared" si="6"/>
        <v>1.9059089754461869E-3</v>
      </c>
      <c r="K76" s="11"/>
      <c r="L76" s="11"/>
      <c r="M76" s="13"/>
      <c r="U76" s="13"/>
      <c r="V76" s="13"/>
      <c r="W76" s="13"/>
    </row>
    <row r="77" spans="1:23" x14ac:dyDescent="0.3">
      <c r="A77" s="12"/>
      <c r="B77" s="9">
        <v>76200</v>
      </c>
      <c r="C77" s="9">
        <v>123.87604451</v>
      </c>
      <c r="E77" s="9">
        <v>87790</v>
      </c>
      <c r="F77" s="9">
        <v>167.04606938000001</v>
      </c>
      <c r="H77" s="16">
        <f t="shared" si="5"/>
        <v>1.6256698754593176E-3</v>
      </c>
      <c r="I77" s="16">
        <f t="shared" si="6"/>
        <v>1.9027915409499945E-3</v>
      </c>
      <c r="K77" s="11"/>
      <c r="L77" s="11"/>
      <c r="M77" s="13"/>
      <c r="U77" s="13"/>
      <c r="V77" s="13"/>
      <c r="W77" s="13"/>
    </row>
    <row r="78" spans="1:23" x14ac:dyDescent="0.3">
      <c r="A78" s="12"/>
      <c r="B78" s="9">
        <v>73189</v>
      </c>
      <c r="C78" s="9">
        <v>119.34604972000001</v>
      </c>
      <c r="E78" s="9">
        <v>86263</v>
      </c>
      <c r="F78" s="9">
        <v>162.8741708</v>
      </c>
      <c r="H78" s="16">
        <f t="shared" si="5"/>
        <v>1.6306555591687278E-3</v>
      </c>
      <c r="I78" s="16">
        <f t="shared" si="6"/>
        <v>1.8881115982518578E-3</v>
      </c>
      <c r="K78" s="11"/>
      <c r="L78" s="11"/>
      <c r="M78" s="13"/>
      <c r="U78" s="13"/>
      <c r="V78" s="13"/>
      <c r="W78" s="13"/>
    </row>
    <row r="79" spans="1:23" x14ac:dyDescent="0.3">
      <c r="A79" s="12"/>
      <c r="B79" s="9">
        <v>75208</v>
      </c>
      <c r="C79" s="9">
        <v>124.55731639999999</v>
      </c>
      <c r="E79" s="9">
        <v>86238</v>
      </c>
      <c r="F79" s="9">
        <v>164.32389852</v>
      </c>
      <c r="H79" s="16">
        <f t="shared" si="5"/>
        <v>1.6561711041378575E-3</v>
      </c>
      <c r="I79" s="16">
        <f t="shared" si="6"/>
        <v>1.9054697293536492E-3</v>
      </c>
      <c r="K79" s="11"/>
      <c r="L79" s="11"/>
      <c r="M79" s="13"/>
      <c r="U79" s="13"/>
      <c r="V79" s="13"/>
      <c r="W79" s="13"/>
    </row>
    <row r="80" spans="1:23" x14ac:dyDescent="0.3">
      <c r="A80" s="12"/>
      <c r="B80" s="9">
        <v>82905</v>
      </c>
      <c r="C80" s="9">
        <v>139.88646230999998</v>
      </c>
      <c r="E80" s="9">
        <v>95552</v>
      </c>
      <c r="F80" s="9">
        <v>183.35108464000001</v>
      </c>
      <c r="H80" s="16">
        <f t="shared" si="5"/>
        <v>1.6873103227790843E-3</v>
      </c>
      <c r="I80" s="16">
        <f t="shared" si="6"/>
        <v>1.9188618201607503E-3</v>
      </c>
      <c r="K80" s="11"/>
      <c r="L80" s="11"/>
      <c r="M80" s="13"/>
      <c r="U80" s="13"/>
      <c r="V80" s="13"/>
      <c r="W80" s="13"/>
    </row>
    <row r="81" spans="1:23" x14ac:dyDescent="0.3">
      <c r="A81" s="12"/>
      <c r="B81" s="9">
        <v>74459</v>
      </c>
      <c r="C81" s="9">
        <v>123.68588578000001</v>
      </c>
      <c r="E81" s="9">
        <v>86561</v>
      </c>
      <c r="F81" s="9">
        <v>164.28807322</v>
      </c>
      <c r="H81" s="16">
        <f t="shared" si="5"/>
        <v>1.6611274094468097E-3</v>
      </c>
      <c r="I81" s="16">
        <f t="shared" si="6"/>
        <v>1.8979456478090595E-3</v>
      </c>
      <c r="K81" s="11"/>
      <c r="L81" s="11"/>
      <c r="M81" s="13"/>
      <c r="U81" s="13"/>
      <c r="V81" s="13"/>
      <c r="W81" s="13"/>
    </row>
    <row r="82" spans="1:23" x14ac:dyDescent="0.3">
      <c r="A82" s="12"/>
      <c r="B82" s="9">
        <v>85500</v>
      </c>
      <c r="C82" s="9">
        <v>143.17238511000002</v>
      </c>
      <c r="E82" s="9">
        <v>96761</v>
      </c>
      <c r="F82" s="9">
        <v>183.36842673000001</v>
      </c>
      <c r="H82" s="16">
        <f t="shared" si="5"/>
        <v>1.6745308200000002E-3</v>
      </c>
      <c r="I82" s="16">
        <f t="shared" si="6"/>
        <v>1.8950654367978835E-3</v>
      </c>
      <c r="K82" s="11"/>
      <c r="L82" s="11"/>
      <c r="M82" s="13"/>
      <c r="U82" s="13"/>
      <c r="V82" s="13"/>
      <c r="W82" s="13"/>
    </row>
    <row r="83" spans="1:23" x14ac:dyDescent="0.3">
      <c r="A83" s="12"/>
      <c r="B83" s="9">
        <v>82666</v>
      </c>
      <c r="C83" s="9">
        <v>131.58087642000001</v>
      </c>
      <c r="E83" s="9">
        <v>95202</v>
      </c>
      <c r="F83" s="9">
        <v>186.37338799</v>
      </c>
      <c r="H83" s="16">
        <f t="shared" si="5"/>
        <v>1.5917169866692474E-3</v>
      </c>
      <c r="I83" s="16">
        <f t="shared" si="6"/>
        <v>1.9576625279931095E-3</v>
      </c>
      <c r="K83" s="11"/>
      <c r="L83" s="11"/>
      <c r="M83" s="13"/>
      <c r="U83" s="13"/>
      <c r="V83" s="13"/>
      <c r="W83" s="13"/>
    </row>
    <row r="84" spans="1:23" x14ac:dyDescent="0.3">
      <c r="A84" s="12"/>
      <c r="B84" s="9">
        <v>77015</v>
      </c>
      <c r="C84" s="9">
        <v>121.70519940699999</v>
      </c>
      <c r="E84" s="9">
        <v>93715</v>
      </c>
      <c r="F84" s="9">
        <v>182.39429465000001</v>
      </c>
      <c r="H84" s="16">
        <f t="shared" si="5"/>
        <v>1.5802791586963579E-3</v>
      </c>
      <c r="I84" s="16">
        <f t="shared" si="6"/>
        <v>1.9462657488128901E-3</v>
      </c>
      <c r="K84" s="11"/>
      <c r="L84" s="11"/>
      <c r="M84" s="13"/>
      <c r="U84" s="13"/>
      <c r="V84" s="13"/>
      <c r="W84" s="13"/>
    </row>
    <row r="85" spans="1:23" x14ac:dyDescent="0.3">
      <c r="A85" s="12"/>
      <c r="B85" s="9">
        <v>80676</v>
      </c>
      <c r="C85" s="9">
        <v>127.66161420099999</v>
      </c>
      <c r="E85" s="9">
        <v>97630</v>
      </c>
      <c r="F85" s="9">
        <v>190.49046738999999</v>
      </c>
      <c r="H85" s="16">
        <f t="shared" si="5"/>
        <v>1.5823989067504586E-3</v>
      </c>
      <c r="I85" s="16">
        <f t="shared" si="6"/>
        <v>1.9511468543480486E-3</v>
      </c>
      <c r="K85" s="11"/>
      <c r="L85" s="11"/>
      <c r="M85" s="13"/>
      <c r="U85" s="13"/>
      <c r="V85" s="13"/>
      <c r="W85" s="13"/>
    </row>
    <row r="86" spans="1:23" x14ac:dyDescent="0.3">
      <c r="A86" s="12"/>
      <c r="B86" s="9">
        <v>75924</v>
      </c>
      <c r="C86" s="9">
        <v>122.239811665</v>
      </c>
      <c r="E86" s="9">
        <v>93187</v>
      </c>
      <c r="F86" s="9">
        <v>175.49936635</v>
      </c>
      <c r="H86" s="16">
        <f t="shared" si="5"/>
        <v>1.6100286031426163E-3</v>
      </c>
      <c r="I86" s="16">
        <f t="shared" si="6"/>
        <v>1.8833031039737303E-3</v>
      </c>
      <c r="K86" s="11"/>
      <c r="L86" s="11"/>
      <c r="M86" s="13"/>
      <c r="U86" s="13"/>
      <c r="V86" s="13"/>
      <c r="W86" s="13"/>
    </row>
    <row r="87" spans="1:23" x14ac:dyDescent="0.3">
      <c r="A87" s="12"/>
      <c r="B87" s="9">
        <v>79739</v>
      </c>
      <c r="C87" s="9">
        <v>126.999663126</v>
      </c>
      <c r="E87" s="9">
        <v>92915</v>
      </c>
      <c r="F87" s="9">
        <v>177.55378893</v>
      </c>
      <c r="H87" s="16">
        <f t="shared" si="5"/>
        <v>1.5926919465506213E-3</v>
      </c>
      <c r="I87" s="16">
        <f t="shared" si="6"/>
        <v>1.9109270723779799E-3</v>
      </c>
      <c r="K87" s="11"/>
      <c r="L87" s="11"/>
      <c r="M87" s="13"/>
      <c r="U87" s="13"/>
      <c r="V87" s="13"/>
      <c r="W87" s="13"/>
    </row>
    <row r="88" spans="1:23" x14ac:dyDescent="0.3">
      <c r="A88" s="12"/>
      <c r="B88" s="9">
        <v>78171</v>
      </c>
      <c r="C88" s="9">
        <v>123.32862027499999</v>
      </c>
      <c r="E88" s="9">
        <v>95362</v>
      </c>
      <c r="F88" s="9">
        <v>184.05287269000002</v>
      </c>
      <c r="H88" s="16">
        <f t="shared" si="5"/>
        <v>1.5776774030650752E-3</v>
      </c>
      <c r="I88" s="16">
        <f t="shared" si="6"/>
        <v>1.9300441757723204E-3</v>
      </c>
      <c r="K88" s="11"/>
      <c r="L88" s="11"/>
      <c r="M88" s="13"/>
      <c r="U88" s="13"/>
      <c r="V88" s="13"/>
      <c r="W88" s="13"/>
    </row>
    <row r="89" spans="1:23" x14ac:dyDescent="0.3">
      <c r="A89" s="12"/>
      <c r="B89" s="9">
        <v>74185</v>
      </c>
      <c r="C89" s="9">
        <v>118.72664230399999</v>
      </c>
      <c r="E89" s="9">
        <v>89800</v>
      </c>
      <c r="F89" s="9">
        <v>167.12061885999998</v>
      </c>
      <c r="H89" s="16">
        <f t="shared" si="5"/>
        <v>1.6004130525577947E-3</v>
      </c>
      <c r="I89" s="16">
        <f t="shared" si="6"/>
        <v>1.8610313904231623E-3</v>
      </c>
      <c r="K89" s="11"/>
      <c r="L89" s="11"/>
      <c r="M89" s="13"/>
      <c r="U89" s="13"/>
      <c r="V89" s="13"/>
      <c r="W89" s="13"/>
    </row>
    <row r="90" spans="1:23" x14ac:dyDescent="0.3">
      <c r="A90" s="12"/>
      <c r="B90" s="9">
        <v>73570</v>
      </c>
      <c r="C90" s="9">
        <v>115.411078229</v>
      </c>
      <c r="E90" s="9">
        <v>90691</v>
      </c>
      <c r="F90" s="9">
        <v>172.79348126000002</v>
      </c>
      <c r="H90" s="16">
        <f t="shared" si="5"/>
        <v>1.5687247278646187E-3</v>
      </c>
      <c r="I90" s="16">
        <f t="shared" si="6"/>
        <v>1.9052991064162929E-3</v>
      </c>
      <c r="K90" s="11"/>
      <c r="L90" s="11"/>
      <c r="M90" s="13"/>
      <c r="U90" s="13"/>
      <c r="V90" s="13"/>
      <c r="W90" s="13"/>
    </row>
    <row r="91" spans="1:23" x14ac:dyDescent="0.3">
      <c r="A91" s="12"/>
      <c r="B91" s="9">
        <v>74646</v>
      </c>
      <c r="C91" s="9">
        <v>120.90741842499999</v>
      </c>
      <c r="E91" s="9">
        <v>89711</v>
      </c>
      <c r="F91" s="9">
        <v>175.27746112</v>
      </c>
      <c r="H91" s="16">
        <f t="shared" si="5"/>
        <v>1.6197441045066043E-3</v>
      </c>
      <c r="I91" s="16">
        <f t="shared" si="6"/>
        <v>1.9538012185796616E-3</v>
      </c>
      <c r="K91" s="11"/>
      <c r="L91" s="11"/>
      <c r="M91" s="13"/>
      <c r="U91" s="13"/>
      <c r="V91" s="13"/>
      <c r="W91" s="13"/>
    </row>
    <row r="92" spans="1:23" x14ac:dyDescent="0.3">
      <c r="A92" s="12"/>
      <c r="B92" s="9">
        <v>78965</v>
      </c>
      <c r="C92" s="9">
        <v>126.940555812</v>
      </c>
      <c r="E92" s="9">
        <v>96103</v>
      </c>
      <c r="F92" s="9">
        <v>183.49574304999999</v>
      </c>
      <c r="H92" s="16">
        <f t="shared" si="5"/>
        <v>1.6075546864053694E-3</v>
      </c>
      <c r="I92" s="16">
        <f t="shared" si="6"/>
        <v>1.9093654001435959E-3</v>
      </c>
      <c r="K92" s="11"/>
      <c r="L92" s="11"/>
      <c r="M92" s="13"/>
      <c r="U92" s="13"/>
      <c r="V92" s="13"/>
      <c r="W92" s="13"/>
    </row>
    <row r="93" spans="1:23" x14ac:dyDescent="0.3">
      <c r="A93" s="12"/>
      <c r="B93" s="9">
        <v>76809</v>
      </c>
      <c r="C93" s="9">
        <v>121.930552108</v>
      </c>
      <c r="E93" s="9">
        <v>90846</v>
      </c>
      <c r="F93" s="9">
        <v>174.59944576999999</v>
      </c>
      <c r="H93" s="16">
        <f t="shared" si="5"/>
        <v>1.5874513677824214E-3</v>
      </c>
      <c r="I93" s="16">
        <f t="shared" si="6"/>
        <v>1.9219277213085881E-3</v>
      </c>
      <c r="K93" s="11"/>
      <c r="L93" s="11"/>
      <c r="M93" s="13"/>
      <c r="U93" s="13"/>
      <c r="V93" s="13"/>
      <c r="W93" s="13"/>
    </row>
    <row r="94" spans="1:23" x14ac:dyDescent="0.3">
      <c r="B94" s="9">
        <v>84336</v>
      </c>
      <c r="C94" s="9">
        <v>132.969379823</v>
      </c>
      <c r="E94" s="9">
        <v>97375</v>
      </c>
      <c r="F94" s="9">
        <v>183.73704766999998</v>
      </c>
      <c r="H94" s="16">
        <f t="shared" si="5"/>
        <v>1.5766621587815404E-3</v>
      </c>
      <c r="I94" s="16">
        <f t="shared" si="6"/>
        <v>1.8869016448780486E-3</v>
      </c>
    </row>
    <row r="95" spans="1:23" x14ac:dyDescent="0.3">
      <c r="B95" s="9">
        <v>80686</v>
      </c>
      <c r="C95" s="9">
        <v>129.35139328700001</v>
      </c>
      <c r="E95" s="9">
        <v>94553</v>
      </c>
      <c r="F95" s="9">
        <v>182.55327610000001</v>
      </c>
      <c r="H95" s="16">
        <f t="shared" si="5"/>
        <v>1.6031454439060062E-3</v>
      </c>
      <c r="I95" s="16">
        <f t="shared" si="6"/>
        <v>1.9306978742081162E-3</v>
      </c>
    </row>
    <row r="96" spans="1:23" x14ac:dyDescent="0.3">
      <c r="B96" s="9">
        <v>79426</v>
      </c>
      <c r="C96" s="9">
        <v>126.784927838</v>
      </c>
      <c r="E96" s="9">
        <v>95840</v>
      </c>
      <c r="F96" s="9">
        <v>185.20980449000001</v>
      </c>
      <c r="H96" s="16">
        <f t="shared" si="5"/>
        <v>1.5962647978999321E-3</v>
      </c>
      <c r="I96" s="16">
        <f t="shared" si="6"/>
        <v>1.9324896127921537E-3</v>
      </c>
    </row>
    <row r="97" spans="2:9" x14ac:dyDescent="0.3">
      <c r="B97" s="9">
        <v>82045</v>
      </c>
      <c r="C97" s="9">
        <v>132.085283137</v>
      </c>
      <c r="E97" s="9">
        <v>98324</v>
      </c>
      <c r="F97" s="9">
        <v>186.72488602999999</v>
      </c>
      <c r="H97" s="16">
        <f t="shared" si="5"/>
        <v>1.6099126471692364E-3</v>
      </c>
      <c r="I97" s="16">
        <f t="shared" si="6"/>
        <v>1.8990773974817948E-3</v>
      </c>
    </row>
    <row r="98" spans="2:9" x14ac:dyDescent="0.3">
      <c r="B98" s="9">
        <v>76202</v>
      </c>
      <c r="C98" s="9">
        <v>122.800704571</v>
      </c>
      <c r="E98" s="9">
        <v>93818</v>
      </c>
      <c r="F98" s="9">
        <v>177.11988554999999</v>
      </c>
      <c r="H98" s="16">
        <f t="shared" si="5"/>
        <v>1.6115155057741266E-3</v>
      </c>
      <c r="I98" s="16">
        <f t="shared" si="6"/>
        <v>1.8879094155705726E-3</v>
      </c>
    </row>
    <row r="99" spans="2:9" x14ac:dyDescent="0.3">
      <c r="B99" s="9">
        <v>82513</v>
      </c>
      <c r="C99" s="9">
        <v>132.30474681699999</v>
      </c>
      <c r="E99" s="9">
        <v>97916</v>
      </c>
      <c r="F99" s="9">
        <v>181.99531664</v>
      </c>
      <c r="H99" s="16">
        <f t="shared" si="5"/>
        <v>1.6034412373444184E-3</v>
      </c>
      <c r="I99" s="16">
        <f t="shared" si="6"/>
        <v>1.8586882290943258E-3</v>
      </c>
    </row>
    <row r="100" spans="2:9" x14ac:dyDescent="0.3">
      <c r="B100" s="9">
        <v>80120</v>
      </c>
      <c r="C100" s="9">
        <v>125.99385378599999</v>
      </c>
      <c r="E100" s="9">
        <v>97495</v>
      </c>
      <c r="F100" s="9">
        <v>185.37025111</v>
      </c>
      <c r="H100" s="16">
        <f t="shared" si="5"/>
        <v>1.5725643258362454E-3</v>
      </c>
      <c r="I100" s="16">
        <f t="shared" si="6"/>
        <v>1.9013308488640443E-3</v>
      </c>
    </row>
    <row r="101" spans="2:9" x14ac:dyDescent="0.3">
      <c r="B101" s="9">
        <v>74890</v>
      </c>
      <c r="C101" s="9">
        <v>116.759588378</v>
      </c>
      <c r="E101" s="9">
        <v>91967</v>
      </c>
      <c r="F101" s="9">
        <v>177.53511292000002</v>
      </c>
      <c r="H101" s="16">
        <f t="shared" si="5"/>
        <v>1.5590811640806518E-3</v>
      </c>
      <c r="I101" s="16">
        <f t="shared" si="6"/>
        <v>1.930421922211228E-3</v>
      </c>
    </row>
    <row r="102" spans="2:9" x14ac:dyDescent="0.3">
      <c r="B102" s="9">
        <v>74928</v>
      </c>
      <c r="C102" s="9">
        <v>118.144262822</v>
      </c>
      <c r="E102" s="9">
        <v>94287</v>
      </c>
      <c r="F102" s="9">
        <v>182.19248690999999</v>
      </c>
      <c r="H102" s="16">
        <f t="shared" si="5"/>
        <v>1.5767705373425154E-3</v>
      </c>
      <c r="I102" s="16">
        <f t="shared" si="6"/>
        <v>1.9323182083426133E-3</v>
      </c>
    </row>
    <row r="103" spans="2:9" x14ac:dyDescent="0.3">
      <c r="B103" s="9">
        <v>76018</v>
      </c>
      <c r="C103" s="9">
        <v>119.986472061</v>
      </c>
      <c r="E103" s="9">
        <v>92616</v>
      </c>
      <c r="F103" s="9">
        <v>174.42774177000001</v>
      </c>
      <c r="H103" s="16">
        <f t="shared" si="5"/>
        <v>1.5783955387013602E-3</v>
      </c>
      <c r="I103" s="16">
        <f t="shared" si="6"/>
        <v>1.8833435018787252E-3</v>
      </c>
    </row>
    <row r="104" spans="2:9" x14ac:dyDescent="0.3">
      <c r="B104" s="9">
        <v>80251</v>
      </c>
      <c r="C104" s="9">
        <v>125.299871201</v>
      </c>
      <c r="E104" s="9">
        <v>100353</v>
      </c>
      <c r="F104" s="9">
        <v>192.55679824999999</v>
      </c>
      <c r="H104" s="16">
        <f t="shared" si="5"/>
        <v>1.5613496554684678E-3</v>
      </c>
      <c r="I104" s="16">
        <f t="shared" si="6"/>
        <v>1.9187946374298725E-3</v>
      </c>
    </row>
    <row r="105" spans="2:9" x14ac:dyDescent="0.3">
      <c r="B105" s="9">
        <v>75807</v>
      </c>
      <c r="C105" s="9">
        <v>120.034879829</v>
      </c>
      <c r="E105" s="9">
        <v>94052</v>
      </c>
      <c r="F105" s="9">
        <v>180.82570128999998</v>
      </c>
      <c r="H105" s="16">
        <f t="shared" si="5"/>
        <v>1.5834273857163587E-3</v>
      </c>
      <c r="I105" s="16">
        <f t="shared" si="6"/>
        <v>1.9226140995406795E-3</v>
      </c>
    </row>
    <row r="106" spans="2:9" x14ac:dyDescent="0.3">
      <c r="B106" s="9">
        <v>83276</v>
      </c>
      <c r="C106" s="9">
        <v>133.35879937999999</v>
      </c>
      <c r="E106" s="9">
        <v>100948</v>
      </c>
      <c r="F106" s="9">
        <v>190.96098727999998</v>
      </c>
      <c r="H106" s="16">
        <f t="shared" si="5"/>
        <v>1.601407360824247E-3</v>
      </c>
      <c r="I106" s="16">
        <f t="shared" si="6"/>
        <v>1.8916767769544714E-3</v>
      </c>
    </row>
    <row r="107" spans="2:9" x14ac:dyDescent="0.3">
      <c r="B107" s="9">
        <v>78790</v>
      </c>
      <c r="C107" s="9">
        <v>124.87477251599999</v>
      </c>
      <c r="E107" s="9">
        <v>97784</v>
      </c>
      <c r="F107" s="9">
        <v>188.12068823999999</v>
      </c>
      <c r="H107" s="16">
        <f t="shared" si="5"/>
        <v>1.5849063652240132E-3</v>
      </c>
      <c r="I107" s="16">
        <f t="shared" si="6"/>
        <v>1.9238391581444816E-3</v>
      </c>
    </row>
    <row r="108" spans="2:9" x14ac:dyDescent="0.3">
      <c r="B108" s="9">
        <v>85856</v>
      </c>
      <c r="C108" s="9">
        <v>134.11169968499999</v>
      </c>
      <c r="E108" s="9">
        <v>101844</v>
      </c>
      <c r="F108" s="9">
        <v>192.52943652000002</v>
      </c>
      <c r="H108" s="16">
        <f t="shared" si="5"/>
        <v>1.5620539005427691E-3</v>
      </c>
      <c r="I108" s="16">
        <f t="shared" si="6"/>
        <v>1.8904347484387889E-3</v>
      </c>
    </row>
    <row r="109" spans="2:9" x14ac:dyDescent="0.3">
      <c r="B109" s="9">
        <v>85551</v>
      </c>
      <c r="C109" s="9">
        <v>135.52335402</v>
      </c>
      <c r="E109" s="9">
        <v>101341</v>
      </c>
      <c r="F109" s="9">
        <v>194.20626494999999</v>
      </c>
      <c r="H109" s="16">
        <f t="shared" si="5"/>
        <v>1.5841235522670687E-3</v>
      </c>
      <c r="I109" s="16">
        <f t="shared" si="6"/>
        <v>1.9163642055041888E-3</v>
      </c>
    </row>
    <row r="110" spans="2:9" x14ac:dyDescent="0.3">
      <c r="B110" s="9">
        <v>81004</v>
      </c>
      <c r="C110" s="9">
        <v>125.75314491200001</v>
      </c>
      <c r="E110" s="9">
        <v>99162</v>
      </c>
      <c r="F110" s="9">
        <v>189.19774114000001</v>
      </c>
      <c r="H110" s="16">
        <f t="shared" si="5"/>
        <v>1.5524312986025383E-3</v>
      </c>
      <c r="I110" s="16">
        <f t="shared" si="6"/>
        <v>1.9079661678868922E-3</v>
      </c>
    </row>
    <row r="111" spans="2:9" x14ac:dyDescent="0.3">
      <c r="B111" s="9">
        <v>87035</v>
      </c>
      <c r="C111" s="9">
        <v>139.41899205499999</v>
      </c>
      <c r="E111" s="9">
        <v>102191</v>
      </c>
      <c r="F111" s="9">
        <v>195.67059157999998</v>
      </c>
      <c r="H111" s="16">
        <f t="shared" si="5"/>
        <v>1.6018727185040499E-3</v>
      </c>
      <c r="I111" s="16">
        <f t="shared" si="6"/>
        <v>1.9147536630427335E-3</v>
      </c>
    </row>
    <row r="112" spans="2:9" x14ac:dyDescent="0.3">
      <c r="B112" s="9">
        <v>82225</v>
      </c>
      <c r="C112" s="9">
        <v>129.100886175</v>
      </c>
      <c r="E112" s="9">
        <v>100023</v>
      </c>
      <c r="F112" s="9">
        <v>189.81679575999999</v>
      </c>
      <c r="H112" s="16">
        <f t="shared" si="5"/>
        <v>1.5700928692611736E-3</v>
      </c>
      <c r="I112" s="16">
        <f t="shared" si="6"/>
        <v>1.8977314793597471E-3</v>
      </c>
    </row>
    <row r="113" spans="2:9" x14ac:dyDescent="0.3">
      <c r="B113" s="9">
        <v>79766</v>
      </c>
      <c r="C113" s="9">
        <v>124.03179217499999</v>
      </c>
      <c r="E113" s="9">
        <v>96940</v>
      </c>
      <c r="F113" s="9">
        <v>190.05921237000001</v>
      </c>
      <c r="H113" s="16">
        <f t="shared" si="5"/>
        <v>1.5549456181205023E-3</v>
      </c>
      <c r="I113" s="16">
        <f t="shared" si="6"/>
        <v>1.9605860570455955E-3</v>
      </c>
    </row>
    <row r="114" spans="2:9" x14ac:dyDescent="0.3">
      <c r="B114" s="9">
        <v>79037</v>
      </c>
      <c r="C114" s="9">
        <v>125.986615563</v>
      </c>
      <c r="E114" s="9">
        <v>98002</v>
      </c>
      <c r="F114" s="9">
        <v>188.30830929000001</v>
      </c>
      <c r="H114" s="16">
        <f t="shared" si="5"/>
        <v>1.5940207189417614E-3</v>
      </c>
      <c r="I114" s="16">
        <f t="shared" si="6"/>
        <v>1.9214741463439522E-3</v>
      </c>
    </row>
    <row r="115" spans="2:9" x14ac:dyDescent="0.3">
      <c r="B115" s="9">
        <v>81345</v>
      </c>
      <c r="C115" s="9">
        <v>127.28473780900001</v>
      </c>
      <c r="E115" s="9">
        <v>96888</v>
      </c>
      <c r="F115" s="9">
        <v>180.67180051</v>
      </c>
      <c r="H115" s="16">
        <f t="shared" si="5"/>
        <v>1.5647518324297745E-3</v>
      </c>
      <c r="I115" s="16">
        <f t="shared" si="6"/>
        <v>1.8647489937866403E-3</v>
      </c>
    </row>
    <row r="117" spans="2:9" x14ac:dyDescent="0.3">
      <c r="B117" s="10"/>
      <c r="C117" s="10"/>
      <c r="E117" s="10"/>
      <c r="F117" s="1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workbookViewId="0">
      <selection activeCell="A2" sqref="A2"/>
    </sheetView>
  </sheetViews>
  <sheetFormatPr defaultColWidth="8.81640625" defaultRowHeight="12.5" x14ac:dyDescent="0.25"/>
  <cols>
    <col min="1" max="1" width="28.453125" customWidth="1"/>
    <col min="2" max="2" width="17.26953125" customWidth="1"/>
    <col min="14" max="14" width="18.26953125" customWidth="1"/>
    <col min="15" max="15" width="14.7265625" customWidth="1"/>
    <col min="16" max="16" width="13.26953125" customWidth="1"/>
  </cols>
  <sheetData>
    <row r="1" spans="1:15" ht="13" x14ac:dyDescent="0.3">
      <c r="A1" s="1" t="s">
        <v>18</v>
      </c>
    </row>
    <row r="4" spans="1:15" x14ac:dyDescent="0.25">
      <c r="O4" s="3"/>
    </row>
    <row r="5" spans="1:15" ht="13" x14ac:dyDescent="0.3">
      <c r="A5" s="23" t="s">
        <v>19</v>
      </c>
      <c r="B5" s="24" t="s">
        <v>42</v>
      </c>
      <c r="N5" s="25" t="s">
        <v>20</v>
      </c>
    </row>
    <row r="6" spans="1:15" x14ac:dyDescent="0.25">
      <c r="A6" s="26" t="s">
        <v>21</v>
      </c>
      <c r="B6" s="5">
        <v>0.27252102202135514</v>
      </c>
    </row>
    <row r="7" spans="1:15" x14ac:dyDescent="0.25">
      <c r="A7" s="26" t="s">
        <v>22</v>
      </c>
      <c r="B7" s="5">
        <v>0.16113581936366747</v>
      </c>
    </row>
    <row r="8" spans="1:15" x14ac:dyDescent="0.25">
      <c r="A8" s="26" t="s">
        <v>23</v>
      </c>
      <c r="B8" s="5">
        <v>0.1398977258404307</v>
      </c>
    </row>
    <row r="9" spans="1:15" x14ac:dyDescent="0.25">
      <c r="A9" s="26" t="s">
        <v>24</v>
      </c>
      <c r="B9" s="5">
        <v>0.13222716387273351</v>
      </c>
    </row>
    <row r="10" spans="1:15" x14ac:dyDescent="0.25">
      <c r="A10" s="26" t="s">
        <v>25</v>
      </c>
      <c r="B10" s="5">
        <v>0.11</v>
      </c>
    </row>
    <row r="11" spans="1:15" x14ac:dyDescent="0.25">
      <c r="A11" s="26" t="s">
        <v>26</v>
      </c>
      <c r="B11" s="5">
        <v>0.10110376865873201</v>
      </c>
    </row>
    <row r="12" spans="1:15" x14ac:dyDescent="0.25">
      <c r="A12" s="26" t="s">
        <v>27</v>
      </c>
      <c r="B12" s="5">
        <v>6.9683274213587332E-2</v>
      </c>
    </row>
    <row r="13" spans="1:15" x14ac:dyDescent="0.25">
      <c r="A13" s="26" t="s">
        <v>28</v>
      </c>
      <c r="B13" s="27">
        <v>1.9257431982282081E-2</v>
      </c>
    </row>
    <row r="14" spans="1:15" x14ac:dyDescent="0.25">
      <c r="B14" s="22"/>
    </row>
    <row r="15" spans="1:15" x14ac:dyDescent="0.25">
      <c r="B15" s="22"/>
    </row>
    <row r="24" spans="1:14" ht="13" x14ac:dyDescent="0.3">
      <c r="A24" s="23" t="s">
        <v>19</v>
      </c>
      <c r="B24" s="28" t="s">
        <v>43</v>
      </c>
      <c r="C24" s="1" t="s">
        <v>44</v>
      </c>
      <c r="N24" s="25" t="s">
        <v>29</v>
      </c>
    </row>
    <row r="25" spans="1:14" x14ac:dyDescent="0.25">
      <c r="A25" s="26" t="s">
        <v>30</v>
      </c>
      <c r="B25" s="4">
        <v>8.5999999999999993E-2</v>
      </c>
      <c r="C25" s="4">
        <v>8.5000000000000006E-2</v>
      </c>
    </row>
    <row r="26" spans="1:14" x14ac:dyDescent="0.25">
      <c r="A26" s="26" t="s">
        <v>14</v>
      </c>
      <c r="B26" s="4">
        <v>0.112</v>
      </c>
      <c r="C26" s="4">
        <v>8.5000000000000006E-2</v>
      </c>
    </row>
    <row r="27" spans="1:14" x14ac:dyDescent="0.25">
      <c r="A27" s="26" t="s">
        <v>31</v>
      </c>
      <c r="B27" s="4">
        <v>0.105</v>
      </c>
      <c r="C27" s="4">
        <v>8.5000000000000006E-2</v>
      </c>
    </row>
    <row r="28" spans="1:14" x14ac:dyDescent="0.25">
      <c r="A28" s="26" t="s">
        <v>10</v>
      </c>
      <c r="B28" s="4">
        <v>9.7000000000000003E-2</v>
      </c>
      <c r="C28" s="4">
        <v>8.5000000000000006E-2</v>
      </c>
    </row>
    <row r="29" spans="1:14" x14ac:dyDescent="0.25">
      <c r="A29" s="26" t="s">
        <v>8</v>
      </c>
      <c r="B29" s="4">
        <v>0.158</v>
      </c>
      <c r="C29" s="4">
        <v>8.5000000000000006E-2</v>
      </c>
    </row>
    <row r="30" spans="1:14" x14ac:dyDescent="0.25">
      <c r="A30" s="26" t="s">
        <v>12</v>
      </c>
      <c r="B30" s="4">
        <v>7.2999999999999995E-2</v>
      </c>
      <c r="C30" s="4">
        <v>8.5000000000000006E-2</v>
      </c>
    </row>
    <row r="31" spans="1:14" x14ac:dyDescent="0.25">
      <c r="A31" s="26" t="s">
        <v>32</v>
      </c>
      <c r="B31" s="4">
        <v>8.1000000000000003E-2</v>
      </c>
      <c r="C31" s="4">
        <v>8.5000000000000006E-2</v>
      </c>
    </row>
    <row r="32" spans="1:14" x14ac:dyDescent="0.25">
      <c r="B32" s="4"/>
    </row>
    <row r="33" spans="1:5" x14ac:dyDescent="0.25">
      <c r="A33" s="26"/>
      <c r="B33" s="4"/>
      <c r="D33" s="26"/>
    </row>
    <row r="34" spans="1:5" x14ac:dyDescent="0.25">
      <c r="A34" s="26"/>
      <c r="B34" s="4"/>
    </row>
    <row r="35" spans="1:5" x14ac:dyDescent="0.25">
      <c r="A35" s="26"/>
      <c r="B35" s="4"/>
    </row>
    <row r="36" spans="1:5" x14ac:dyDescent="0.25">
      <c r="A36" s="26"/>
      <c r="B36" s="4"/>
      <c r="D36" s="26"/>
      <c r="E36" s="4"/>
    </row>
    <row r="37" spans="1:5" x14ac:dyDescent="0.25">
      <c r="A37" s="26"/>
      <c r="B37" s="4"/>
    </row>
    <row r="38" spans="1:5" x14ac:dyDescent="0.25">
      <c r="A38" s="26"/>
      <c r="B38" s="4"/>
    </row>
    <row r="39" spans="1:5" x14ac:dyDescent="0.25">
      <c r="A39" s="26"/>
      <c r="B39" s="4"/>
      <c r="D39" s="26"/>
      <c r="E39" s="4"/>
    </row>
    <row r="40" spans="1:5" x14ac:dyDescent="0.25">
      <c r="B40" s="4"/>
    </row>
  </sheetData>
  <pageMargins left="0.7" right="0.7" top="0.75" bottom="0.75" header="0.3" footer="0.3"/>
  <pageSetup orientation="portrait" horizontalDpi="1200" verticalDpi="1200" r:id="rId1"/>
  <headerFooter>
    <oddHeader>&amp;C&amp;"Calibri"&amp;12&amp;K000000 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PC blank template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30DE8081BA5A4B87704494ECD1BCD4" ma:contentTypeVersion="15" ma:contentTypeDescription="Create a new document." ma:contentTypeScope="" ma:versionID="7c728b56d22766a8b5f8ca858f3842e3">
  <xsd:schema xmlns:xsd="http://www.w3.org/2001/XMLSchema" xmlns:xs="http://www.w3.org/2001/XMLSchema" xmlns:p="http://schemas.microsoft.com/office/2006/metadata/properties" xmlns:ns2="7cbdb7be-827e-4b12-bd94-7e1b554b9154" xmlns:ns3="3fe0d8a6-c369-4c34-93c7-0f8bd0e68614" targetNamespace="http://schemas.microsoft.com/office/2006/metadata/properties" ma:root="true" ma:fieldsID="f54aedaa82a308768a83b9aeba316db0" ns2:_="" ns3:_="">
    <xsd:import namespace="7cbdb7be-827e-4b12-bd94-7e1b554b9154"/>
    <xsd:import namespace="3fe0d8a6-c369-4c34-93c7-0f8bd0e68614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db7be-827e-4b12-bd94-7e1b554b9154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7b537534-7c79-4feb-a079-c98b1a372bd0}" ma:internalName="TaxCatchAll" ma:showField="CatchAllData" ma:web="7cbdb7be-827e-4b12-bd94-7e1b554b9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0d8a6-c369-4c34-93c7-0f8bd0e68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7cbdb7be-827e-4b12-bd94-7e1b554b915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TaxCatchAll xmlns="7cbdb7be-827e-4b12-bd94-7e1b554b9154">
      <Value>3</Value>
    </TaxCatchAll>
    <lcf76f155ced4ddcb4097134ff3c332f xmlns="3fe0d8a6-c369-4c34-93c7-0f8bd0e68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9655C0-F7A1-4D55-9147-BB925AD94C66}">
  <ds:schemaRefs/>
</ds:datastoreItem>
</file>

<file path=customXml/itemProps2.xml><?xml version="1.0" encoding="utf-8"?>
<ds:datastoreItem xmlns:ds="http://schemas.openxmlformats.org/officeDocument/2006/customXml" ds:itemID="{07F143E1-34BE-43D3-9125-44B8FA468A7C}">
  <ds:schemaRefs/>
</ds:datastoreItem>
</file>

<file path=customXml/itemProps3.xml><?xml version="1.0" encoding="utf-8"?>
<ds:datastoreItem xmlns:ds="http://schemas.openxmlformats.org/officeDocument/2006/customXml" ds:itemID="{61B6B650-E3AA-499B-A00E-01BC929565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D20489-96A8-4B19-8190-CBA9A9B2C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db7be-827e-4b12-bd94-7e1b554b9154"/>
    <ds:schemaRef ds:uri="3fe0d8a6-c369-4c34-93c7-0f8bd0e68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45D86B9-FFCD-455E-909E-AAE8BA84350A}">
  <ds:schemaRefs>
    <ds:schemaRef ds:uri="http://schemas.microsoft.com/office/2006/metadata/properties"/>
    <ds:schemaRef ds:uri="3fe0d8a6-c369-4c34-93c7-0f8bd0e68614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cbdb7be-827e-4b12-bd94-7e1b554b915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About</vt:lpstr>
      <vt:lpstr>Contents</vt:lpstr>
      <vt:lpstr>Figure 3</vt:lpstr>
      <vt:lpstr>Figure 4</vt:lpstr>
      <vt:lpstr>Figure B.1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Improving health outcomes through hospital funding arrangements</dc:title>
  <dc:subject/>
  <dc:creator>Productivity Commission</dc:creator>
  <cp:keywords/>
  <dc:description/>
  <cp:lastModifiedBy>Chris Alston</cp:lastModifiedBy>
  <cp:revision/>
  <dcterms:created xsi:type="dcterms:W3CDTF">2026-06-19T14:15:20Z</dcterms:created>
  <dcterms:modified xsi:type="dcterms:W3CDTF">2026-08-13T05:50:48Z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467c1a-e0ed-413c-a72b-aac8e8e94f41_Enabled">
    <vt:lpwstr>true</vt:lpwstr>
  </property>
  <property fmtid="{D5CDD505-2E9C-101B-9397-08002B2CF9AE}" pid="3" name="MSIP_Label_f7467c1a-e0ed-413c-a72b-aac8e8e94f41_SetDate">
    <vt:lpwstr>2025-09-10T22:28:39Z</vt:lpwstr>
  </property>
  <property fmtid="{D5CDD505-2E9C-101B-9397-08002B2CF9AE}" pid="4" name="MSIP_Label_f7467c1a-e0ed-413c-a72b-aac8e8e94f41_Method">
    <vt:lpwstr>Privileged</vt:lpwstr>
  </property>
  <property fmtid="{D5CDD505-2E9C-101B-9397-08002B2CF9AE}" pid="5" name="MSIP_Label_f7467c1a-e0ed-413c-a72b-aac8e8e94f41_Name">
    <vt:lpwstr>OFFICIAL</vt:lpwstr>
  </property>
  <property fmtid="{D5CDD505-2E9C-101B-9397-08002B2CF9AE}" pid="6" name="MSIP_Label_f7467c1a-e0ed-413c-a72b-aac8e8e94f41_SiteId">
    <vt:lpwstr>29f9330b-c0fe-4244-830e-ba9f275d6c34</vt:lpwstr>
  </property>
  <property fmtid="{D5CDD505-2E9C-101B-9397-08002B2CF9AE}" pid="7" name="MSIP_Label_f7467c1a-e0ed-413c-a72b-aac8e8e94f41_ActionId">
    <vt:lpwstr>94b8f9b9-7577-4951-a947-767616e5e1f6</vt:lpwstr>
  </property>
  <property fmtid="{D5CDD505-2E9C-101B-9397-08002B2CF9AE}" pid="8" name="MSIP_Label_f7467c1a-e0ed-413c-a72b-aac8e8e94f41_ContentBits">
    <vt:lpwstr>1</vt:lpwstr>
  </property>
  <property fmtid="{D5CDD505-2E9C-101B-9397-08002B2CF9AE}" pid="9" name="MSIP_Label_f7467c1a-e0ed-413c-a72b-aac8e8e94f41_Tag">
    <vt:lpwstr>10, 0, 1, 1</vt:lpwstr>
  </property>
  <property fmtid="{D5CDD505-2E9C-101B-9397-08002B2CF9AE}" pid="10" name="ContentTypeId">
    <vt:lpwstr>0x0101007130DE8081BA5A4B87704494ECD1BCD4</vt:lpwstr>
  </property>
  <property fmtid="{D5CDD505-2E9C-101B-9397-08002B2CF9AE}" pid="11" name="RevIMBCS">
    <vt:lpwstr>3;#Unclassified|3955eeb1-2d18-4582-aeb2-00144ec3aaf5</vt:lpwstr>
  </property>
  <property fmtid="{D5CDD505-2E9C-101B-9397-08002B2CF9AE}" pid="12" name="_dlc_DocIdItemGuid">
    <vt:lpwstr>6110b82c-88b3-4241-b1b3-b3169acdccdd</vt:lpwstr>
  </property>
  <property fmtid="{D5CDD505-2E9C-101B-9397-08002B2CF9AE}" pid="13" name="MediaServiceImageTags">
    <vt:lpwstr/>
  </property>
  <property fmtid="{D5CDD505-2E9C-101B-9397-08002B2CF9AE}" pid="14" name="TemplafyTenantId">
    <vt:lpwstr>productivitycommission</vt:lpwstr>
  </property>
  <property fmtid="{D5CDD505-2E9C-101B-9397-08002B2CF9AE}" pid="15" name="TemplafyTemplateId">
    <vt:lpwstr>1480667336801779758</vt:lpwstr>
  </property>
  <property fmtid="{D5CDD505-2E9C-101B-9397-08002B2CF9AE}" pid="16" name="TemplafyUserProfileId">
    <vt:lpwstr>637819499923272773</vt:lpwstr>
  </property>
  <property fmtid="{D5CDD505-2E9C-101B-9397-08002B2CF9AE}" pid="17" name="TemplafyFromBlank">
    <vt:bool>true</vt:bool>
  </property>
</Properties>
</file>