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3740" yWindow="-15" windowWidth="13785" windowHeight="11760" tabRatio="686" activeTab="2"/>
  </bookViews>
  <sheets>
    <sheet name="Figure 3.8" sheetId="10" r:id="rId1"/>
    <sheet name="Figure 3.16" sheetId="11" r:id="rId2"/>
    <sheet name="Substations" sheetId="2" r:id="rId3"/>
    <sheet name="Lines" sheetId="9" r:id="rId4"/>
  </sheets>
  <calcPr calcId="145621"/>
</workbook>
</file>

<file path=xl/calcChain.xml><?xml version="1.0" encoding="utf-8"?>
<calcChain xmlns="http://schemas.openxmlformats.org/spreadsheetml/2006/main">
  <c r="K17" i="2" l="1"/>
  <c r="E17" i="2" l="1"/>
  <c r="C114" i="9" l="1"/>
  <c r="K112" i="9" l="1"/>
  <c r="I111" i="9"/>
  <c r="I110" i="9"/>
  <c r="I109" i="9"/>
  <c r="I108" i="9"/>
  <c r="I107" i="9"/>
  <c r="I106" i="9"/>
  <c r="I105" i="9"/>
  <c r="I104" i="9"/>
  <c r="I103" i="9"/>
  <c r="I102" i="9"/>
  <c r="I101" i="9"/>
  <c r="I100" i="9"/>
  <c r="I99" i="9"/>
  <c r="I98" i="9"/>
  <c r="I97" i="9"/>
  <c r="I96" i="9"/>
  <c r="I95" i="9"/>
  <c r="I94" i="9"/>
  <c r="I93" i="9"/>
  <c r="I92" i="9"/>
  <c r="I91" i="9"/>
  <c r="I90" i="9"/>
  <c r="I89" i="9"/>
  <c r="I88" i="9"/>
  <c r="I87" i="9"/>
  <c r="I86" i="9"/>
  <c r="I85" i="9"/>
  <c r="I84" i="9"/>
  <c r="I83" i="9"/>
  <c r="I82" i="9"/>
  <c r="I81" i="9"/>
  <c r="I80" i="9"/>
  <c r="I79" i="9"/>
  <c r="I78" i="9"/>
  <c r="I77" i="9"/>
  <c r="I76" i="9"/>
  <c r="I75" i="9"/>
  <c r="I74" i="9"/>
  <c r="I73" i="9"/>
  <c r="I72" i="9"/>
  <c r="I71" i="9"/>
  <c r="I70" i="9"/>
  <c r="I69" i="9"/>
  <c r="I68" i="9"/>
  <c r="I67" i="9"/>
  <c r="I66" i="9"/>
  <c r="I65" i="9"/>
  <c r="I64" i="9"/>
  <c r="I63" i="9"/>
  <c r="I62" i="9"/>
  <c r="I61" i="9"/>
  <c r="I60" i="9"/>
  <c r="I59" i="9"/>
  <c r="I58" i="9"/>
  <c r="I57" i="9"/>
  <c r="I56" i="9"/>
  <c r="I55" i="9"/>
  <c r="I54" i="9"/>
  <c r="I53" i="9"/>
  <c r="I52" i="9"/>
  <c r="I51" i="9"/>
  <c r="I50" i="9"/>
  <c r="I49" i="9"/>
  <c r="I48" i="9"/>
  <c r="I47" i="9"/>
  <c r="I46" i="9"/>
  <c r="I45" i="9"/>
  <c r="I44" i="9"/>
  <c r="I43" i="9"/>
  <c r="I42" i="9"/>
  <c r="I41" i="9"/>
  <c r="I40" i="9"/>
  <c r="I39" i="9"/>
  <c r="I38" i="9"/>
  <c r="I37" i="9"/>
  <c r="I36" i="9"/>
  <c r="I35" i="9"/>
  <c r="I34" i="9"/>
  <c r="I33" i="9"/>
  <c r="I32" i="9"/>
  <c r="I31" i="9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I16" i="9"/>
  <c r="I15" i="9"/>
  <c r="I14" i="9"/>
  <c r="I13" i="9"/>
  <c r="I12" i="9"/>
  <c r="I11" i="9"/>
  <c r="I10" i="9"/>
  <c r="I9" i="9"/>
  <c r="I8" i="9"/>
  <c r="I7" i="9"/>
  <c r="I15" i="2"/>
  <c r="I14" i="2"/>
  <c r="I13" i="2"/>
  <c r="I12" i="2"/>
  <c r="I11" i="2"/>
  <c r="I10" i="2"/>
  <c r="I9" i="2"/>
  <c r="I8" i="2"/>
  <c r="I7" i="2"/>
</calcChain>
</file>

<file path=xl/comments1.xml><?xml version="1.0" encoding="utf-8"?>
<comments xmlns="http://schemas.openxmlformats.org/spreadsheetml/2006/main">
  <authors>
    <author>Paul Rayner</author>
  </authors>
  <commentList>
    <comment ref="G5" authorId="0">
      <text>
        <r>
          <rPr>
            <sz val="9"/>
            <color indexed="81"/>
            <rFont val="Tahoma"/>
            <family val="2"/>
          </rPr>
          <t>Unless stated otherwise in Comments, summer and winter load data for transformers which supply customer loads are from metering data; data for 220:110kV and 110:44kV transformers extracted from SCADA system.</t>
        </r>
      </text>
    </comment>
    <comment ref="H5" authorId="0">
      <text>
        <r>
          <rPr>
            <sz val="9"/>
            <color indexed="81"/>
            <rFont val="Tahoma"/>
            <family val="2"/>
          </rPr>
          <t>Shared = shared nework asset
"Connection" = DNSP connection assets
"Connection MI" = assets to connect direct contracted major industrial customer
"Connection - Dual" = assets to connect both DNSP and industrial customer.</t>
        </r>
      </text>
    </comment>
  </commentList>
</comments>
</file>

<file path=xl/sharedStrings.xml><?xml version="1.0" encoding="utf-8"?>
<sst xmlns="http://schemas.openxmlformats.org/spreadsheetml/2006/main" count="308" uniqueCount="158">
  <si>
    <t>Substation</t>
  </si>
  <si>
    <t>Voltage Ratio</t>
  </si>
  <si>
    <t>Number of Transformers</t>
  </si>
  <si>
    <t>"N-1" Rating</t>
  </si>
  <si>
    <t>Summer Peak Load</t>
  </si>
  <si>
    <t>"N"  Rating</t>
  </si>
  <si>
    <t>Transformer  Ratings</t>
  </si>
  <si>
    <t>MVA</t>
  </si>
  <si>
    <t>Notes:</t>
  </si>
  <si>
    <t>Substations with a Primary Voltage &gt;=110KV only</t>
  </si>
  <si>
    <t>Transformers ratings should be nominal nameplate at highest continuous rating - i.e with pumps / fans on where applicable</t>
  </si>
  <si>
    <t>Lines &gt;=110KV only</t>
  </si>
  <si>
    <t>Ratings ratings should be nominal based on "nominal" wind / temperature design</t>
  </si>
  <si>
    <t>Line</t>
  </si>
  <si>
    <t>Voltage</t>
  </si>
  <si>
    <t>Nominal Rating</t>
  </si>
  <si>
    <t>Summer (MVA)</t>
  </si>
  <si>
    <t xml:space="preserve"> Non Thermal Rating Constraints</t>
  </si>
  <si>
    <t>Yes / No</t>
  </si>
  <si>
    <t>yes</t>
  </si>
  <si>
    <t>Classification</t>
  </si>
  <si>
    <t>Comments</t>
  </si>
  <si>
    <t>Shared</t>
  </si>
  <si>
    <t>260/260/260/200</t>
  </si>
  <si>
    <t>260/200/200</t>
  </si>
  <si>
    <t>Connection</t>
  </si>
  <si>
    <t>Not commissioned in 2011</t>
  </si>
  <si>
    <t>110/44</t>
  </si>
  <si>
    <t>220/110</t>
  </si>
  <si>
    <t>shared</t>
  </si>
  <si>
    <t>NCSPS?
1=yes</t>
  </si>
  <si>
    <t>110kV bus is supplied via the parallel 110kV network, so N-1 rating is not zero.</t>
  </si>
  <si>
    <t>see comment</t>
  </si>
  <si>
    <t>110kV bus is supplied via both these transformeres and the parallel 110kV network, so N-1 rating is not truly 200MVA.</t>
  </si>
  <si>
    <t>Normally open</t>
  </si>
  <si>
    <t>No 110kV VT at substation</t>
  </si>
  <si>
    <t>SCADA point records corrupted</t>
  </si>
  <si>
    <t>From 21/4/2011 only</t>
  </si>
  <si>
    <t>Winter 2011 data corrupted</t>
  </si>
  <si>
    <t xml:space="preserve">Reduced from previous year due to new 220kV injection point in Hobart (Lindisfarne) commissioned in 2011, and installation of various 110kV capacitors.  Winter 2010 maximum was 512MVA.  </t>
  </si>
  <si>
    <t>110kV bus is supplied via both these transformeres and the parallel 110kV network, so N-1 rating is not truly 150MVA.</t>
  </si>
  <si>
    <t>Measured on 110kV side (others measured on 220kV side).  Annual peak is on 13/5/2011: 142.4MVA</t>
  </si>
  <si>
    <t>Summer</t>
  </si>
  <si>
    <t>Mean</t>
  </si>
  <si>
    <t>Substation 1</t>
  </si>
  <si>
    <t>Substation 2</t>
  </si>
  <si>
    <t>Substation 3</t>
  </si>
  <si>
    <t>Substation 4</t>
  </si>
  <si>
    <t>Substation 5</t>
  </si>
  <si>
    <t>Substation 6</t>
  </si>
  <si>
    <t>Substation 7</t>
  </si>
  <si>
    <t>Substation 8</t>
  </si>
  <si>
    <t>Substation 9</t>
  </si>
  <si>
    <t xml:space="preserve"> Transmission Circuit 1</t>
  </si>
  <si>
    <t xml:space="preserve"> Transmission Circuit 2</t>
  </si>
  <si>
    <t xml:space="preserve"> Transmission Circuit 3</t>
  </si>
  <si>
    <t xml:space="preserve"> Transmission Circuit 4</t>
  </si>
  <si>
    <t xml:space="preserve"> Transmission Circuit 5</t>
  </si>
  <si>
    <t xml:space="preserve"> Transmission Circuit 6</t>
  </si>
  <si>
    <t xml:space="preserve"> Transmission Circuit 7</t>
  </si>
  <si>
    <t xml:space="preserve"> Transmission Circuit 8</t>
  </si>
  <si>
    <t xml:space="preserve"> Transmission Circuit 9</t>
  </si>
  <si>
    <t xml:space="preserve"> Transmission Circuit 10</t>
  </si>
  <si>
    <t xml:space="preserve"> Transmission Circuit 11</t>
  </si>
  <si>
    <t xml:space="preserve"> Transmission Circuit 12</t>
  </si>
  <si>
    <t xml:space="preserve"> Transmission Circuit 13</t>
  </si>
  <si>
    <t xml:space="preserve"> Transmission Circuit 14</t>
  </si>
  <si>
    <t xml:space="preserve"> Transmission Circuit 15</t>
  </si>
  <si>
    <t xml:space="preserve"> Transmission Circuit 16</t>
  </si>
  <si>
    <t xml:space="preserve"> Transmission Circuit 17</t>
  </si>
  <si>
    <t xml:space="preserve"> Transmission Circuit 18</t>
  </si>
  <si>
    <t xml:space="preserve"> Transmission Circuit 19</t>
  </si>
  <si>
    <t xml:space="preserve"> Transmission Circuit 20</t>
  </si>
  <si>
    <t xml:space="preserve"> Transmission Circuit 21</t>
  </si>
  <si>
    <t xml:space="preserve"> Transmission Circuit 22</t>
  </si>
  <si>
    <t xml:space="preserve"> Transmission Circuit 23</t>
  </si>
  <si>
    <t xml:space="preserve"> Transmission Circuit 24</t>
  </si>
  <si>
    <t xml:space="preserve"> Transmission Circuit 25</t>
  </si>
  <si>
    <t xml:space="preserve"> Transmission Circuit 26</t>
  </si>
  <si>
    <t xml:space="preserve"> Transmission Circuit 27</t>
  </si>
  <si>
    <t xml:space="preserve"> Transmission Circuit 28</t>
  </si>
  <si>
    <t xml:space="preserve"> Transmission Circuit 29</t>
  </si>
  <si>
    <t xml:space="preserve"> Transmission Circuit 30</t>
  </si>
  <si>
    <t xml:space="preserve"> Transmission Circuit 31</t>
  </si>
  <si>
    <t xml:space="preserve"> Transmission Circuit 32</t>
  </si>
  <si>
    <t xml:space="preserve"> Transmission Circuit 33</t>
  </si>
  <si>
    <t xml:space="preserve"> Transmission Circuit 34</t>
  </si>
  <si>
    <t xml:space="preserve"> Transmission Circuit 35</t>
  </si>
  <si>
    <t xml:space="preserve"> Transmission Circuit 36</t>
  </si>
  <si>
    <t xml:space="preserve"> Transmission Circuit 37</t>
  </si>
  <si>
    <t xml:space="preserve"> Transmission Circuit 38</t>
  </si>
  <si>
    <t xml:space="preserve"> Transmission Circuit 39</t>
  </si>
  <si>
    <t xml:space="preserve"> Transmission Circuit 40</t>
  </si>
  <si>
    <t xml:space="preserve"> Transmission Circuit 41</t>
  </si>
  <si>
    <t xml:space="preserve"> Transmission Circuit 42</t>
  </si>
  <si>
    <t xml:space="preserve"> Transmission Circuit 43</t>
  </si>
  <si>
    <t xml:space="preserve"> Transmission Circuit 44</t>
  </si>
  <si>
    <t xml:space="preserve"> Transmission Circuit 45</t>
  </si>
  <si>
    <t xml:space="preserve"> Transmission Circuit 46</t>
  </si>
  <si>
    <t xml:space="preserve"> Transmission Circuit 47</t>
  </si>
  <si>
    <t xml:space="preserve"> Transmission Circuit 48</t>
  </si>
  <si>
    <t xml:space="preserve"> Transmission Circuit 49</t>
  </si>
  <si>
    <t xml:space="preserve"> Transmission Circuit 50</t>
  </si>
  <si>
    <t xml:space="preserve"> Transmission Circuit 51</t>
  </si>
  <si>
    <t xml:space="preserve"> Transmission Circuit 52</t>
  </si>
  <si>
    <t xml:space="preserve"> Transmission Circuit 53</t>
  </si>
  <si>
    <t xml:space="preserve"> Transmission Circuit 54</t>
  </si>
  <si>
    <t xml:space="preserve"> Transmission Circuit 55</t>
  </si>
  <si>
    <t xml:space="preserve"> Transmission Circuit 56</t>
  </si>
  <si>
    <t xml:space="preserve"> Transmission Circuit 57</t>
  </si>
  <si>
    <t xml:space="preserve"> Transmission Circuit 58</t>
  </si>
  <si>
    <t xml:space="preserve"> Transmission Circuit 59</t>
  </si>
  <si>
    <t xml:space="preserve"> Transmission Circuit 60</t>
  </si>
  <si>
    <t xml:space="preserve"> Transmission Circuit 61</t>
  </si>
  <si>
    <t xml:space="preserve"> Transmission Circuit 62</t>
  </si>
  <si>
    <t xml:space="preserve"> Transmission Circuit 63</t>
  </si>
  <si>
    <t xml:space="preserve"> Transmission Circuit 64</t>
  </si>
  <si>
    <t xml:space="preserve"> Transmission Circuit 65</t>
  </si>
  <si>
    <t xml:space="preserve"> Transmission Circuit 66</t>
  </si>
  <si>
    <t xml:space="preserve"> Transmission Circuit 67</t>
  </si>
  <si>
    <t xml:space="preserve"> Transmission Circuit 68</t>
  </si>
  <si>
    <t xml:space="preserve"> Transmission Circuit 69</t>
  </si>
  <si>
    <t xml:space="preserve"> Transmission Circuit 70</t>
  </si>
  <si>
    <t xml:space="preserve"> Transmission Circuit 71</t>
  </si>
  <si>
    <t xml:space="preserve"> Transmission Circuit 72</t>
  </si>
  <si>
    <t xml:space="preserve"> Transmission Circuit 73</t>
  </si>
  <si>
    <t xml:space="preserve"> Transmission Circuit 74</t>
  </si>
  <si>
    <t xml:space="preserve"> Transmission Circuit 75</t>
  </si>
  <si>
    <t xml:space="preserve"> Transmission Circuit 76</t>
  </si>
  <si>
    <t xml:space="preserve"> Transmission Circuit 77</t>
  </si>
  <si>
    <t xml:space="preserve"> Transmission Circuit 78</t>
  </si>
  <si>
    <t xml:space="preserve"> Transmission Circuit 79</t>
  </si>
  <si>
    <t xml:space="preserve"> Transmission Circuit 80</t>
  </si>
  <si>
    <t xml:space="preserve"> Transmission Circuit 81</t>
  </si>
  <si>
    <t xml:space="preserve"> Transmission Circuit 82</t>
  </si>
  <si>
    <t xml:space="preserve"> Transmission Circuit 83</t>
  </si>
  <si>
    <t xml:space="preserve"> Transmission Circuit 84</t>
  </si>
  <si>
    <t xml:space="preserve"> Transmission Circuit 85</t>
  </si>
  <si>
    <t xml:space="preserve"> Transmission Circuit 86</t>
  </si>
  <si>
    <t xml:space="preserve"> Transmission Circuit 87</t>
  </si>
  <si>
    <t xml:space="preserve"> Transmission Circuit 88</t>
  </si>
  <si>
    <t xml:space="preserve"> Transmission Circuit 89</t>
  </si>
  <si>
    <t xml:space="preserve"> Transmission Circuit 90</t>
  </si>
  <si>
    <t xml:space="preserve"> Transmission Circuit 91</t>
  </si>
  <si>
    <t xml:space="preserve"> Transmission Circuit 92</t>
  </si>
  <si>
    <t xml:space="preserve"> Transmission Circuit 93</t>
  </si>
  <si>
    <t xml:space="preserve"> Transmission Circuit 94</t>
  </si>
  <si>
    <t xml:space="preserve"> Transmission Circuit 95</t>
  </si>
  <si>
    <t xml:space="preserve"> Transmission Circuit 96</t>
  </si>
  <si>
    <t xml:space="preserve"> Transmission Circuit 97</t>
  </si>
  <si>
    <t xml:space="preserve"> Transmission Circuit 98</t>
  </si>
  <si>
    <t xml:space="preserve"> Transmission Circuit 99</t>
  </si>
  <si>
    <t xml:space="preserve"> Transmission Circuit 100</t>
  </si>
  <si>
    <t xml:space="preserve"> Transmission Circuit 101</t>
  </si>
  <si>
    <t xml:space="preserve"> Transmission Circuit 102</t>
  </si>
  <si>
    <t xml:space="preserve"> Transmission Circuit 103</t>
  </si>
  <si>
    <t xml:space="preserve"> Transmission Circuit 104</t>
  </si>
  <si>
    <t xml:space="preserve"> Transmission Circuit 105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</si>
</sst>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64" formatCode="0.0"/>
    <numFmt numFmtId="165" formatCode="0.0%"/>
    <numFmt numFmtId="166" formatCode="_-* #,##0_-;\-* #,##0_-;_-* &quot;-&quot;??_-;_-@_-"/>
  </numFmts>
  <fonts count="8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0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1" xfId="0" applyFill="1" applyBorder="1" applyAlignment="1">
      <alignment horizontal="center" wrapText="1"/>
    </xf>
    <xf numFmtId="0" fontId="1" fillId="0" borderId="0" xfId="5" applyAlignment="1">
      <alignment horizontal="left"/>
    </xf>
    <xf numFmtId="0" fontId="1" fillId="0" borderId="0" xfId="5" applyAlignment="1">
      <alignment horizontal="center"/>
    </xf>
    <xf numFmtId="0" fontId="1" fillId="0" borderId="0" xfId="5"/>
    <xf numFmtId="0" fontId="1" fillId="0" borderId="1" xfId="5" applyBorder="1" applyAlignment="1">
      <alignment horizontal="center" wrapText="1"/>
    </xf>
    <xf numFmtId="0" fontId="1" fillId="0" borderId="2" xfId="5" applyFill="1" applyBorder="1" applyAlignment="1">
      <alignment horizontal="center" wrapText="1"/>
    </xf>
    <xf numFmtId="0" fontId="1" fillId="0" borderId="2" xfId="5" applyBorder="1" applyAlignment="1">
      <alignment wrapText="1"/>
    </xf>
    <xf numFmtId="0" fontId="1" fillId="0" borderId="3" xfId="5" applyBorder="1"/>
    <xf numFmtId="164" fontId="1" fillId="0" borderId="0" xfId="5" applyNumberFormat="1"/>
    <xf numFmtId="165" fontId="1" fillId="0" borderId="0" xfId="7" applyNumberFormat="1" applyFont="1"/>
    <xf numFmtId="165" fontId="0" fillId="0" borderId="0" xfId="7" applyNumberFormat="1" applyFont="1"/>
    <xf numFmtId="166" fontId="0" fillId="0" borderId="0" xfId="6" applyNumberFormat="1" applyFont="1"/>
    <xf numFmtId="9" fontId="0" fillId="0" borderId="0" xfId="7" applyNumberFormat="1" applyFont="1"/>
    <xf numFmtId="9" fontId="0" fillId="0" borderId="0" xfId="0" applyNumberFormat="1"/>
    <xf numFmtId="9" fontId="1" fillId="0" borderId="0" xfId="7" applyNumberFormat="1" applyFont="1"/>
    <xf numFmtId="9" fontId="1" fillId="0" borderId="4" xfId="5" applyNumberFormat="1" applyBorder="1"/>
    <xf numFmtId="0" fontId="0" fillId="0" borderId="0" xfId="0"/>
    <xf numFmtId="0" fontId="1" fillId="0" borderId="0" xfId="11"/>
    <xf numFmtId="164" fontId="1" fillId="0" borderId="0" xfId="11" applyNumberFormat="1"/>
    <xf numFmtId="9" fontId="1" fillId="0" borderId="0" xfId="7" applyFont="1"/>
    <xf numFmtId="1" fontId="0" fillId="0" borderId="0" xfId="0" applyNumberFormat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1" xfId="0" applyFill="1" applyBorder="1" applyAlignment="1">
      <alignment horizontal="center" wrapText="1"/>
    </xf>
    <xf numFmtId="0" fontId="1" fillId="0" borderId="2" xfId="5" applyBorder="1" applyAlignment="1">
      <alignment horizontal="center" wrapText="1"/>
    </xf>
    <xf numFmtId="0" fontId="1" fillId="0" borderId="3" xfId="5" applyBorder="1" applyAlignment="1">
      <alignment horizontal="center" wrapText="1"/>
    </xf>
  </cellXfs>
  <cellStyles count="12">
    <cellStyle name="Comma" xfId="6" builtinId="3"/>
    <cellStyle name="Normal" xfId="0" builtinId="0"/>
    <cellStyle name="Normal 2" xfId="2"/>
    <cellStyle name="Normal 2 2" xfId="8"/>
    <cellStyle name="Normal 3" xfId="3"/>
    <cellStyle name="Normal 3 2" xfId="9"/>
    <cellStyle name="Normal 4" xfId="4"/>
    <cellStyle name="Normal 4 2" xfId="10"/>
    <cellStyle name="Normal 43" xfId="1"/>
    <cellStyle name="Normal 5" xfId="5"/>
    <cellStyle name="Normal 6" xfId="11"/>
    <cellStyle name="Percent" xfId="7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1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2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Transend Shared</a:t>
            </a:r>
            <a:r>
              <a:rPr lang="en-AU" baseline="0"/>
              <a:t> Network - Transmission Line "N"Utilisation </a:t>
            </a:r>
          </a:p>
          <a:p>
            <a:pPr>
              <a:defRPr/>
            </a:pPr>
            <a:r>
              <a:rPr lang="en-AU" baseline="0"/>
              <a:t>Line Summer Peak  Load </a:t>
            </a:r>
            <a:endParaRPr lang="en-AU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7.6242098543616771E-2"/>
          <c:y val="0.13916679021399606"/>
          <c:w val="0.89803623385587639"/>
          <c:h val="0.8084510661048850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Lines!$K$19</c:f>
              <c:strCache>
                <c:ptCount val="1"/>
                <c:pt idx="0">
                  <c:v>Summer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92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Lines!$J$20:$J$112</c:f>
              <c:strCache>
                <c:ptCount val="9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Mean</c:v>
                </c:pt>
              </c:strCache>
            </c:strRef>
          </c:cat>
          <c:val>
            <c:numRef>
              <c:f>Lines!$K$20:$K$112</c:f>
              <c:numCache>
                <c:formatCode>0%</c:formatCode>
                <c:ptCount val="93"/>
                <c:pt idx="0">
                  <c:v>8.1797622305504088E-3</c:v>
                </c:pt>
                <c:pt idx="1">
                  <c:v>6.9128688165003421E-2</c:v>
                </c:pt>
                <c:pt idx="2">
                  <c:v>7.0581121377501471E-2</c:v>
                </c:pt>
                <c:pt idx="3">
                  <c:v>8.4718444662110079E-2</c:v>
                </c:pt>
                <c:pt idx="4">
                  <c:v>0.10089103119374981</c:v>
                </c:pt>
                <c:pt idx="5">
                  <c:v>0.10521930012032919</c:v>
                </c:pt>
                <c:pt idx="6">
                  <c:v>0.12916706317176874</c:v>
                </c:pt>
                <c:pt idx="7">
                  <c:v>0.13783165840823036</c:v>
                </c:pt>
                <c:pt idx="8">
                  <c:v>0.13861930555438942</c:v>
                </c:pt>
                <c:pt idx="9">
                  <c:v>0.14138433744709419</c:v>
                </c:pt>
                <c:pt idx="10">
                  <c:v>0.1415952404399648</c:v>
                </c:pt>
                <c:pt idx="11">
                  <c:v>0.14912680333115985</c:v>
                </c:pt>
                <c:pt idx="12">
                  <c:v>0.15094266606433374</c:v>
                </c:pt>
                <c:pt idx="13">
                  <c:v>0.15603049487300885</c:v>
                </c:pt>
                <c:pt idx="14">
                  <c:v>0.16051491624103473</c:v>
                </c:pt>
                <c:pt idx="15">
                  <c:v>0.16276679335680802</c:v>
                </c:pt>
                <c:pt idx="16">
                  <c:v>0.16521927571802447</c:v>
                </c:pt>
                <c:pt idx="17">
                  <c:v>0.17299938217693808</c:v>
                </c:pt>
                <c:pt idx="18">
                  <c:v>0.18011083454490545</c:v>
                </c:pt>
                <c:pt idx="19">
                  <c:v>0.19191894848703311</c:v>
                </c:pt>
                <c:pt idx="20">
                  <c:v>0.1989516176442486</c:v>
                </c:pt>
                <c:pt idx="21">
                  <c:v>0.20526183086737357</c:v>
                </c:pt>
                <c:pt idx="22">
                  <c:v>0.215765171309514</c:v>
                </c:pt>
                <c:pt idx="23">
                  <c:v>0.23147939831312761</c:v>
                </c:pt>
                <c:pt idx="24">
                  <c:v>0.24152845547577906</c:v>
                </c:pt>
                <c:pt idx="25">
                  <c:v>0.24227781805470788</c:v>
                </c:pt>
                <c:pt idx="26">
                  <c:v>0.25424571600146895</c:v>
                </c:pt>
                <c:pt idx="27">
                  <c:v>0.25581384416674663</c:v>
                </c:pt>
                <c:pt idx="28">
                  <c:v>0.26140938879521214</c:v>
                </c:pt>
                <c:pt idx="29">
                  <c:v>0.26288910221081302</c:v>
                </c:pt>
                <c:pt idx="30">
                  <c:v>0.27726804031568392</c:v>
                </c:pt>
                <c:pt idx="31">
                  <c:v>0.28309390776300841</c:v>
                </c:pt>
                <c:pt idx="32">
                  <c:v>0.2888500211727229</c:v>
                </c:pt>
                <c:pt idx="33">
                  <c:v>0.29293954202331146</c:v>
                </c:pt>
                <c:pt idx="34">
                  <c:v>0.29648294773063127</c:v>
                </c:pt>
                <c:pt idx="35">
                  <c:v>0.30164516514208606</c:v>
                </c:pt>
                <c:pt idx="36">
                  <c:v>0.30728632176923643</c:v>
                </c:pt>
                <c:pt idx="37">
                  <c:v>0.31946802327637897</c:v>
                </c:pt>
                <c:pt idx="38">
                  <c:v>0.34063979403653744</c:v>
                </c:pt>
                <c:pt idx="39">
                  <c:v>0.34439097744095559</c:v>
                </c:pt>
                <c:pt idx="40">
                  <c:v>0.34707739126758885</c:v>
                </c:pt>
                <c:pt idx="41">
                  <c:v>0.35718965548061765</c:v>
                </c:pt>
                <c:pt idx="42">
                  <c:v>0.36950539677918576</c:v>
                </c:pt>
                <c:pt idx="43">
                  <c:v>0.37507177425879462</c:v>
                </c:pt>
                <c:pt idx="44">
                  <c:v>0.38202850344116684</c:v>
                </c:pt>
                <c:pt idx="45">
                  <c:v>0.40545715866714832</c:v>
                </c:pt>
                <c:pt idx="46">
                  <c:v>0.41162581447208696</c:v>
                </c:pt>
                <c:pt idx="47">
                  <c:v>0.41633216831348185</c:v>
                </c:pt>
                <c:pt idx="48">
                  <c:v>0.41636047500046675</c:v>
                </c:pt>
                <c:pt idx="49">
                  <c:v>0.41753074933839213</c:v>
                </c:pt>
                <c:pt idx="50">
                  <c:v>0.42047830172026512</c:v>
                </c:pt>
                <c:pt idx="51">
                  <c:v>0.42685337059793338</c:v>
                </c:pt>
                <c:pt idx="52">
                  <c:v>0.43079841870030544</c:v>
                </c:pt>
                <c:pt idx="53">
                  <c:v>0.44189822446474197</c:v>
                </c:pt>
                <c:pt idx="54">
                  <c:v>0.45409969943249689</c:v>
                </c:pt>
                <c:pt idx="55">
                  <c:v>0.47701932734153762</c:v>
                </c:pt>
                <c:pt idx="56">
                  <c:v>0.48418625495484807</c:v>
                </c:pt>
                <c:pt idx="57">
                  <c:v>0.49128692904559712</c:v>
                </c:pt>
                <c:pt idx="58">
                  <c:v>0.50096118656435573</c:v>
                </c:pt>
                <c:pt idx="59">
                  <c:v>0.55955658317266654</c:v>
                </c:pt>
                <c:pt idx="60">
                  <c:v>0.5760598076491702</c:v>
                </c:pt>
                <c:pt idx="61">
                  <c:v>0.57948491609969044</c:v>
                </c:pt>
                <c:pt idx="62">
                  <c:v>0.58173147073502296</c:v>
                </c:pt>
                <c:pt idx="63">
                  <c:v>0.59028868936848911</c:v>
                </c:pt>
                <c:pt idx="64">
                  <c:v>0.62138514023611091</c:v>
                </c:pt>
                <c:pt idx="65">
                  <c:v>0.62458761329502466</c:v>
                </c:pt>
                <c:pt idx="66">
                  <c:v>0.62565821893351814</c:v>
                </c:pt>
                <c:pt idx="67">
                  <c:v>0.62819429038450603</c:v>
                </c:pt>
                <c:pt idx="68">
                  <c:v>0.63356087149316109</c:v>
                </c:pt>
                <c:pt idx="69">
                  <c:v>0.63622466407003486</c:v>
                </c:pt>
                <c:pt idx="70">
                  <c:v>0.64828226489298557</c:v>
                </c:pt>
                <c:pt idx="71">
                  <c:v>0.65087069876280057</c:v>
                </c:pt>
                <c:pt idx="72">
                  <c:v>0.65178136458118574</c:v>
                </c:pt>
                <c:pt idx="73">
                  <c:v>0.66500120221621728</c:v>
                </c:pt>
                <c:pt idx="74">
                  <c:v>0.73052798109057182</c:v>
                </c:pt>
                <c:pt idx="75">
                  <c:v>0.73177376692227569</c:v>
                </c:pt>
                <c:pt idx="76">
                  <c:v>0.74648946798877891</c:v>
                </c:pt>
                <c:pt idx="77">
                  <c:v>0.7554669490429986</c:v>
                </c:pt>
                <c:pt idx="78">
                  <c:v>0.79971501497717223</c:v>
                </c:pt>
                <c:pt idx="79">
                  <c:v>0.79995614691734673</c:v>
                </c:pt>
                <c:pt idx="80">
                  <c:v>0.8007538653926376</c:v>
                </c:pt>
                <c:pt idx="81">
                  <c:v>0.82270894458730282</c:v>
                </c:pt>
                <c:pt idx="82">
                  <c:v>0.82650257879855327</c:v>
                </c:pt>
                <c:pt idx="83">
                  <c:v>0.84320324635571631</c:v>
                </c:pt>
                <c:pt idx="84">
                  <c:v>0.86602225548778156</c:v>
                </c:pt>
                <c:pt idx="85">
                  <c:v>0.88259937271154776</c:v>
                </c:pt>
                <c:pt idx="86">
                  <c:v>0.8984391409576814</c:v>
                </c:pt>
                <c:pt idx="87">
                  <c:v>0.90481368731711653</c:v>
                </c:pt>
                <c:pt idx="88">
                  <c:v>0.96287432678410556</c:v>
                </c:pt>
                <c:pt idx="89">
                  <c:v>1.011292958022957</c:v>
                </c:pt>
                <c:pt idx="90">
                  <c:v>1.0264759186298604</c:v>
                </c:pt>
                <c:pt idx="91">
                  <c:v>1.042061272913374</c:v>
                </c:pt>
                <c:pt idx="92">
                  <c:v>0.44335585480111794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789824"/>
        <c:axId val="223791744"/>
      </c:barChart>
      <c:catAx>
        <c:axId val="22378982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Lines</a:t>
                </a:r>
              </a:p>
            </c:rich>
          </c:tx>
          <c:overlay val="0"/>
        </c:title>
        <c:majorTickMark val="out"/>
        <c:minorTickMark val="none"/>
        <c:tickLblPos val="nextTo"/>
        <c:crossAx val="223791744"/>
        <c:crosses val="autoZero"/>
        <c:auto val="1"/>
        <c:lblAlgn val="ctr"/>
        <c:lblOffset val="100"/>
        <c:tickLblSkip val="92"/>
        <c:noMultiLvlLbl val="0"/>
      </c:catAx>
      <c:valAx>
        <c:axId val="223791744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US" sz="1400"/>
                  <a:t>Utilisation</a:t>
                </a:r>
              </a:p>
            </c:rich>
          </c:tx>
          <c:layout>
            <c:manualLayout>
              <c:xMode val="edge"/>
              <c:yMode val="edge"/>
              <c:x val="1.2254641807434226E-2"/>
              <c:y val="2.9344222186878779E-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23789824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gap"/>
    <c:showDLblsOverMax val="0"/>
  </c:chart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Transend Shared Network</a:t>
            </a:r>
            <a:r>
              <a:rPr lang="en-AU" baseline="0"/>
              <a:t> - Substation "N" Utilisation </a:t>
            </a:r>
          </a:p>
          <a:p>
            <a:pPr>
              <a:defRPr/>
            </a:pPr>
            <a:r>
              <a:rPr lang="en-AU" baseline="0"/>
              <a:t>Summer 2010/11</a:t>
            </a:r>
            <a:endParaRPr lang="en-AU"/>
          </a:p>
        </c:rich>
      </c:tx>
      <c:layout/>
      <c:overlay val="0"/>
    </c:title>
    <c:autoTitleDeleted val="0"/>
    <c:plotArea>
      <c:layout>
        <c:manualLayout>
          <c:layoutTarget val="inner"/>
          <c:xMode val="edge"/>
          <c:yMode val="edge"/>
          <c:x val="9.7725339323572996E-2"/>
          <c:y val="0.13196520401470827"/>
          <c:w val="0.78322487403791929"/>
          <c:h val="0.7738330219500864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Substations!$K$7</c:f>
              <c:strCache>
                <c:ptCount val="1"/>
                <c:pt idx="0">
                  <c:v>Summer</c:v>
                </c:pt>
              </c:strCache>
            </c:strRef>
          </c:tx>
          <c:spPr>
            <a:solidFill>
              <a:schemeClr val="accent2"/>
            </a:solidFill>
          </c:spPr>
          <c:invertIfNegative val="0"/>
          <c:dPt>
            <c:idx val="9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Substations!$J$8:$J$17</c:f>
              <c:strCache>
                <c:ptCount val="10"/>
                <c:pt idx="0">
                  <c:v> 1 </c:v>
                </c:pt>
                <c:pt idx="1">
                  <c:v> 2 </c:v>
                </c:pt>
                <c:pt idx="2">
                  <c:v> 3 </c:v>
                </c:pt>
                <c:pt idx="3">
                  <c:v> 4 </c:v>
                </c:pt>
                <c:pt idx="4">
                  <c:v> 5 </c:v>
                </c:pt>
                <c:pt idx="5">
                  <c:v> 6 </c:v>
                </c:pt>
                <c:pt idx="6">
                  <c:v> 7 </c:v>
                </c:pt>
                <c:pt idx="7">
                  <c:v> 8 </c:v>
                </c:pt>
                <c:pt idx="8">
                  <c:v> 9 </c:v>
                </c:pt>
                <c:pt idx="9">
                  <c:v>Mean</c:v>
                </c:pt>
              </c:strCache>
            </c:strRef>
          </c:cat>
          <c:val>
            <c:numRef>
              <c:f>Substations!$K$8:$K$17</c:f>
              <c:numCache>
                <c:formatCode>0%</c:formatCode>
                <c:ptCount val="10"/>
                <c:pt idx="0">
                  <c:v>0.19560606060606059</c:v>
                </c:pt>
                <c:pt idx="1">
                  <c:v>0.25233333333333335</c:v>
                </c:pt>
                <c:pt idx="2">
                  <c:v>0.28225</c:v>
                </c:pt>
                <c:pt idx="3">
                  <c:v>0.31612244897959185</c:v>
                </c:pt>
                <c:pt idx="4">
                  <c:v>0.33899999999999997</c:v>
                </c:pt>
                <c:pt idx="5">
                  <c:v>0.35200000000000004</c:v>
                </c:pt>
                <c:pt idx="6">
                  <c:v>0.376</c:v>
                </c:pt>
                <c:pt idx="7">
                  <c:v>0.43666666666666665</c:v>
                </c:pt>
                <c:pt idx="8">
                  <c:v>0.45424999999999999</c:v>
                </c:pt>
                <c:pt idx="9">
                  <c:v>0.33380316773173918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23531392"/>
        <c:axId val="223533312"/>
      </c:barChart>
      <c:catAx>
        <c:axId val="2235313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AU" sz="1400" b="1"/>
                  <a:t>Substatio</a:t>
                </a:r>
                <a:r>
                  <a:rPr lang="en-AU" sz="1400"/>
                  <a:t>n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23533312"/>
        <c:crosses val="autoZero"/>
        <c:auto val="1"/>
        <c:lblAlgn val="ctr"/>
        <c:lblOffset val="100"/>
        <c:noMultiLvlLbl val="0"/>
      </c:catAx>
      <c:valAx>
        <c:axId val="22353331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/>
                </a:pPr>
                <a:r>
                  <a:rPr lang="en-US" sz="1400"/>
                  <a:t>Utilisation</a:t>
                </a:r>
              </a:p>
            </c:rich>
          </c:tx>
          <c:layout>
            <c:manualLayout>
              <c:xMode val="edge"/>
              <c:yMode val="edge"/>
              <c:x val="3.408587794700596E-2"/>
              <c:y val="2.7253251459481105E-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223531392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70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83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20893" cy="6068786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0.07268</cdr:x>
      <cdr:y>0.27538</cdr:y>
    </cdr:from>
    <cdr:to>
      <cdr:x>0.97321</cdr:x>
      <cdr:y>0.27742</cdr:y>
    </cdr:to>
    <cdr:cxnSp macro="">
      <cdr:nvCxnSpPr>
        <cdr:cNvPr id="3" name="Straight Connector 2"/>
        <cdr:cNvCxnSpPr/>
      </cdr:nvCxnSpPr>
      <cdr:spPr>
        <a:xfrm xmlns:a="http://schemas.openxmlformats.org/drawingml/2006/main">
          <a:off x="677447" y="1671199"/>
          <a:ext cx="8393744" cy="12380"/>
        </a:xfrm>
        <a:prstGeom xmlns:a="http://schemas.openxmlformats.org/drawingml/2006/main" prst="line">
          <a:avLst/>
        </a:prstGeom>
        <a:ln xmlns:a="http://schemas.openxmlformats.org/drawingml/2006/main" w="38100">
          <a:solidFill>
            <a:srgbClr val="FF0000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  <cdr:relSizeAnchor xmlns:cdr="http://schemas.openxmlformats.org/drawingml/2006/chartDrawing">
    <cdr:from>
      <cdr:x>0.08038</cdr:x>
      <cdr:y>0.64861</cdr:y>
    </cdr:from>
    <cdr:to>
      <cdr:x>0.96752</cdr:x>
      <cdr:y>0.64861</cdr:y>
    </cdr:to>
    <cdr:cxnSp macro="">
      <cdr:nvCxnSpPr>
        <cdr:cNvPr id="4" name="Straight Connector 3"/>
        <cdr:cNvCxnSpPr/>
      </cdr:nvCxnSpPr>
      <cdr:spPr>
        <a:xfrm xmlns:a="http://schemas.openxmlformats.org/drawingml/2006/main" flipH="1" flipV="1">
          <a:off x="749215" y="3936255"/>
          <a:ext cx="8268937" cy="0"/>
        </a:xfrm>
        <a:prstGeom xmlns:a="http://schemas.openxmlformats.org/drawingml/2006/main" prst="line">
          <a:avLst/>
        </a:prstGeom>
        <a:ln xmlns:a="http://schemas.openxmlformats.org/drawingml/2006/main" w="476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29910" cy="6082229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0.09792</cdr:x>
      <cdr:y>0.38597</cdr:y>
    </cdr:from>
    <cdr:to>
      <cdr:x>0.84475</cdr:x>
      <cdr:y>0.38597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>
          <a:off x="911679" y="2340429"/>
          <a:ext cx="6953250" cy="0"/>
        </a:xfrm>
        <a:prstGeom xmlns:a="http://schemas.openxmlformats.org/drawingml/2006/main" prst="line">
          <a:avLst/>
        </a:prstGeom>
        <a:ln xmlns:a="http://schemas.openxmlformats.org/drawingml/2006/main" w="47625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27"/>
  <sheetViews>
    <sheetView tabSelected="1" zoomScaleNormal="100" workbookViewId="0">
      <pane xSplit="1" ySplit="6" topLeftCell="B7" activePane="bottomRight" state="frozen"/>
      <selection pane="topRight" activeCell="B1" sqref="B1"/>
      <selection pane="bottomLeft" activeCell="A7" sqref="A7"/>
      <selection pane="bottomRight" activeCell="B22" sqref="B22"/>
    </sheetView>
  </sheetViews>
  <sheetFormatPr defaultRowHeight="15" x14ac:dyDescent="0.25"/>
  <cols>
    <col min="1" max="7" width="19.5703125" style="1" customWidth="1"/>
    <col min="8" max="8" width="18" bestFit="1" customWidth="1"/>
    <col min="9" max="17" width="18" customWidth="1"/>
    <col min="18" max="18" width="16.5703125" bestFit="1" customWidth="1"/>
  </cols>
  <sheetData>
    <row r="1" spans="1:18" x14ac:dyDescent="0.25">
      <c r="A1" s="3" t="s">
        <v>8</v>
      </c>
    </row>
    <row r="2" spans="1:18" x14ac:dyDescent="0.25">
      <c r="A2" s="3" t="s">
        <v>9</v>
      </c>
    </row>
    <row r="3" spans="1:18" x14ac:dyDescent="0.25">
      <c r="A3" s="3" t="s">
        <v>10</v>
      </c>
    </row>
    <row r="5" spans="1:18" x14ac:dyDescent="0.25">
      <c r="A5" s="25" t="s">
        <v>0</v>
      </c>
      <c r="B5" s="25" t="s">
        <v>1</v>
      </c>
      <c r="C5" s="25" t="s">
        <v>2</v>
      </c>
      <c r="D5" s="2" t="s">
        <v>6</v>
      </c>
      <c r="E5" s="2" t="s">
        <v>5</v>
      </c>
      <c r="F5" s="2" t="s">
        <v>3</v>
      </c>
      <c r="G5" s="2" t="s">
        <v>4</v>
      </c>
      <c r="H5" s="27" t="s">
        <v>20</v>
      </c>
      <c r="I5" s="4"/>
      <c r="J5" s="4"/>
      <c r="K5" s="4"/>
      <c r="L5" s="4"/>
      <c r="M5" s="4"/>
      <c r="N5" s="4"/>
      <c r="O5" s="4"/>
      <c r="P5" s="4"/>
      <c r="Q5" s="4"/>
      <c r="R5" s="27" t="s">
        <v>21</v>
      </c>
    </row>
    <row r="6" spans="1:18" x14ac:dyDescent="0.25">
      <c r="A6" s="26"/>
      <c r="B6" s="26"/>
      <c r="C6" s="26"/>
      <c r="D6" s="2" t="s">
        <v>7</v>
      </c>
      <c r="E6" s="2" t="s">
        <v>7</v>
      </c>
      <c r="F6" s="2" t="s">
        <v>7</v>
      </c>
      <c r="G6" s="2" t="s">
        <v>7</v>
      </c>
      <c r="H6" s="27"/>
      <c r="I6" s="4"/>
      <c r="J6" s="4"/>
      <c r="K6" s="4"/>
      <c r="L6" s="4"/>
      <c r="M6" s="4"/>
      <c r="N6" s="4"/>
      <c r="O6" s="4"/>
      <c r="P6" s="4"/>
      <c r="Q6" s="4"/>
      <c r="R6" s="27"/>
    </row>
    <row r="7" spans="1:18" x14ac:dyDescent="0.25">
      <c r="A7" s="1" t="s">
        <v>44</v>
      </c>
      <c r="B7" s="1" t="s">
        <v>28</v>
      </c>
      <c r="C7" s="1">
        <v>1</v>
      </c>
      <c r="D7" s="1">
        <v>200</v>
      </c>
      <c r="E7" s="1">
        <v>200</v>
      </c>
      <c r="F7" s="1" t="s">
        <v>32</v>
      </c>
      <c r="G7" s="1">
        <v>67.8</v>
      </c>
      <c r="H7" t="s">
        <v>22</v>
      </c>
      <c r="I7" s="14">
        <f t="shared" ref="I7:I15" si="0">+G7/E7</f>
        <v>0.33899999999999997</v>
      </c>
      <c r="K7" t="s">
        <v>42</v>
      </c>
      <c r="R7" t="s">
        <v>31</v>
      </c>
    </row>
    <row r="8" spans="1:18" x14ac:dyDescent="0.25">
      <c r="A8" s="1" t="s">
        <v>45</v>
      </c>
      <c r="B8" s="1" t="s">
        <v>28</v>
      </c>
      <c r="C8" s="1">
        <v>4</v>
      </c>
      <c r="D8" s="1" t="s">
        <v>23</v>
      </c>
      <c r="E8" s="1">
        <v>980</v>
      </c>
      <c r="F8" s="1">
        <v>720</v>
      </c>
      <c r="G8" s="1">
        <v>309.8</v>
      </c>
      <c r="H8" t="s">
        <v>22</v>
      </c>
      <c r="I8" s="14">
        <f t="shared" si="0"/>
        <v>0.31612244897959185</v>
      </c>
      <c r="J8" s="15">
        <v>1</v>
      </c>
      <c r="K8" s="16">
        <v>0.19560606060606059</v>
      </c>
      <c r="L8" s="16"/>
      <c r="M8" s="15"/>
      <c r="N8" s="16"/>
      <c r="O8" s="16"/>
      <c r="R8" t="s">
        <v>39</v>
      </c>
    </row>
    <row r="9" spans="1:18" x14ac:dyDescent="0.25">
      <c r="A9" s="1" t="s">
        <v>46</v>
      </c>
      <c r="B9" s="1" t="s">
        <v>28</v>
      </c>
      <c r="C9" s="1">
        <v>2</v>
      </c>
      <c r="D9" s="1">
        <v>150</v>
      </c>
      <c r="E9" s="1">
        <v>300</v>
      </c>
      <c r="F9" s="1">
        <v>150</v>
      </c>
      <c r="G9" s="1">
        <v>75.7</v>
      </c>
      <c r="H9" t="s">
        <v>22</v>
      </c>
      <c r="I9" s="14">
        <f t="shared" si="0"/>
        <v>0.25233333333333335</v>
      </c>
      <c r="J9" s="15">
        <v>2</v>
      </c>
      <c r="K9" s="16">
        <v>0.25233333333333335</v>
      </c>
      <c r="L9" s="16"/>
      <c r="M9" s="15"/>
      <c r="N9" s="16"/>
      <c r="O9" s="16"/>
    </row>
    <row r="10" spans="1:18" x14ac:dyDescent="0.25">
      <c r="A10" s="1" t="s">
        <v>47</v>
      </c>
      <c r="B10" s="1" t="s">
        <v>28</v>
      </c>
      <c r="C10" s="1">
        <v>3</v>
      </c>
      <c r="D10" s="1" t="s">
        <v>24</v>
      </c>
      <c r="E10" s="1">
        <v>660</v>
      </c>
      <c r="F10" s="1">
        <v>400</v>
      </c>
      <c r="G10" s="1">
        <v>129.1</v>
      </c>
      <c r="H10" t="s">
        <v>22</v>
      </c>
      <c r="I10" s="14">
        <f t="shared" si="0"/>
        <v>0.19560606060606059</v>
      </c>
      <c r="J10" s="15">
        <v>3</v>
      </c>
      <c r="K10" s="16">
        <v>0.28225</v>
      </c>
      <c r="L10" s="16"/>
      <c r="M10" s="15"/>
      <c r="N10" s="16"/>
      <c r="O10" s="16"/>
      <c r="R10" s="3" t="s">
        <v>41</v>
      </c>
    </row>
    <row r="11" spans="1:18" x14ac:dyDescent="0.25">
      <c r="A11" s="1" t="s">
        <v>48</v>
      </c>
      <c r="B11" s="1" t="s">
        <v>28</v>
      </c>
      <c r="C11" s="1">
        <v>2</v>
      </c>
      <c r="D11" s="1">
        <v>200</v>
      </c>
      <c r="E11" s="1">
        <v>400</v>
      </c>
      <c r="F11" s="1">
        <v>200</v>
      </c>
      <c r="G11" s="1">
        <v>112.9</v>
      </c>
      <c r="H11" t="s">
        <v>22</v>
      </c>
      <c r="I11" s="14">
        <f t="shared" si="0"/>
        <v>0.28225</v>
      </c>
      <c r="J11" s="15">
        <v>4</v>
      </c>
      <c r="K11" s="16">
        <v>0.31612244897959185</v>
      </c>
      <c r="L11" s="16"/>
      <c r="M11" s="15"/>
      <c r="N11" s="16"/>
      <c r="O11" s="16"/>
      <c r="R11" t="s">
        <v>33</v>
      </c>
    </row>
    <row r="12" spans="1:18" x14ac:dyDescent="0.25">
      <c r="A12" s="1" t="s">
        <v>49</v>
      </c>
      <c r="B12" s="1" t="s">
        <v>28</v>
      </c>
      <c r="C12" s="1">
        <v>2</v>
      </c>
      <c r="D12" s="1">
        <v>200</v>
      </c>
      <c r="E12" s="1">
        <v>400</v>
      </c>
      <c r="F12" s="1">
        <v>200</v>
      </c>
      <c r="G12" s="1">
        <v>181.7</v>
      </c>
      <c r="H12" t="s">
        <v>22</v>
      </c>
      <c r="I12" s="14">
        <f t="shared" si="0"/>
        <v>0.45424999999999999</v>
      </c>
      <c r="J12" s="15">
        <v>5</v>
      </c>
      <c r="K12" s="16">
        <v>0.33899999999999997</v>
      </c>
      <c r="L12" s="16"/>
      <c r="M12" s="15"/>
      <c r="N12" s="16"/>
      <c r="O12" s="16"/>
      <c r="R12" t="s">
        <v>33</v>
      </c>
    </row>
    <row r="13" spans="1:18" x14ac:dyDescent="0.25">
      <c r="A13" s="1" t="s">
        <v>50</v>
      </c>
      <c r="B13" s="1" t="s">
        <v>28</v>
      </c>
      <c r="C13" s="1">
        <v>1</v>
      </c>
      <c r="D13" s="1">
        <v>200</v>
      </c>
      <c r="E13" s="1">
        <v>200</v>
      </c>
      <c r="F13" s="1">
        <v>0</v>
      </c>
      <c r="G13" s="1">
        <v>70.400000000000006</v>
      </c>
      <c r="H13" t="s">
        <v>22</v>
      </c>
      <c r="I13" s="14">
        <f t="shared" si="0"/>
        <v>0.35200000000000004</v>
      </c>
      <c r="J13" s="15">
        <v>6</v>
      </c>
      <c r="K13" s="16">
        <v>0.35200000000000004</v>
      </c>
      <c r="L13" s="16"/>
      <c r="M13" s="15"/>
      <c r="N13" s="16"/>
      <c r="O13" s="16"/>
      <c r="R13" t="s">
        <v>31</v>
      </c>
    </row>
    <row r="14" spans="1:18" x14ac:dyDescent="0.25">
      <c r="A14" s="1" t="s">
        <v>51</v>
      </c>
      <c r="B14" s="1" t="s">
        <v>28</v>
      </c>
      <c r="C14" s="1">
        <v>2</v>
      </c>
      <c r="D14" s="1">
        <v>150</v>
      </c>
      <c r="E14" s="1">
        <v>300</v>
      </c>
      <c r="F14" s="1">
        <v>150</v>
      </c>
      <c r="G14" s="1">
        <v>112.8</v>
      </c>
      <c r="H14" t="s">
        <v>22</v>
      </c>
      <c r="I14" s="14">
        <f t="shared" si="0"/>
        <v>0.376</v>
      </c>
      <c r="J14" s="15">
        <v>7</v>
      </c>
      <c r="K14" s="16">
        <v>0.376</v>
      </c>
      <c r="L14" s="16"/>
      <c r="M14" s="15"/>
      <c r="N14" s="16"/>
      <c r="O14" s="16"/>
      <c r="R14" t="s">
        <v>40</v>
      </c>
    </row>
    <row r="15" spans="1:18" x14ac:dyDescent="0.25">
      <c r="A15" s="1" t="s">
        <v>52</v>
      </c>
      <c r="B15" s="1" t="s">
        <v>27</v>
      </c>
      <c r="C15" s="1">
        <v>2</v>
      </c>
      <c r="D15" s="1">
        <v>30</v>
      </c>
      <c r="E15" s="1">
        <v>60</v>
      </c>
      <c r="F15" s="1">
        <v>30</v>
      </c>
      <c r="G15" s="1">
        <v>26.2</v>
      </c>
      <c r="H15" t="s">
        <v>22</v>
      </c>
      <c r="I15" s="14">
        <f t="shared" si="0"/>
        <v>0.43666666666666665</v>
      </c>
      <c r="J15" s="15">
        <v>8</v>
      </c>
      <c r="K15" s="16">
        <v>0.43666666666666665</v>
      </c>
      <c r="L15" s="16"/>
      <c r="M15" s="14"/>
      <c r="N15" s="16"/>
      <c r="O15" s="16"/>
    </row>
    <row r="16" spans="1:18" x14ac:dyDescent="0.25">
      <c r="J16" s="15">
        <v>9</v>
      </c>
      <c r="K16" s="16">
        <v>0.45424999999999999</v>
      </c>
      <c r="L16" s="16"/>
      <c r="M16" s="14"/>
      <c r="N16" s="14"/>
      <c r="O16" s="14"/>
    </row>
    <row r="17" spans="5:12" x14ac:dyDescent="0.25">
      <c r="E17" s="24">
        <f>AVERAGE(E7:E15)</f>
        <v>388.88888888888891</v>
      </c>
      <c r="J17" t="s">
        <v>43</v>
      </c>
      <c r="K17" s="17">
        <f>AVERAGE(K8:K16)</f>
        <v>0.33380316773173918</v>
      </c>
      <c r="L17" s="17"/>
    </row>
    <row r="20" spans="5:12" x14ac:dyDescent="0.25">
      <c r="H20" t="s">
        <v>25</v>
      </c>
    </row>
    <row r="27" spans="5:12" x14ac:dyDescent="0.25">
      <c r="H27" t="s">
        <v>25</v>
      </c>
    </row>
  </sheetData>
  <sortState ref="O8:O16">
    <sortCondition ref="O7:O15"/>
  </sortState>
  <mergeCells count="5">
    <mergeCell ref="A5:A6"/>
    <mergeCell ref="B5:B6"/>
    <mergeCell ref="C5:C6"/>
    <mergeCell ref="H5:H6"/>
    <mergeCell ref="R5:R6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4"/>
  <sheetViews>
    <sheetView topLeftCell="A86" workbookViewId="0">
      <selection activeCell="A112" sqref="A112:A113"/>
    </sheetView>
  </sheetViews>
  <sheetFormatPr defaultRowHeight="12.75" x14ac:dyDescent="0.2"/>
  <cols>
    <col min="1" max="1" width="33.42578125" style="7" customWidth="1"/>
    <col min="2" max="5" width="14.5703125" style="7" customWidth="1"/>
    <col min="6" max="6" width="12.5703125" style="7" customWidth="1"/>
    <col min="7" max="7" width="9.140625" style="7"/>
    <col min="8" max="8" width="12.140625" style="7" customWidth="1"/>
    <col min="9" max="9" width="9.140625" style="23"/>
    <col min="10" max="16384" width="9.140625" style="7"/>
  </cols>
  <sheetData>
    <row r="1" spans="1:11" x14ac:dyDescent="0.2">
      <c r="A1" s="5" t="s">
        <v>8</v>
      </c>
      <c r="B1" s="6"/>
      <c r="C1" s="6"/>
      <c r="D1" s="6"/>
      <c r="E1" s="6"/>
    </row>
    <row r="2" spans="1:11" x14ac:dyDescent="0.2">
      <c r="A2" s="5" t="s">
        <v>11</v>
      </c>
      <c r="B2" s="6"/>
      <c r="C2" s="6"/>
      <c r="D2" s="6"/>
      <c r="E2" s="6"/>
    </row>
    <row r="3" spans="1:11" x14ac:dyDescent="0.2">
      <c r="A3" s="5" t="s">
        <v>12</v>
      </c>
      <c r="B3" s="6"/>
      <c r="C3" s="6"/>
      <c r="D3" s="6"/>
      <c r="E3" s="6"/>
    </row>
    <row r="4" spans="1:11" x14ac:dyDescent="0.2">
      <c r="A4" s="6"/>
      <c r="B4" s="6"/>
      <c r="C4" s="6"/>
      <c r="D4" s="6"/>
      <c r="E4" s="6"/>
    </row>
    <row r="5" spans="1:11" ht="38.25" x14ac:dyDescent="0.2">
      <c r="A5" s="28" t="s">
        <v>13</v>
      </c>
      <c r="B5" s="28" t="s">
        <v>14</v>
      </c>
      <c r="C5" s="8" t="s">
        <v>15</v>
      </c>
      <c r="D5" s="8" t="s">
        <v>17</v>
      </c>
      <c r="E5" s="8" t="s">
        <v>4</v>
      </c>
      <c r="F5" s="9" t="s">
        <v>20</v>
      </c>
      <c r="G5" s="10" t="s">
        <v>30</v>
      </c>
      <c r="H5" s="9" t="s">
        <v>21</v>
      </c>
      <c r="K5" s="13">
        <v>0</v>
      </c>
    </row>
    <row r="6" spans="1:11" x14ac:dyDescent="0.2">
      <c r="A6" s="29"/>
      <c r="B6" s="29"/>
      <c r="C6" s="8" t="s">
        <v>16</v>
      </c>
      <c r="D6" s="8" t="s">
        <v>18</v>
      </c>
      <c r="E6" s="8" t="s">
        <v>7</v>
      </c>
      <c r="F6" s="11"/>
      <c r="G6" s="11"/>
      <c r="H6" s="11"/>
      <c r="K6" s="13">
        <v>0</v>
      </c>
    </row>
    <row r="7" spans="1:11" x14ac:dyDescent="0.2">
      <c r="A7" s="7" t="s">
        <v>53</v>
      </c>
      <c r="B7" s="7">
        <v>110</v>
      </c>
      <c r="C7" s="12">
        <v>64.969225791908585</v>
      </c>
      <c r="E7" s="12">
        <v>10.574832549023386</v>
      </c>
      <c r="F7" s="7" t="s">
        <v>29</v>
      </c>
      <c r="I7" s="23">
        <f t="shared" ref="I7:I38" si="0">+E7/C7</f>
        <v>0.16276679335680802</v>
      </c>
      <c r="K7" s="13">
        <v>0</v>
      </c>
    </row>
    <row r="8" spans="1:11" x14ac:dyDescent="0.2">
      <c r="A8" s="7" t="s">
        <v>54</v>
      </c>
      <c r="B8" s="7">
        <v>110</v>
      </c>
      <c r="C8" s="12">
        <v>104.4080226802519</v>
      </c>
      <c r="E8" s="12">
        <v>31.49417524354325</v>
      </c>
      <c r="F8" s="7" t="s">
        <v>29</v>
      </c>
      <c r="I8" s="23">
        <f t="shared" si="0"/>
        <v>0.30164516514208606</v>
      </c>
      <c r="K8" s="13">
        <v>0</v>
      </c>
    </row>
    <row r="9" spans="1:11" x14ac:dyDescent="0.2">
      <c r="A9" s="7" t="s">
        <v>55</v>
      </c>
      <c r="B9" s="7">
        <v>110</v>
      </c>
      <c r="C9" s="12">
        <v>55.061895172614598</v>
      </c>
      <c r="E9" s="12">
        <v>30.810245925799766</v>
      </c>
      <c r="F9" s="7" t="s">
        <v>29</v>
      </c>
      <c r="I9" s="23">
        <f t="shared" si="0"/>
        <v>0.55955658317266654</v>
      </c>
      <c r="K9" s="13">
        <v>0</v>
      </c>
    </row>
    <row r="10" spans="1:11" x14ac:dyDescent="0.2">
      <c r="A10" s="7" t="s">
        <v>56</v>
      </c>
      <c r="B10" s="7">
        <v>110</v>
      </c>
      <c r="C10" s="12">
        <v>64.969225791908585</v>
      </c>
      <c r="E10" s="12">
        <v>58.370895409167986</v>
      </c>
      <c r="F10" s="7" t="s">
        <v>29</v>
      </c>
      <c r="I10" s="23">
        <f t="shared" si="0"/>
        <v>0.8984391409576814</v>
      </c>
      <c r="K10" s="13">
        <v>0</v>
      </c>
    </row>
    <row r="11" spans="1:11" x14ac:dyDescent="0.2">
      <c r="A11" s="7" t="s">
        <v>57</v>
      </c>
      <c r="B11" s="7">
        <v>110</v>
      </c>
      <c r="C11" s="12">
        <v>57.157676649772945</v>
      </c>
      <c r="E11" s="12">
        <v>57.803155892868588</v>
      </c>
      <c r="F11" s="7" t="s">
        <v>29</v>
      </c>
      <c r="I11" s="23">
        <f t="shared" si="0"/>
        <v>1.011292958022957</v>
      </c>
      <c r="K11" s="13">
        <v>0</v>
      </c>
    </row>
    <row r="12" spans="1:11" x14ac:dyDescent="0.2">
      <c r="A12" s="7" t="s">
        <v>58</v>
      </c>
      <c r="B12" s="7">
        <v>110</v>
      </c>
      <c r="C12" s="12">
        <v>153.94467577672179</v>
      </c>
      <c r="E12" s="12">
        <v>73.434585686822928</v>
      </c>
      <c r="F12" s="7" t="s">
        <v>29</v>
      </c>
      <c r="I12" s="23">
        <f t="shared" si="0"/>
        <v>0.47701932734153762</v>
      </c>
      <c r="K12" s="13">
        <v>0</v>
      </c>
    </row>
    <row r="13" spans="1:11" x14ac:dyDescent="0.2">
      <c r="A13" s="7" t="s">
        <v>59</v>
      </c>
      <c r="B13" s="7">
        <v>110</v>
      </c>
      <c r="C13" s="12">
        <v>107.83748327923828</v>
      </c>
      <c r="E13" s="12">
        <v>14.863419158947226</v>
      </c>
      <c r="F13" s="7" t="s">
        <v>29</v>
      </c>
      <c r="I13" s="23">
        <f t="shared" si="0"/>
        <v>0.13783165840823036</v>
      </c>
      <c r="K13" s="13">
        <v>0</v>
      </c>
    </row>
    <row r="14" spans="1:11" x14ac:dyDescent="0.2">
      <c r="A14" s="7" t="s">
        <v>60</v>
      </c>
      <c r="B14" s="7">
        <v>110</v>
      </c>
      <c r="C14" s="12">
        <v>107.83748327923828</v>
      </c>
      <c r="E14" s="12">
        <v>14.948357044901091</v>
      </c>
      <c r="F14" s="7" t="s">
        <v>29</v>
      </c>
      <c r="I14" s="23">
        <f t="shared" si="0"/>
        <v>0.13861930555438942</v>
      </c>
      <c r="K14" s="13">
        <v>0</v>
      </c>
    </row>
    <row r="15" spans="1:11" x14ac:dyDescent="0.2">
      <c r="A15" s="7" t="s">
        <v>61</v>
      </c>
      <c r="B15" s="7">
        <v>110</v>
      </c>
      <c r="C15" s="12">
        <v>140.98893573610658</v>
      </c>
      <c r="E15" s="12">
        <v>50.359789382158851</v>
      </c>
      <c r="F15" s="7" t="s">
        <v>29</v>
      </c>
      <c r="I15" s="23">
        <f t="shared" si="0"/>
        <v>0.35718965548061765</v>
      </c>
      <c r="K15" s="13">
        <v>0</v>
      </c>
    </row>
    <row r="16" spans="1:11" x14ac:dyDescent="0.2">
      <c r="A16" s="7" t="s">
        <v>62</v>
      </c>
      <c r="B16" s="7">
        <v>110</v>
      </c>
      <c r="C16" s="12">
        <v>140.98893573610658</v>
      </c>
      <c r="E16" s="12">
        <v>48.934072012881607</v>
      </c>
      <c r="F16" s="7" t="s">
        <v>29</v>
      </c>
      <c r="I16" s="23">
        <f t="shared" si="0"/>
        <v>0.34707739126758885</v>
      </c>
      <c r="K16" s="13">
        <v>0</v>
      </c>
    </row>
    <row r="17" spans="1:11" x14ac:dyDescent="0.2">
      <c r="A17" s="7" t="s">
        <v>63</v>
      </c>
      <c r="B17" s="7">
        <v>110</v>
      </c>
      <c r="C17" s="12">
        <v>152.42047106606117</v>
      </c>
      <c r="E17" s="12">
        <v>44.64998298906935</v>
      </c>
      <c r="F17" s="7" t="s">
        <v>29</v>
      </c>
      <c r="I17" s="23">
        <f t="shared" si="0"/>
        <v>0.29293954202331146</v>
      </c>
      <c r="K17" s="13">
        <v>0</v>
      </c>
    </row>
    <row r="18" spans="1:11" x14ac:dyDescent="0.2">
      <c r="A18" s="7" t="s">
        <v>64</v>
      </c>
      <c r="B18" s="7">
        <v>110</v>
      </c>
      <c r="C18" s="12">
        <v>230.53596248741755</v>
      </c>
      <c r="E18" s="12">
        <v>66.59031764556461</v>
      </c>
      <c r="F18" s="7" t="s">
        <v>29</v>
      </c>
      <c r="I18" s="23">
        <f t="shared" si="0"/>
        <v>0.2888500211727229</v>
      </c>
    </row>
    <row r="19" spans="1:11" x14ac:dyDescent="0.2">
      <c r="A19" s="7" t="s">
        <v>65</v>
      </c>
      <c r="B19" s="7">
        <v>110</v>
      </c>
      <c r="C19" s="12">
        <v>220.24758069045839</v>
      </c>
      <c r="E19" s="12">
        <v>91.696152834657099</v>
      </c>
      <c r="F19" s="7" t="s">
        <v>29</v>
      </c>
      <c r="I19" s="23">
        <f t="shared" si="0"/>
        <v>0.41633216831348185</v>
      </c>
      <c r="K19" s="7" t="s">
        <v>42</v>
      </c>
    </row>
    <row r="20" spans="1:11" x14ac:dyDescent="0.2">
      <c r="A20" s="7" t="s">
        <v>66</v>
      </c>
      <c r="B20" s="7">
        <v>110</v>
      </c>
      <c r="C20" s="12">
        <v>104.4080226802519</v>
      </c>
      <c r="E20" s="12">
        <v>44.566916398530999</v>
      </c>
      <c r="F20" s="7" t="s">
        <v>29</v>
      </c>
      <c r="I20" s="23">
        <f t="shared" si="0"/>
        <v>0.42685337059793338</v>
      </c>
      <c r="J20" s="7">
        <v>1</v>
      </c>
      <c r="K20" s="18">
        <v>8.1797622305504088E-3</v>
      </c>
    </row>
    <row r="21" spans="1:11" x14ac:dyDescent="0.2">
      <c r="A21" s="7" t="s">
        <v>67</v>
      </c>
      <c r="B21" s="7">
        <v>110</v>
      </c>
      <c r="C21" s="12">
        <v>61.730290781754775</v>
      </c>
      <c r="E21" s="12">
        <v>30.327284987260036</v>
      </c>
      <c r="F21" s="7" t="s">
        <v>29</v>
      </c>
      <c r="I21" s="23">
        <f t="shared" si="0"/>
        <v>0.49128692904559712</v>
      </c>
      <c r="J21" s="7">
        <v>2</v>
      </c>
      <c r="K21" s="18">
        <v>6.9128688165003421E-2</v>
      </c>
    </row>
    <row r="22" spans="1:11" x14ac:dyDescent="0.2">
      <c r="A22" s="7" t="s">
        <v>68</v>
      </c>
      <c r="B22" s="7">
        <v>110</v>
      </c>
      <c r="C22" s="12">
        <v>104.4</v>
      </c>
      <c r="E22" s="12">
        <v>16.289583664742125</v>
      </c>
      <c r="F22" s="7" t="s">
        <v>29</v>
      </c>
      <c r="I22" s="23">
        <f t="shared" si="0"/>
        <v>0.15603049487300885</v>
      </c>
      <c r="J22" s="7">
        <v>3</v>
      </c>
      <c r="K22" s="18">
        <v>7.0581121377501471E-2</v>
      </c>
    </row>
    <row r="23" spans="1:11" x14ac:dyDescent="0.2">
      <c r="A23" s="7" t="s">
        <v>69</v>
      </c>
      <c r="B23" s="7">
        <v>110</v>
      </c>
      <c r="C23" s="12">
        <v>104.4080226802519</v>
      </c>
      <c r="E23" s="12">
        <v>43.901308062563245</v>
      </c>
      <c r="F23" s="7" t="s">
        <v>29</v>
      </c>
      <c r="I23" s="23">
        <f t="shared" si="0"/>
        <v>0.42047830172026512</v>
      </c>
      <c r="J23" s="7">
        <v>4</v>
      </c>
      <c r="K23" s="18">
        <v>8.4718444662110079E-2</v>
      </c>
    </row>
    <row r="24" spans="1:11" x14ac:dyDescent="0.2">
      <c r="A24" s="7" t="s">
        <v>70</v>
      </c>
      <c r="B24" s="7">
        <v>110</v>
      </c>
      <c r="C24" s="12">
        <v>104.4</v>
      </c>
      <c r="E24" s="12">
        <v>17.248892384961756</v>
      </c>
      <c r="F24" s="7" t="s">
        <v>29</v>
      </c>
      <c r="I24" s="23">
        <f t="shared" si="0"/>
        <v>0.16521927571802447</v>
      </c>
      <c r="J24" s="7">
        <v>5</v>
      </c>
      <c r="K24" s="18">
        <v>0.10089103119374981</v>
      </c>
    </row>
    <row r="25" spans="1:11" x14ac:dyDescent="0.2">
      <c r="A25" s="7" t="s">
        <v>71</v>
      </c>
      <c r="B25" s="7">
        <v>110</v>
      </c>
      <c r="C25" s="12">
        <v>104.4080226802519</v>
      </c>
      <c r="E25" s="12">
        <v>26.545292482638256</v>
      </c>
      <c r="F25" s="7" t="s">
        <v>29</v>
      </c>
      <c r="I25" s="23">
        <f t="shared" si="0"/>
        <v>0.25424571600146895</v>
      </c>
      <c r="J25" s="7">
        <v>6</v>
      </c>
      <c r="K25" s="18">
        <v>0.10521930012032919</v>
      </c>
    </row>
    <row r="26" spans="1:11" x14ac:dyDescent="0.2">
      <c r="A26" s="7" t="s">
        <v>72</v>
      </c>
      <c r="B26" s="7">
        <v>110</v>
      </c>
      <c r="C26" s="12">
        <v>220.24758069045839</v>
      </c>
      <c r="E26" s="12">
        <v>82.608650865777264</v>
      </c>
      <c r="F26" s="7" t="s">
        <v>29</v>
      </c>
      <c r="I26" s="23">
        <f t="shared" si="0"/>
        <v>0.37507177425879462</v>
      </c>
      <c r="J26" s="7">
        <v>7</v>
      </c>
      <c r="K26" s="18">
        <v>0.12916706317176874</v>
      </c>
    </row>
    <row r="27" spans="1:11" x14ac:dyDescent="0.2">
      <c r="A27" s="7" t="s">
        <v>73</v>
      </c>
      <c r="B27" s="7">
        <v>110</v>
      </c>
      <c r="C27" s="12">
        <v>89.356501162478366</v>
      </c>
      <c r="E27" s="12">
        <v>38.494639401387687</v>
      </c>
      <c r="F27" s="7" t="s">
        <v>29</v>
      </c>
      <c r="I27" s="23">
        <f t="shared" si="0"/>
        <v>0.43079841870030544</v>
      </c>
      <c r="J27" s="7">
        <v>8</v>
      </c>
      <c r="K27" s="18">
        <v>0.13783165840823036</v>
      </c>
    </row>
    <row r="28" spans="1:11" x14ac:dyDescent="0.2">
      <c r="A28" s="7" t="s">
        <v>74</v>
      </c>
      <c r="B28" s="7">
        <v>110</v>
      </c>
      <c r="C28" s="12">
        <v>96.977524715781428</v>
      </c>
      <c r="E28" s="12">
        <v>48.581975851692</v>
      </c>
      <c r="F28" s="7" t="s">
        <v>29</v>
      </c>
      <c r="I28" s="23">
        <f t="shared" si="0"/>
        <v>0.50096118656435573</v>
      </c>
      <c r="J28" s="7">
        <v>9</v>
      </c>
      <c r="K28" s="18">
        <v>0.13861930555438942</v>
      </c>
    </row>
    <row r="29" spans="1:11" x14ac:dyDescent="0.2">
      <c r="A29" s="7" t="s">
        <v>75</v>
      </c>
      <c r="B29" s="7">
        <v>110</v>
      </c>
      <c r="C29" s="12">
        <v>55.061895172614598</v>
      </c>
      <c r="E29" s="12"/>
      <c r="F29" s="7" t="s">
        <v>29</v>
      </c>
      <c r="H29" s="7" t="s">
        <v>34</v>
      </c>
      <c r="I29" s="23">
        <f t="shared" si="0"/>
        <v>0</v>
      </c>
      <c r="J29" s="7">
        <v>10</v>
      </c>
      <c r="K29" s="18">
        <v>0.14138433744709419</v>
      </c>
    </row>
    <row r="30" spans="1:11" x14ac:dyDescent="0.2">
      <c r="A30" s="7" t="s">
        <v>76</v>
      </c>
      <c r="B30" s="7">
        <v>110</v>
      </c>
      <c r="C30" s="12">
        <v>96.977524715781428</v>
      </c>
      <c r="E30" s="12"/>
      <c r="F30" s="7" t="s">
        <v>29</v>
      </c>
      <c r="H30" s="7" t="s">
        <v>35</v>
      </c>
      <c r="I30" s="23">
        <f t="shared" si="0"/>
        <v>0</v>
      </c>
      <c r="J30" s="7">
        <v>11</v>
      </c>
      <c r="K30" s="18">
        <v>0.1415952404399648</v>
      </c>
    </row>
    <row r="31" spans="1:11" x14ac:dyDescent="0.2">
      <c r="A31" s="7" t="s">
        <v>77</v>
      </c>
      <c r="B31" s="7">
        <v>110</v>
      </c>
      <c r="C31" s="12">
        <v>122.50795361934668</v>
      </c>
      <c r="E31" s="12"/>
      <c r="F31" s="7" t="s">
        <v>29</v>
      </c>
      <c r="H31" s="7" t="s">
        <v>35</v>
      </c>
      <c r="I31" s="23">
        <f t="shared" si="0"/>
        <v>0</v>
      </c>
      <c r="J31" s="7">
        <v>12</v>
      </c>
      <c r="K31" s="18">
        <v>0.14912680333115985</v>
      </c>
    </row>
    <row r="32" spans="1:11" x14ac:dyDescent="0.2">
      <c r="A32" s="7" t="s">
        <v>78</v>
      </c>
      <c r="B32" s="7">
        <v>110</v>
      </c>
      <c r="C32" s="12">
        <v>55.061895172614598</v>
      </c>
      <c r="E32" s="12"/>
      <c r="F32" s="7" t="s">
        <v>29</v>
      </c>
      <c r="H32" s="7" t="s">
        <v>35</v>
      </c>
      <c r="I32" s="23">
        <f t="shared" si="0"/>
        <v>0</v>
      </c>
      <c r="J32" s="7">
        <v>13</v>
      </c>
      <c r="K32" s="18">
        <v>0.15094266606433374</v>
      </c>
    </row>
    <row r="33" spans="1:11" x14ac:dyDescent="0.2">
      <c r="A33" s="7" t="s">
        <v>79</v>
      </c>
      <c r="B33" s="7">
        <v>110</v>
      </c>
      <c r="C33" s="12">
        <v>104.4080226802519</v>
      </c>
      <c r="E33" s="12">
        <v>27.293237394161299</v>
      </c>
      <c r="F33" s="7" t="s">
        <v>29</v>
      </c>
      <c r="I33" s="23">
        <f t="shared" si="0"/>
        <v>0.26140938879521214</v>
      </c>
      <c r="J33" s="7">
        <v>14</v>
      </c>
      <c r="K33" s="18">
        <v>0.15603049487300885</v>
      </c>
    </row>
    <row r="34" spans="1:11" x14ac:dyDescent="0.2">
      <c r="A34" s="7" t="s">
        <v>80</v>
      </c>
      <c r="B34" s="7">
        <v>110</v>
      </c>
      <c r="C34" s="12">
        <v>104.4080226802519</v>
      </c>
      <c r="E34" s="12">
        <v>21.430981892590768</v>
      </c>
      <c r="F34" s="7" t="s">
        <v>29</v>
      </c>
      <c r="I34" s="23">
        <f t="shared" si="0"/>
        <v>0.20526183086737357</v>
      </c>
      <c r="J34" s="7">
        <v>15</v>
      </c>
      <c r="K34" s="18">
        <v>0.16051491624103473</v>
      </c>
    </row>
    <row r="35" spans="1:11" x14ac:dyDescent="0.2">
      <c r="A35" s="7" t="s">
        <v>81</v>
      </c>
      <c r="B35" s="7">
        <v>110</v>
      </c>
      <c r="C35" s="12">
        <v>65.921853736071455</v>
      </c>
      <c r="E35" s="12">
        <v>22.455606679162127</v>
      </c>
      <c r="F35" s="7" t="s">
        <v>29</v>
      </c>
      <c r="I35" s="23">
        <f t="shared" si="0"/>
        <v>0.34063979403653744</v>
      </c>
      <c r="J35" s="7">
        <v>16</v>
      </c>
      <c r="K35" s="18">
        <v>0.16276679335680802</v>
      </c>
    </row>
    <row r="36" spans="1:11" x14ac:dyDescent="0.2">
      <c r="A36" s="7" t="s">
        <v>82</v>
      </c>
      <c r="B36" s="7">
        <v>110</v>
      </c>
      <c r="C36" s="12">
        <v>104.4080226802519</v>
      </c>
      <c r="E36" s="12"/>
      <c r="F36" s="7" t="s">
        <v>29</v>
      </c>
      <c r="H36" s="7" t="s">
        <v>34</v>
      </c>
      <c r="I36" s="23">
        <f t="shared" si="0"/>
        <v>0</v>
      </c>
      <c r="J36" s="7">
        <v>17</v>
      </c>
      <c r="K36" s="18">
        <v>0.16521927571802447</v>
      </c>
    </row>
    <row r="37" spans="1:11" x14ac:dyDescent="0.2">
      <c r="A37" s="7" t="s">
        <v>83</v>
      </c>
      <c r="B37" s="7">
        <v>220</v>
      </c>
      <c r="C37" s="12">
        <v>332.27662692401339</v>
      </c>
      <c r="E37" s="12">
        <v>192.54929327495003</v>
      </c>
      <c r="F37" s="7" t="s">
        <v>29</v>
      </c>
      <c r="G37" s="7">
        <v>1</v>
      </c>
      <c r="I37" s="23">
        <f t="shared" si="0"/>
        <v>0.57948491609969044</v>
      </c>
      <c r="J37" s="7">
        <v>18</v>
      </c>
      <c r="K37" s="18">
        <v>0.17299938217693808</v>
      </c>
    </row>
    <row r="38" spans="1:11" x14ac:dyDescent="0.2">
      <c r="A38" s="7" t="s">
        <v>84</v>
      </c>
      <c r="B38" s="7">
        <v>220</v>
      </c>
      <c r="C38" s="12">
        <v>332.27662692401339</v>
      </c>
      <c r="E38" s="12">
        <v>193.29577087137883</v>
      </c>
      <c r="F38" s="7" t="s">
        <v>29</v>
      </c>
      <c r="G38" s="7">
        <v>1</v>
      </c>
      <c r="I38" s="23">
        <f t="shared" si="0"/>
        <v>0.58173147073502296</v>
      </c>
      <c r="J38" s="7">
        <v>19</v>
      </c>
      <c r="K38" s="18">
        <v>0.18011083454490545</v>
      </c>
    </row>
    <row r="39" spans="1:11" x14ac:dyDescent="0.2">
      <c r="A39" s="7" t="s">
        <v>85</v>
      </c>
      <c r="B39" s="7">
        <v>220</v>
      </c>
      <c r="C39" s="12">
        <v>334.18188281233915</v>
      </c>
      <c r="E39" s="12">
        <v>208.72586459219653</v>
      </c>
      <c r="F39" s="7" t="s">
        <v>29</v>
      </c>
      <c r="G39" s="7">
        <v>1</v>
      </c>
      <c r="I39" s="23">
        <f t="shared" ref="I39:I70" si="1">+E39/C39</f>
        <v>0.62458761329502466</v>
      </c>
      <c r="J39" s="7">
        <v>20</v>
      </c>
      <c r="K39" s="18">
        <v>0.19191894848703311</v>
      </c>
    </row>
    <row r="40" spans="1:11" x14ac:dyDescent="0.2">
      <c r="A40" s="7" t="s">
        <v>86</v>
      </c>
      <c r="B40" s="7">
        <v>220</v>
      </c>
      <c r="C40" s="12">
        <v>334.18188281233915</v>
      </c>
      <c r="E40" s="12">
        <v>207.65565611571293</v>
      </c>
      <c r="F40" s="7" t="s">
        <v>29</v>
      </c>
      <c r="G40" s="7">
        <v>1</v>
      </c>
      <c r="I40" s="23">
        <f t="shared" si="1"/>
        <v>0.62138514023611091</v>
      </c>
      <c r="J40" s="7">
        <v>21</v>
      </c>
      <c r="K40" s="18">
        <v>0.1989516176442486</v>
      </c>
    </row>
    <row r="41" spans="1:11" x14ac:dyDescent="0.2">
      <c r="A41" s="7" t="s">
        <v>87</v>
      </c>
      <c r="B41" s="7">
        <v>110</v>
      </c>
      <c r="C41" s="12">
        <v>153.94467577672179</v>
      </c>
      <c r="E41" s="12">
        <v>37.297380148323597</v>
      </c>
      <c r="F41" s="7" t="s">
        <v>29</v>
      </c>
      <c r="I41" s="23">
        <f t="shared" si="1"/>
        <v>0.24227781805470788</v>
      </c>
      <c r="J41" s="7">
        <v>22</v>
      </c>
      <c r="K41" s="18">
        <v>0.20526183086737357</v>
      </c>
    </row>
    <row r="42" spans="1:11" x14ac:dyDescent="0.2">
      <c r="A42" s="7" t="s">
        <v>88</v>
      </c>
      <c r="B42" s="7">
        <v>110</v>
      </c>
      <c r="C42" s="12">
        <v>153.94467577672179</v>
      </c>
      <c r="E42" s="12">
        <v>13.041953495816683</v>
      </c>
      <c r="F42" s="7" t="s">
        <v>29</v>
      </c>
      <c r="I42" s="23">
        <f t="shared" si="1"/>
        <v>8.4718444662110079E-2</v>
      </c>
      <c r="J42" s="7">
        <v>23</v>
      </c>
      <c r="K42" s="18">
        <v>0.215765171309514</v>
      </c>
    </row>
    <row r="43" spans="1:11" x14ac:dyDescent="0.2">
      <c r="A43" s="7" t="s">
        <v>89</v>
      </c>
      <c r="B43" s="7">
        <v>110</v>
      </c>
      <c r="C43" s="12">
        <v>111.26694387822467</v>
      </c>
      <c r="E43" s="12">
        <v>35.546230616780228</v>
      </c>
      <c r="F43" s="7" t="s">
        <v>29</v>
      </c>
      <c r="I43" s="23">
        <f t="shared" si="1"/>
        <v>0.31946802327637897</v>
      </c>
      <c r="J43" s="7">
        <v>24</v>
      </c>
      <c r="K43" s="18">
        <v>0.23147939831312761</v>
      </c>
    </row>
    <row r="44" spans="1:11" x14ac:dyDescent="0.2">
      <c r="A44" s="7" t="s">
        <v>90</v>
      </c>
      <c r="B44" s="7">
        <v>110</v>
      </c>
      <c r="C44" s="12">
        <v>209.95919889349926</v>
      </c>
      <c r="E44" s="12">
        <v>22.091759961398989</v>
      </c>
      <c r="F44" s="7" t="s">
        <v>29</v>
      </c>
      <c r="I44" s="23">
        <f t="shared" si="1"/>
        <v>0.10521930012032919</v>
      </c>
      <c r="J44" s="7">
        <v>25</v>
      </c>
      <c r="K44" s="18">
        <v>0.24152845547577906</v>
      </c>
    </row>
    <row r="45" spans="1:11" x14ac:dyDescent="0.2">
      <c r="A45" s="7" t="s">
        <v>91</v>
      </c>
      <c r="B45" s="7">
        <v>110</v>
      </c>
      <c r="C45" s="12">
        <v>87.070194096487455</v>
      </c>
      <c r="E45" s="12">
        <v>17.322755964094885</v>
      </c>
      <c r="F45" s="7" t="s">
        <v>29</v>
      </c>
      <c r="H45" s="7" t="s">
        <v>34</v>
      </c>
      <c r="I45" s="23">
        <f t="shared" si="1"/>
        <v>0.1989516176442486</v>
      </c>
      <c r="J45" s="7">
        <v>26</v>
      </c>
      <c r="K45" s="18">
        <v>0.24227781805470788</v>
      </c>
    </row>
    <row r="46" spans="1:11" x14ac:dyDescent="0.2">
      <c r="A46" s="7" t="s">
        <v>92</v>
      </c>
      <c r="B46" s="7">
        <v>110</v>
      </c>
      <c r="C46" s="12">
        <v>59.825034893429013</v>
      </c>
      <c r="E46" s="12"/>
      <c r="F46" s="7" t="s">
        <v>29</v>
      </c>
      <c r="H46" s="7" t="s">
        <v>35</v>
      </c>
      <c r="I46" s="23">
        <f t="shared" si="1"/>
        <v>0</v>
      </c>
      <c r="J46" s="7">
        <v>27</v>
      </c>
      <c r="K46" s="18">
        <v>0.25424571600146895</v>
      </c>
    </row>
    <row r="47" spans="1:11" x14ac:dyDescent="0.2">
      <c r="A47" s="7" t="s">
        <v>93</v>
      </c>
      <c r="B47" s="7">
        <v>110</v>
      </c>
      <c r="C47" s="12">
        <v>37.152489822352415</v>
      </c>
      <c r="E47" s="12"/>
      <c r="F47" s="7" t="s">
        <v>29</v>
      </c>
      <c r="H47" s="7" t="s">
        <v>35</v>
      </c>
      <c r="I47" s="23">
        <f t="shared" si="1"/>
        <v>0</v>
      </c>
      <c r="J47" s="7">
        <v>28</v>
      </c>
      <c r="K47" s="18">
        <v>0.25581384416674663</v>
      </c>
    </row>
    <row r="48" spans="1:11" x14ac:dyDescent="0.2">
      <c r="A48" s="7" t="s">
        <v>94</v>
      </c>
      <c r="B48" s="7">
        <v>110</v>
      </c>
      <c r="C48" s="12">
        <v>37.152489822352415</v>
      </c>
      <c r="E48" s="12"/>
      <c r="F48" s="7" t="s">
        <v>29</v>
      </c>
      <c r="H48" s="7" t="s">
        <v>36</v>
      </c>
      <c r="I48" s="23">
        <f t="shared" si="1"/>
        <v>0</v>
      </c>
      <c r="J48" s="7">
        <v>29</v>
      </c>
      <c r="K48" s="18">
        <v>0.26140938879521214</v>
      </c>
    </row>
    <row r="49" spans="1:11" x14ac:dyDescent="0.2">
      <c r="A49" s="7" t="s">
        <v>95</v>
      </c>
      <c r="B49" s="7">
        <v>110</v>
      </c>
      <c r="C49" s="12">
        <v>77.162863477193468</v>
      </c>
      <c r="E49" s="12">
        <v>11.507051166232568</v>
      </c>
      <c r="F49" s="7" t="s">
        <v>29</v>
      </c>
      <c r="I49" s="23">
        <f t="shared" si="1"/>
        <v>0.14912680333115985</v>
      </c>
      <c r="J49" s="7">
        <v>30</v>
      </c>
      <c r="K49" s="18">
        <v>0.26288910221081302</v>
      </c>
    </row>
    <row r="50" spans="1:11" x14ac:dyDescent="0.2">
      <c r="A50" s="7" t="s">
        <v>96</v>
      </c>
      <c r="B50" s="7">
        <v>110</v>
      </c>
      <c r="C50" s="12">
        <v>77.162863477193468</v>
      </c>
      <c r="E50" s="12">
        <v>13.89786773675192</v>
      </c>
      <c r="F50" s="7" t="s">
        <v>29</v>
      </c>
      <c r="I50" s="23">
        <f t="shared" si="1"/>
        <v>0.18011083454490545</v>
      </c>
      <c r="J50" s="7">
        <v>31</v>
      </c>
      <c r="K50" s="18">
        <v>0.27726804031568392</v>
      </c>
    </row>
    <row r="51" spans="1:11" x14ac:dyDescent="0.2">
      <c r="A51" s="7" t="s">
        <v>97</v>
      </c>
      <c r="B51" s="7">
        <v>110</v>
      </c>
      <c r="C51" s="12">
        <v>168.61514611683018</v>
      </c>
      <c r="E51" s="12">
        <v>109.31020881988036</v>
      </c>
      <c r="F51" s="7" t="s">
        <v>29</v>
      </c>
      <c r="I51" s="23">
        <f t="shared" si="1"/>
        <v>0.64828226489298557</v>
      </c>
      <c r="J51" s="7">
        <v>32</v>
      </c>
      <c r="K51" s="18">
        <v>0.28309390776300841</v>
      </c>
    </row>
    <row r="52" spans="1:11" x14ac:dyDescent="0.2">
      <c r="A52" s="7" t="s">
        <v>98</v>
      </c>
      <c r="B52" s="7">
        <v>110</v>
      </c>
      <c r="C52" s="12">
        <v>168.61514611683018</v>
      </c>
      <c r="E52" s="12">
        <v>125.86943071960278</v>
      </c>
      <c r="F52" s="7" t="s">
        <v>29</v>
      </c>
      <c r="I52" s="23">
        <f t="shared" si="1"/>
        <v>0.74648946798877891</v>
      </c>
      <c r="J52" s="7">
        <v>33</v>
      </c>
      <c r="K52" s="18">
        <v>0.2888500211727229</v>
      </c>
    </row>
    <row r="53" spans="1:11" x14ac:dyDescent="0.2">
      <c r="A53" s="7" t="s">
        <v>99</v>
      </c>
      <c r="B53" s="7">
        <v>110</v>
      </c>
      <c r="C53" s="12">
        <v>104.4080226802519</v>
      </c>
      <c r="E53" s="12">
        <v>16.759045015412688</v>
      </c>
      <c r="F53" s="7" t="s">
        <v>29</v>
      </c>
      <c r="I53" s="23">
        <f t="shared" si="1"/>
        <v>0.16051491624103473</v>
      </c>
      <c r="J53" s="7">
        <v>34</v>
      </c>
      <c r="K53" s="18">
        <v>0.29293954202331146</v>
      </c>
    </row>
    <row r="54" spans="1:11" x14ac:dyDescent="0.2">
      <c r="A54" s="7" t="s">
        <v>100</v>
      </c>
      <c r="B54" s="7">
        <v>110</v>
      </c>
      <c r="C54" s="12">
        <v>104.4080226802519</v>
      </c>
      <c r="E54" s="12">
        <v>20.037877926404249</v>
      </c>
      <c r="F54" s="7" t="s">
        <v>29</v>
      </c>
      <c r="H54" s="7" t="s">
        <v>37</v>
      </c>
      <c r="I54" s="23">
        <f t="shared" si="1"/>
        <v>0.19191894848703311</v>
      </c>
      <c r="J54" s="7">
        <v>35</v>
      </c>
      <c r="K54" s="18">
        <v>0.29648294773063127</v>
      </c>
    </row>
    <row r="55" spans="1:11" x14ac:dyDescent="0.2">
      <c r="A55" s="7" t="s">
        <v>101</v>
      </c>
      <c r="B55" s="7">
        <v>110</v>
      </c>
      <c r="C55" s="12">
        <v>104.4080226802519</v>
      </c>
      <c r="E55" s="12"/>
      <c r="F55" s="7" t="s">
        <v>29</v>
      </c>
      <c r="H55" s="7" t="s">
        <v>35</v>
      </c>
      <c r="I55" s="23">
        <f t="shared" si="1"/>
        <v>0</v>
      </c>
      <c r="J55" s="7">
        <v>36</v>
      </c>
      <c r="K55" s="18">
        <v>0.30164516514208606</v>
      </c>
    </row>
    <row r="56" spans="1:11" x14ac:dyDescent="0.2">
      <c r="A56" s="7" t="s">
        <v>102</v>
      </c>
      <c r="B56" s="7">
        <v>110</v>
      </c>
      <c r="C56" s="12">
        <v>26.102005670062976</v>
      </c>
      <c r="E56" s="12"/>
      <c r="F56" s="7" t="s">
        <v>29</v>
      </c>
      <c r="H56" s="7" t="s">
        <v>35</v>
      </c>
      <c r="I56" s="23">
        <f t="shared" si="1"/>
        <v>0</v>
      </c>
      <c r="J56" s="7">
        <v>37</v>
      </c>
      <c r="K56" s="18">
        <v>0.30728632176923643</v>
      </c>
    </row>
    <row r="57" spans="1:11" x14ac:dyDescent="0.2">
      <c r="A57" s="7" t="s">
        <v>103</v>
      </c>
      <c r="B57" s="7">
        <v>220</v>
      </c>
      <c r="C57" s="12">
        <v>281.97787147221317</v>
      </c>
      <c r="E57" s="12">
        <v>107.7235842420553</v>
      </c>
      <c r="F57" s="7" t="s">
        <v>29</v>
      </c>
      <c r="G57" s="7">
        <v>1</v>
      </c>
      <c r="I57" s="23">
        <f t="shared" si="1"/>
        <v>0.38202850344116684</v>
      </c>
      <c r="J57" s="7">
        <v>38</v>
      </c>
      <c r="K57" s="18">
        <v>0.31946802327637897</v>
      </c>
    </row>
    <row r="58" spans="1:11" x14ac:dyDescent="0.2">
      <c r="A58" s="7" t="s">
        <v>104</v>
      </c>
      <c r="B58" s="7">
        <v>220</v>
      </c>
      <c r="C58" s="12">
        <v>281.97787147221317</v>
      </c>
      <c r="D58" s="7" t="s">
        <v>19</v>
      </c>
      <c r="E58" s="12">
        <v>97.110634773035642</v>
      </c>
      <c r="F58" s="7" t="s">
        <v>29</v>
      </c>
      <c r="G58" s="7">
        <v>1</v>
      </c>
      <c r="I58" s="23">
        <f t="shared" si="1"/>
        <v>0.34439097744095559</v>
      </c>
      <c r="J58" s="7">
        <v>39</v>
      </c>
      <c r="K58" s="18">
        <v>0.34063979403653744</v>
      </c>
    </row>
    <row r="59" spans="1:11" x14ac:dyDescent="0.2">
      <c r="A59" s="7" t="s">
        <v>105</v>
      </c>
      <c r="B59" s="7">
        <v>220</v>
      </c>
      <c r="C59" s="12">
        <v>281.97787147221317</v>
      </c>
      <c r="D59" s="7" t="s">
        <v>19</v>
      </c>
      <c r="E59" s="12">
        <v>104.19234528129037</v>
      </c>
      <c r="F59" s="7" t="s">
        <v>29</v>
      </c>
      <c r="G59" s="7">
        <v>1</v>
      </c>
      <c r="I59" s="23">
        <f t="shared" si="1"/>
        <v>0.36950539677918576</v>
      </c>
      <c r="J59" s="7">
        <v>40</v>
      </c>
      <c r="K59" s="18">
        <v>0.34439097744095559</v>
      </c>
    </row>
    <row r="60" spans="1:11" x14ac:dyDescent="0.2">
      <c r="A60" s="7" t="s">
        <v>106</v>
      </c>
      <c r="B60" s="7">
        <v>220</v>
      </c>
      <c r="C60" s="12">
        <v>334.18188281233915</v>
      </c>
      <c r="E60" s="12">
        <v>87.852775147654967</v>
      </c>
      <c r="F60" s="7" t="s">
        <v>29</v>
      </c>
      <c r="G60" s="7">
        <v>1</v>
      </c>
      <c r="I60" s="23">
        <f t="shared" si="1"/>
        <v>0.26288910221081302</v>
      </c>
      <c r="J60" s="7">
        <v>41</v>
      </c>
      <c r="K60" s="18">
        <v>0.34707739126758885</v>
      </c>
    </row>
    <row r="61" spans="1:11" x14ac:dyDescent="0.2">
      <c r="A61" s="7" t="s">
        <v>107</v>
      </c>
      <c r="B61" s="7">
        <v>220</v>
      </c>
      <c r="C61" s="12">
        <v>420</v>
      </c>
      <c r="E61" s="12">
        <v>175.36291472212469</v>
      </c>
      <c r="F61" s="7" t="s">
        <v>29</v>
      </c>
      <c r="G61" s="7">
        <v>1</v>
      </c>
      <c r="I61" s="23">
        <f t="shared" si="1"/>
        <v>0.41753074933839213</v>
      </c>
      <c r="J61" s="7">
        <v>42</v>
      </c>
      <c r="K61" s="18">
        <v>0.35718965548061765</v>
      </c>
    </row>
    <row r="62" spans="1:11" x14ac:dyDescent="0.2">
      <c r="A62" s="7" t="s">
        <v>108</v>
      </c>
      <c r="B62" s="7">
        <v>220</v>
      </c>
      <c r="C62" s="12">
        <v>419.91839778699853</v>
      </c>
      <c r="E62" s="12">
        <v>97.202458060346999</v>
      </c>
      <c r="F62" s="7" t="s">
        <v>29</v>
      </c>
      <c r="G62" s="7">
        <v>1</v>
      </c>
      <c r="I62" s="23">
        <f t="shared" si="1"/>
        <v>0.23147939831312761</v>
      </c>
      <c r="J62" s="7">
        <v>43</v>
      </c>
      <c r="K62" s="18">
        <v>0.36950539677918576</v>
      </c>
    </row>
    <row r="63" spans="1:11" x14ac:dyDescent="0.2">
      <c r="A63" s="7" t="s">
        <v>109</v>
      </c>
      <c r="B63" s="7">
        <v>220</v>
      </c>
      <c r="C63" s="12">
        <v>419.91839778699853</v>
      </c>
      <c r="E63" s="12">
        <v>174.83742356402965</v>
      </c>
      <c r="F63" s="7" t="s">
        <v>29</v>
      </c>
      <c r="G63" s="7">
        <v>1</v>
      </c>
      <c r="I63" s="23">
        <f t="shared" si="1"/>
        <v>0.41636047500046675</v>
      </c>
      <c r="J63" s="7">
        <v>44</v>
      </c>
      <c r="K63" s="18">
        <v>0.37507177425879462</v>
      </c>
    </row>
    <row r="64" spans="1:11" x14ac:dyDescent="0.2">
      <c r="A64" s="7" t="s">
        <v>110</v>
      </c>
      <c r="B64" s="7">
        <v>220</v>
      </c>
      <c r="C64" s="12">
        <v>212.62655713715534</v>
      </c>
      <c r="E64" s="12">
        <v>87.522579759977305</v>
      </c>
      <c r="F64" s="7" t="s">
        <v>29</v>
      </c>
      <c r="I64" s="23">
        <f t="shared" si="1"/>
        <v>0.41162581447208696</v>
      </c>
      <c r="J64" s="7">
        <v>45</v>
      </c>
      <c r="K64" s="18">
        <v>0.38202850344116684</v>
      </c>
    </row>
    <row r="65" spans="1:11" x14ac:dyDescent="0.2">
      <c r="A65" s="7" t="s">
        <v>111</v>
      </c>
      <c r="B65" s="7">
        <v>110</v>
      </c>
      <c r="C65" s="12">
        <v>104.4080226802519</v>
      </c>
      <c r="E65" s="12">
        <v>92.150455323643385</v>
      </c>
      <c r="F65" s="7" t="s">
        <v>29</v>
      </c>
      <c r="I65" s="23">
        <f t="shared" si="1"/>
        <v>0.88259937271154776</v>
      </c>
      <c r="J65" s="7">
        <v>46</v>
      </c>
      <c r="K65" s="18">
        <v>0.40545715866714832</v>
      </c>
    </row>
    <row r="66" spans="1:11" x14ac:dyDescent="0.2">
      <c r="A66" s="7" t="s">
        <v>112</v>
      </c>
      <c r="B66" s="7">
        <v>110</v>
      </c>
      <c r="C66" s="12">
        <v>99.454357370604924</v>
      </c>
      <c r="E66" s="12">
        <v>62.47665945407423</v>
      </c>
      <c r="F66" s="7" t="s">
        <v>29</v>
      </c>
      <c r="I66" s="23">
        <f t="shared" si="1"/>
        <v>0.62819429038450603</v>
      </c>
      <c r="J66" s="7">
        <v>47</v>
      </c>
      <c r="K66" s="18">
        <v>0.41162581447208696</v>
      </c>
    </row>
    <row r="67" spans="1:11" x14ac:dyDescent="0.2">
      <c r="A67" s="7" t="s">
        <v>113</v>
      </c>
      <c r="B67" s="7">
        <v>110</v>
      </c>
      <c r="C67" s="12">
        <v>99.454357370604924</v>
      </c>
      <c r="E67" s="12">
        <v>62.224436097670292</v>
      </c>
      <c r="F67" s="7" t="s">
        <v>29</v>
      </c>
      <c r="I67" s="23">
        <f t="shared" si="1"/>
        <v>0.62565821893351814</v>
      </c>
      <c r="J67" s="7">
        <v>48</v>
      </c>
      <c r="K67" s="18">
        <v>0.41633216831348185</v>
      </c>
    </row>
    <row r="68" spans="1:11" x14ac:dyDescent="0.2">
      <c r="A68" s="7" t="s">
        <v>114</v>
      </c>
      <c r="B68" s="7">
        <v>110</v>
      </c>
      <c r="C68" s="12">
        <v>118.88796743152773</v>
      </c>
      <c r="E68" s="12">
        <v>8.2185692271451636</v>
      </c>
      <c r="F68" s="7" t="s">
        <v>29</v>
      </c>
      <c r="I68" s="23">
        <f t="shared" si="1"/>
        <v>6.9128688165003421E-2</v>
      </c>
      <c r="J68" s="7">
        <v>49</v>
      </c>
      <c r="K68" s="18">
        <v>0.41636047500046675</v>
      </c>
    </row>
    <row r="69" spans="1:11" x14ac:dyDescent="0.2">
      <c r="A69" s="7" t="s">
        <v>115</v>
      </c>
      <c r="B69" s="7">
        <v>110</v>
      </c>
      <c r="C69" s="12">
        <v>155.65940607621499</v>
      </c>
      <c r="E69" s="12"/>
      <c r="F69" s="7" t="s">
        <v>29</v>
      </c>
      <c r="H69" s="7" t="s">
        <v>35</v>
      </c>
      <c r="I69" s="23">
        <f t="shared" si="1"/>
        <v>0</v>
      </c>
      <c r="J69" s="7">
        <v>50</v>
      </c>
      <c r="K69" s="18">
        <v>0.41753074933839213</v>
      </c>
    </row>
    <row r="70" spans="1:11" x14ac:dyDescent="0.2">
      <c r="A70" s="7" t="s">
        <v>116</v>
      </c>
      <c r="B70" s="7">
        <v>110</v>
      </c>
      <c r="C70" s="12">
        <v>118.88796743152773</v>
      </c>
      <c r="E70" s="12">
        <v>11.994729630695776</v>
      </c>
      <c r="F70" s="7" t="s">
        <v>29</v>
      </c>
      <c r="I70" s="23">
        <f t="shared" si="1"/>
        <v>0.10089103119374981</v>
      </c>
      <c r="J70" s="7">
        <v>51</v>
      </c>
      <c r="K70" s="18">
        <v>0.42047830172026512</v>
      </c>
    </row>
    <row r="71" spans="1:11" x14ac:dyDescent="0.2">
      <c r="A71" s="7" t="s">
        <v>117</v>
      </c>
      <c r="B71" s="7">
        <v>110</v>
      </c>
      <c r="C71" s="12">
        <v>118.88796743152773</v>
      </c>
      <c r="E71" s="12">
        <v>8.3912460596091005</v>
      </c>
      <c r="F71" s="7" t="s">
        <v>29</v>
      </c>
      <c r="I71" s="23">
        <f t="shared" ref="I71:I102" si="2">+E71/C71</f>
        <v>7.0581121377501471E-2</v>
      </c>
      <c r="J71" s="7">
        <v>52</v>
      </c>
      <c r="K71" s="18">
        <v>0.42685337059793338</v>
      </c>
    </row>
    <row r="72" spans="1:11" x14ac:dyDescent="0.2">
      <c r="A72" s="7" t="s">
        <v>118</v>
      </c>
      <c r="B72" s="7">
        <v>110</v>
      </c>
      <c r="C72" s="12">
        <v>180.04668144678476</v>
      </c>
      <c r="E72" s="12"/>
      <c r="F72" s="7" t="s">
        <v>29</v>
      </c>
      <c r="H72" s="7" t="s">
        <v>26</v>
      </c>
      <c r="I72" s="23">
        <f t="shared" si="2"/>
        <v>0</v>
      </c>
      <c r="J72" s="7">
        <v>53</v>
      </c>
      <c r="K72" s="18">
        <v>0.43079841870030544</v>
      </c>
    </row>
    <row r="73" spans="1:11" x14ac:dyDescent="0.2">
      <c r="A73" s="7" t="s">
        <v>119</v>
      </c>
      <c r="B73" s="7">
        <v>110</v>
      </c>
      <c r="C73" s="12">
        <v>104.4080226802519</v>
      </c>
      <c r="E73" s="12">
        <v>29.557275142361323</v>
      </c>
      <c r="F73" s="7" t="s">
        <v>29</v>
      </c>
      <c r="I73" s="23">
        <f t="shared" si="2"/>
        <v>0.28309390776300841</v>
      </c>
      <c r="J73" s="7">
        <v>54</v>
      </c>
      <c r="K73" s="18">
        <v>0.44189822446474197</v>
      </c>
    </row>
    <row r="74" spans="1:11" x14ac:dyDescent="0.2">
      <c r="A74" s="7" t="s">
        <v>120</v>
      </c>
      <c r="B74" s="7">
        <v>110</v>
      </c>
      <c r="C74" s="12">
        <v>66.874481680234339</v>
      </c>
      <c r="E74" s="12">
        <v>68.645045015614315</v>
      </c>
      <c r="F74" s="7" t="s">
        <v>29</v>
      </c>
      <c r="I74" s="23">
        <f t="shared" si="2"/>
        <v>1.0264759186298604</v>
      </c>
      <c r="J74" s="7">
        <v>55</v>
      </c>
      <c r="K74" s="18">
        <v>0.45409969943249689</v>
      </c>
    </row>
    <row r="75" spans="1:11" x14ac:dyDescent="0.2">
      <c r="A75" s="7" t="s">
        <v>121</v>
      </c>
      <c r="B75" s="7">
        <v>110</v>
      </c>
      <c r="C75" s="12">
        <v>38.867220121845598</v>
      </c>
      <c r="E75" s="12">
        <v>6.7240050680143444</v>
      </c>
      <c r="F75" s="7" t="s">
        <v>29</v>
      </c>
      <c r="I75" s="23">
        <f t="shared" si="2"/>
        <v>0.17299938217693808</v>
      </c>
      <c r="J75" s="7">
        <v>56</v>
      </c>
      <c r="K75" s="18">
        <v>0.47701932734153762</v>
      </c>
    </row>
    <row r="76" spans="1:11" x14ac:dyDescent="0.2">
      <c r="A76" s="7" t="s">
        <v>122</v>
      </c>
      <c r="B76" s="7">
        <v>110</v>
      </c>
      <c r="C76" s="12">
        <v>38.867220121845598</v>
      </c>
      <c r="E76" s="12">
        <v>17.175355561723862</v>
      </c>
      <c r="F76" s="7" t="s">
        <v>29</v>
      </c>
      <c r="I76" s="23">
        <f t="shared" si="2"/>
        <v>0.44189822446474197</v>
      </c>
      <c r="J76" s="7">
        <v>57</v>
      </c>
      <c r="K76" s="18">
        <v>0.48418625495484807</v>
      </c>
    </row>
    <row r="77" spans="1:11" x14ac:dyDescent="0.2">
      <c r="A77" s="7" t="s">
        <v>123</v>
      </c>
      <c r="B77" s="7">
        <v>220</v>
      </c>
      <c r="C77" s="12">
        <v>281.97787147221317</v>
      </c>
      <c r="E77" s="12">
        <v>187.51562352739174</v>
      </c>
      <c r="F77" s="7" t="s">
        <v>29</v>
      </c>
      <c r="G77" s="7">
        <v>1</v>
      </c>
      <c r="I77" s="23">
        <f t="shared" si="2"/>
        <v>0.66500120221621728</v>
      </c>
      <c r="J77" s="7">
        <v>58</v>
      </c>
      <c r="K77" s="18">
        <v>0.49128692904559712</v>
      </c>
    </row>
    <row r="78" spans="1:11" x14ac:dyDescent="0.2">
      <c r="A78" s="7" t="s">
        <v>124</v>
      </c>
      <c r="B78" s="7">
        <v>220</v>
      </c>
      <c r="C78" s="12">
        <v>281.97787147221317</v>
      </c>
      <c r="E78" s="12">
        <v>183.7879218498573</v>
      </c>
      <c r="F78" s="7" t="s">
        <v>29</v>
      </c>
      <c r="G78" s="7">
        <v>1</v>
      </c>
      <c r="I78" s="23">
        <f t="shared" si="2"/>
        <v>0.65178136458118574</v>
      </c>
      <c r="J78" s="7">
        <v>59</v>
      </c>
      <c r="K78" s="18">
        <v>0.50096118656435573</v>
      </c>
    </row>
    <row r="79" spans="1:11" x14ac:dyDescent="0.2">
      <c r="A79" s="7" t="s">
        <v>125</v>
      </c>
      <c r="B79" s="7">
        <v>110</v>
      </c>
      <c r="C79" s="12">
        <v>77.924965832523782</v>
      </c>
      <c r="E79" s="12">
        <v>50.719076962482113</v>
      </c>
      <c r="F79" s="7" t="s">
        <v>29</v>
      </c>
      <c r="G79" s="7">
        <v>1</v>
      </c>
      <c r="H79" s="7" t="s">
        <v>38</v>
      </c>
      <c r="I79" s="23">
        <f t="shared" si="2"/>
        <v>0.65087069876280057</v>
      </c>
      <c r="J79" s="7">
        <v>60</v>
      </c>
      <c r="K79" s="18">
        <v>0.55955658317266654</v>
      </c>
    </row>
    <row r="80" spans="1:11" x14ac:dyDescent="0.2">
      <c r="A80" s="7" t="s">
        <v>126</v>
      </c>
      <c r="B80" s="7">
        <v>110</v>
      </c>
      <c r="C80" s="12">
        <v>77.924965832523782</v>
      </c>
      <c r="E80" s="12">
        <v>45.998225950364755</v>
      </c>
      <c r="F80" s="7" t="s">
        <v>29</v>
      </c>
      <c r="G80" s="7">
        <v>1</v>
      </c>
      <c r="H80" s="7" t="s">
        <v>38</v>
      </c>
      <c r="I80" s="23">
        <f t="shared" si="2"/>
        <v>0.59028868936848911</v>
      </c>
      <c r="J80" s="7">
        <v>61</v>
      </c>
      <c r="K80" s="18">
        <v>0.5760598076491702</v>
      </c>
    </row>
    <row r="81" spans="1:11" x14ac:dyDescent="0.2">
      <c r="A81" s="7" t="s">
        <v>127</v>
      </c>
      <c r="B81" s="7">
        <v>220</v>
      </c>
      <c r="C81" s="12">
        <v>238.53803721838574</v>
      </c>
      <c r="D81" s="7" t="s">
        <v>19</v>
      </c>
      <c r="E81" s="12">
        <v>174.55587804954413</v>
      </c>
      <c r="F81" s="7" t="s">
        <v>29</v>
      </c>
      <c r="G81" s="7">
        <v>1</v>
      </c>
      <c r="I81" s="23">
        <f t="shared" si="2"/>
        <v>0.73177376692227569</v>
      </c>
      <c r="J81" s="7">
        <v>62</v>
      </c>
      <c r="K81" s="18">
        <v>0.57948491609969044</v>
      </c>
    </row>
    <row r="82" spans="1:11" x14ac:dyDescent="0.2">
      <c r="A82" s="7" t="s">
        <v>128</v>
      </c>
      <c r="B82" s="7">
        <v>110</v>
      </c>
      <c r="C82" s="12">
        <v>37.914592177682721</v>
      </c>
      <c r="E82" s="12">
        <v>5.7229296260413625</v>
      </c>
      <c r="F82" s="7" t="s">
        <v>29</v>
      </c>
      <c r="I82" s="23">
        <f t="shared" si="2"/>
        <v>0.15094266606433374</v>
      </c>
      <c r="J82" s="7">
        <v>63</v>
      </c>
      <c r="K82" s="18">
        <v>0.58173147073502296</v>
      </c>
    </row>
    <row r="83" spans="1:11" x14ac:dyDescent="0.2">
      <c r="A83" s="7" t="s">
        <v>129</v>
      </c>
      <c r="B83" s="7">
        <v>220</v>
      </c>
      <c r="C83" s="12">
        <v>138.32157749245053</v>
      </c>
      <c r="E83" s="12">
        <v>66.973406585516429</v>
      </c>
      <c r="F83" s="7" t="s">
        <v>29</v>
      </c>
      <c r="I83" s="23">
        <f t="shared" si="2"/>
        <v>0.48418625495484807</v>
      </c>
      <c r="J83" s="7">
        <v>64</v>
      </c>
      <c r="K83" s="18">
        <v>0.59028868936848911</v>
      </c>
    </row>
    <row r="84" spans="1:11" x14ac:dyDescent="0.2">
      <c r="A84" s="7" t="s">
        <v>130</v>
      </c>
      <c r="B84" s="7">
        <v>110</v>
      </c>
      <c r="C84" s="12">
        <v>104.4080226802519</v>
      </c>
      <c r="E84" s="12">
        <v>28.949007841788926</v>
      </c>
      <c r="F84" s="7" t="s">
        <v>29</v>
      </c>
      <c r="I84" s="23">
        <f t="shared" si="2"/>
        <v>0.27726804031568392</v>
      </c>
      <c r="J84" s="7">
        <v>65</v>
      </c>
      <c r="K84" s="18">
        <v>0.62138514023611091</v>
      </c>
    </row>
    <row r="85" spans="1:11" x14ac:dyDescent="0.2">
      <c r="A85" s="7" t="s">
        <v>131</v>
      </c>
      <c r="B85" s="7">
        <v>110</v>
      </c>
      <c r="C85" s="12">
        <v>117.36376272086711</v>
      </c>
      <c r="E85" s="12">
        <v>36.064278955492689</v>
      </c>
      <c r="F85" s="7" t="s">
        <v>29</v>
      </c>
      <c r="I85" s="23">
        <f t="shared" si="2"/>
        <v>0.30728632176923643</v>
      </c>
      <c r="J85" s="7">
        <v>66</v>
      </c>
      <c r="K85" s="18">
        <v>0.62458761329502466</v>
      </c>
    </row>
    <row r="86" spans="1:11" x14ac:dyDescent="0.2">
      <c r="A86" s="7" t="s">
        <v>132</v>
      </c>
      <c r="B86" s="7">
        <v>220</v>
      </c>
      <c r="C86" s="12">
        <v>400.10373654841061</v>
      </c>
      <c r="D86" s="7" t="s">
        <v>19</v>
      </c>
      <c r="E86" s="12">
        <v>329.16892282117914</v>
      </c>
      <c r="F86" s="7" t="s">
        <v>29</v>
      </c>
      <c r="G86" s="7">
        <v>1</v>
      </c>
      <c r="I86" s="23">
        <f t="shared" si="2"/>
        <v>0.82270894458730282</v>
      </c>
      <c r="J86" s="7">
        <v>67</v>
      </c>
      <c r="K86" s="18">
        <v>0.62565821893351814</v>
      </c>
    </row>
    <row r="87" spans="1:11" x14ac:dyDescent="0.2">
      <c r="A87" s="7" t="s">
        <v>133</v>
      </c>
      <c r="B87" s="7">
        <v>220</v>
      </c>
      <c r="C87" s="12">
        <v>400.10373654841061</v>
      </c>
      <c r="D87" s="7" t="s">
        <v>19</v>
      </c>
      <c r="E87" s="12">
        <v>254.55586537867825</v>
      </c>
      <c r="F87" s="7" t="s">
        <v>29</v>
      </c>
      <c r="G87" s="7">
        <v>1</v>
      </c>
      <c r="I87" s="23">
        <f t="shared" si="2"/>
        <v>0.63622466407003486</v>
      </c>
      <c r="J87" s="7">
        <v>68</v>
      </c>
      <c r="K87" s="18">
        <v>0.62819429038450603</v>
      </c>
    </row>
    <row r="88" spans="1:11" x14ac:dyDescent="0.2">
      <c r="A88" s="7" t="s">
        <v>134</v>
      </c>
      <c r="B88" s="7">
        <v>220</v>
      </c>
      <c r="C88" s="12">
        <v>357.04495347224832</v>
      </c>
      <c r="E88" s="12">
        <v>301.06146386272547</v>
      </c>
      <c r="F88" s="7" t="s">
        <v>29</v>
      </c>
      <c r="G88" s="7">
        <v>1</v>
      </c>
      <c r="I88" s="23">
        <f t="shared" si="2"/>
        <v>0.84320324635571631</v>
      </c>
      <c r="J88" s="7">
        <v>69</v>
      </c>
      <c r="K88" s="18">
        <v>0.63356087149316109</v>
      </c>
    </row>
    <row r="89" spans="1:11" x14ac:dyDescent="0.2">
      <c r="A89" s="7" t="s">
        <v>135</v>
      </c>
      <c r="B89" s="7">
        <v>220</v>
      </c>
      <c r="C89" s="12">
        <v>357.04495347224832</v>
      </c>
      <c r="E89" s="12">
        <v>309.20887591656651</v>
      </c>
      <c r="F89" s="7" t="s">
        <v>29</v>
      </c>
      <c r="G89" s="7">
        <v>1</v>
      </c>
      <c r="I89" s="23">
        <f t="shared" si="2"/>
        <v>0.86602225548778156</v>
      </c>
      <c r="J89" s="7">
        <v>70</v>
      </c>
      <c r="K89" s="18">
        <v>0.63622466407003486</v>
      </c>
    </row>
    <row r="90" spans="1:11" x14ac:dyDescent="0.2">
      <c r="A90" s="7" t="s">
        <v>136</v>
      </c>
      <c r="B90" s="7">
        <v>110</v>
      </c>
      <c r="C90" s="12">
        <v>104.4080226802519</v>
      </c>
      <c r="E90" s="12">
        <v>30.95519833096769</v>
      </c>
      <c r="F90" s="7" t="s">
        <v>29</v>
      </c>
      <c r="I90" s="23">
        <f t="shared" si="2"/>
        <v>0.29648294773063127</v>
      </c>
      <c r="J90" s="7">
        <v>71</v>
      </c>
      <c r="K90" s="18">
        <v>0.64828226489298557</v>
      </c>
    </row>
    <row r="91" spans="1:11" x14ac:dyDescent="0.2">
      <c r="A91" s="7" t="s">
        <v>137</v>
      </c>
      <c r="B91" s="7">
        <v>110</v>
      </c>
      <c r="C91" s="12">
        <v>153.94467577672179</v>
      </c>
      <c r="E91" s="12">
        <v>21.765365988199541</v>
      </c>
      <c r="F91" s="7" t="s">
        <v>29</v>
      </c>
      <c r="I91" s="23">
        <f t="shared" si="2"/>
        <v>0.14138433744709419</v>
      </c>
      <c r="J91" s="7">
        <v>72</v>
      </c>
      <c r="K91" s="18">
        <v>0.65087069876280057</v>
      </c>
    </row>
    <row r="92" spans="1:11" x14ac:dyDescent="0.2">
      <c r="A92" s="7" t="s">
        <v>138</v>
      </c>
      <c r="B92" s="7">
        <v>110</v>
      </c>
      <c r="C92" s="12">
        <v>153.94467577672179</v>
      </c>
      <c r="E92" s="12">
        <v>21.797833381057348</v>
      </c>
      <c r="F92" s="7" t="s">
        <v>29</v>
      </c>
      <c r="I92" s="23">
        <f t="shared" si="2"/>
        <v>0.1415952404399648</v>
      </c>
      <c r="J92" s="7">
        <v>73</v>
      </c>
      <c r="K92" s="18">
        <v>0.65178136458118574</v>
      </c>
    </row>
    <row r="93" spans="1:11" x14ac:dyDescent="0.2">
      <c r="A93" s="7" t="s">
        <v>139</v>
      </c>
      <c r="B93" s="7">
        <v>110</v>
      </c>
      <c r="C93" s="12">
        <v>89.356501162478366</v>
      </c>
      <c r="E93" s="12">
        <v>40.576760320220984</v>
      </c>
      <c r="F93" s="7" t="s">
        <v>29</v>
      </c>
      <c r="I93" s="23">
        <f t="shared" si="2"/>
        <v>0.45409969943249689</v>
      </c>
      <c r="J93" s="7">
        <v>74</v>
      </c>
      <c r="K93" s="18">
        <v>0.66500120221621728</v>
      </c>
    </row>
    <row r="94" spans="1:11" x14ac:dyDescent="0.2">
      <c r="A94" s="7" t="s">
        <v>140</v>
      </c>
      <c r="B94" s="7">
        <v>110</v>
      </c>
      <c r="C94" s="12">
        <v>381.05117766515298</v>
      </c>
      <c r="E94" s="12"/>
      <c r="F94" s="7" t="s">
        <v>29</v>
      </c>
      <c r="H94" s="7" t="s">
        <v>26</v>
      </c>
      <c r="I94" s="23">
        <f t="shared" si="2"/>
        <v>0</v>
      </c>
      <c r="J94" s="7">
        <v>75</v>
      </c>
      <c r="K94" s="18">
        <v>0.73052798109057182</v>
      </c>
    </row>
    <row r="95" spans="1:11" x14ac:dyDescent="0.2">
      <c r="A95" s="7" t="s">
        <v>141</v>
      </c>
      <c r="B95" s="7">
        <v>110</v>
      </c>
      <c r="C95" s="12">
        <v>74.686030822369972</v>
      </c>
      <c r="E95" s="12">
        <v>59.72754025769715</v>
      </c>
      <c r="F95" s="7" t="s">
        <v>29</v>
      </c>
      <c r="I95" s="23">
        <f t="shared" si="2"/>
        <v>0.79971501497717223</v>
      </c>
      <c r="J95" s="7">
        <v>76</v>
      </c>
      <c r="K95" s="18">
        <v>0.73177376692227569</v>
      </c>
    </row>
    <row r="96" spans="1:11" x14ac:dyDescent="0.2">
      <c r="A96" s="7" t="s">
        <v>142</v>
      </c>
      <c r="B96" s="7">
        <v>110</v>
      </c>
      <c r="C96" s="12">
        <v>74.686030822369972</v>
      </c>
      <c r="E96" s="12">
        <v>61.728197074917013</v>
      </c>
      <c r="F96" s="7" t="s">
        <v>29</v>
      </c>
      <c r="I96" s="23">
        <f t="shared" si="2"/>
        <v>0.82650257879855327</v>
      </c>
      <c r="J96" s="7">
        <v>77</v>
      </c>
      <c r="K96" s="18">
        <v>0.74648946798877891</v>
      </c>
    </row>
    <row r="97" spans="1:11" x14ac:dyDescent="0.2">
      <c r="A97" s="7" t="s">
        <v>143</v>
      </c>
      <c r="B97" s="7">
        <v>110</v>
      </c>
      <c r="C97" s="12">
        <v>74.686030822369972</v>
      </c>
      <c r="E97" s="12">
        <v>71.913261648266442</v>
      </c>
      <c r="F97" s="7" t="s">
        <v>29</v>
      </c>
      <c r="I97" s="23">
        <f t="shared" si="2"/>
        <v>0.96287432678410556</v>
      </c>
      <c r="J97" s="7">
        <v>78</v>
      </c>
      <c r="K97" s="18">
        <v>0.7554669490429986</v>
      </c>
    </row>
    <row r="98" spans="1:11" ht="15" x14ac:dyDescent="0.25">
      <c r="A98" s="7" t="s">
        <v>144</v>
      </c>
      <c r="B98" s="21">
        <v>110</v>
      </c>
      <c r="C98" s="22">
        <v>74.686030822369972</v>
      </c>
      <c r="D98" s="20"/>
      <c r="E98" s="22">
        <v>56.4228278415072</v>
      </c>
      <c r="F98" s="7" t="s">
        <v>29</v>
      </c>
      <c r="I98" s="23">
        <f t="shared" si="2"/>
        <v>0.7554669490429986</v>
      </c>
      <c r="J98" s="7">
        <v>79</v>
      </c>
      <c r="K98" s="18">
        <v>0.79971501497717223</v>
      </c>
    </row>
    <row r="99" spans="1:11" ht="15" x14ac:dyDescent="0.25">
      <c r="A99" s="7" t="s">
        <v>145</v>
      </c>
      <c r="B99" s="21">
        <v>110</v>
      </c>
      <c r="C99" s="22">
        <v>74.686030822369972</v>
      </c>
      <c r="D99" s="20"/>
      <c r="E99" s="22">
        <v>67.576942939468395</v>
      </c>
      <c r="F99" s="7" t="s">
        <v>29</v>
      </c>
      <c r="I99" s="23">
        <f t="shared" si="2"/>
        <v>0.90481368731711653</v>
      </c>
      <c r="J99" s="7">
        <v>80</v>
      </c>
      <c r="K99" s="18">
        <v>0.79995614691734673</v>
      </c>
    </row>
    <row r="100" spans="1:11" x14ac:dyDescent="0.2">
      <c r="A100" s="7" t="s">
        <v>146</v>
      </c>
      <c r="B100" s="7">
        <v>110</v>
      </c>
      <c r="C100" s="12">
        <v>140.79841014727401</v>
      </c>
      <c r="E100" s="12">
        <v>18.186517137977546</v>
      </c>
      <c r="F100" s="7" t="s">
        <v>29</v>
      </c>
      <c r="I100" s="23">
        <f t="shared" si="2"/>
        <v>0.12916706317176874</v>
      </c>
      <c r="J100" s="7">
        <v>81</v>
      </c>
      <c r="K100" s="18">
        <v>0.8007538653926376</v>
      </c>
    </row>
    <row r="101" spans="1:11" x14ac:dyDescent="0.2">
      <c r="A101" s="7" t="s">
        <v>147</v>
      </c>
      <c r="B101" s="7">
        <v>110</v>
      </c>
      <c r="C101" s="12">
        <v>28.388312736053894</v>
      </c>
      <c r="E101" s="12">
        <v>0.2322096483074268</v>
      </c>
      <c r="F101" s="7" t="s">
        <v>29</v>
      </c>
      <c r="I101" s="23">
        <f t="shared" si="2"/>
        <v>8.1797622305504088E-3</v>
      </c>
      <c r="J101" s="7">
        <v>82</v>
      </c>
      <c r="K101" s="18">
        <v>0.82270894458730282</v>
      </c>
    </row>
    <row r="102" spans="1:11" x14ac:dyDescent="0.2">
      <c r="A102" s="7" t="s">
        <v>148</v>
      </c>
      <c r="B102" s="7">
        <v>110</v>
      </c>
      <c r="C102" s="12">
        <v>28.388312736053894</v>
      </c>
      <c r="E102" s="12">
        <v>11.510244621314831</v>
      </c>
      <c r="F102" s="7" t="s">
        <v>29</v>
      </c>
      <c r="I102" s="23">
        <f t="shared" si="2"/>
        <v>0.40545715866714832</v>
      </c>
      <c r="J102" s="7">
        <v>83</v>
      </c>
      <c r="K102" s="18">
        <v>0.82650257879855327</v>
      </c>
    </row>
    <row r="103" spans="1:11" x14ac:dyDescent="0.2">
      <c r="A103" s="7" t="s">
        <v>149</v>
      </c>
      <c r="B103" s="7">
        <v>110</v>
      </c>
      <c r="C103" s="12">
        <v>55.633471939112333</v>
      </c>
      <c r="E103" s="12">
        <v>40.641807936738715</v>
      </c>
      <c r="F103" s="7" t="s">
        <v>29</v>
      </c>
      <c r="I103" s="23">
        <f t="shared" ref="I103:I111" si="3">+E103/C103</f>
        <v>0.73052798109057182</v>
      </c>
      <c r="J103" s="7">
        <v>84</v>
      </c>
      <c r="K103" s="18">
        <v>0.84320324635571631</v>
      </c>
    </row>
    <row r="104" spans="1:11" x14ac:dyDescent="0.2">
      <c r="A104" s="7" t="s">
        <v>150</v>
      </c>
      <c r="B104" s="7">
        <v>110</v>
      </c>
      <c r="C104" s="12">
        <v>55.633471939112333</v>
      </c>
      <c r="E104" s="12">
        <v>57.97348658546187</v>
      </c>
      <c r="F104" s="7" t="s">
        <v>29</v>
      </c>
      <c r="I104" s="23">
        <f t="shared" si="3"/>
        <v>1.042061272913374</v>
      </c>
      <c r="J104" s="7">
        <v>85</v>
      </c>
      <c r="K104" s="18">
        <v>0.86602225548778156</v>
      </c>
    </row>
    <row r="105" spans="1:11" x14ac:dyDescent="0.2">
      <c r="A105" s="7" t="s">
        <v>151</v>
      </c>
      <c r="B105" s="7">
        <v>110</v>
      </c>
      <c r="C105" s="12">
        <v>55.633471939112333</v>
      </c>
      <c r="E105" s="12">
        <v>44.504337852046632</v>
      </c>
      <c r="F105" s="7" t="s">
        <v>29</v>
      </c>
      <c r="I105" s="23">
        <f t="shared" si="3"/>
        <v>0.79995614691734673</v>
      </c>
      <c r="J105" s="7">
        <v>86</v>
      </c>
      <c r="K105" s="18">
        <v>0.88259937271154776</v>
      </c>
    </row>
    <row r="106" spans="1:11" x14ac:dyDescent="0.2">
      <c r="A106" s="7" t="s">
        <v>152</v>
      </c>
      <c r="B106" s="7">
        <v>110</v>
      </c>
      <c r="C106" s="12">
        <v>55.633471939112333</v>
      </c>
      <c r="E106" s="12">
        <v>44.54871770045704</v>
      </c>
      <c r="F106" s="7" t="s">
        <v>29</v>
      </c>
      <c r="I106" s="23">
        <f t="shared" si="3"/>
        <v>0.8007538653926376</v>
      </c>
      <c r="J106" s="7">
        <v>87</v>
      </c>
      <c r="K106" s="18">
        <v>0.8984391409576814</v>
      </c>
    </row>
    <row r="107" spans="1:11" x14ac:dyDescent="0.2">
      <c r="A107" s="7" t="s">
        <v>153</v>
      </c>
      <c r="B107" s="7">
        <v>110</v>
      </c>
      <c r="C107" s="12">
        <v>104.4080226802519</v>
      </c>
      <c r="E107" s="12">
        <v>26.709017643684106</v>
      </c>
      <c r="F107" s="7" t="s">
        <v>29</v>
      </c>
      <c r="I107" s="23">
        <f t="shared" si="3"/>
        <v>0.25581384416674663</v>
      </c>
      <c r="J107" s="7">
        <v>88</v>
      </c>
      <c r="K107" s="18">
        <v>0.90481368731711653</v>
      </c>
    </row>
    <row r="108" spans="1:11" x14ac:dyDescent="0.2">
      <c r="A108" s="7" t="s">
        <v>154</v>
      </c>
      <c r="B108" s="7">
        <v>110</v>
      </c>
      <c r="C108" s="12">
        <v>130.31950276148231</v>
      </c>
      <c r="E108" s="12">
        <v>82.56533774212015</v>
      </c>
      <c r="F108" s="7" t="s">
        <v>29</v>
      </c>
      <c r="I108" s="23">
        <f t="shared" si="3"/>
        <v>0.63356087149316109</v>
      </c>
      <c r="J108" s="7">
        <v>89</v>
      </c>
      <c r="K108" s="18">
        <v>0.96287432678410556</v>
      </c>
    </row>
    <row r="109" spans="1:11" x14ac:dyDescent="0.2">
      <c r="A109" s="7" t="s">
        <v>155</v>
      </c>
      <c r="B109" s="7">
        <v>220</v>
      </c>
      <c r="C109" s="12">
        <v>419.91839778699853</v>
      </c>
      <c r="D109" s="7" t="s">
        <v>19</v>
      </c>
      <c r="E109" s="12">
        <v>101.42224204335756</v>
      </c>
      <c r="F109" s="7" t="s">
        <v>29</v>
      </c>
      <c r="G109" s="7">
        <v>1</v>
      </c>
      <c r="I109" s="23">
        <f t="shared" si="3"/>
        <v>0.24152845547577906</v>
      </c>
      <c r="J109" s="7">
        <v>90</v>
      </c>
      <c r="K109" s="18">
        <v>1.011292958022957</v>
      </c>
    </row>
    <row r="110" spans="1:11" x14ac:dyDescent="0.2">
      <c r="A110" s="7" t="s">
        <v>156</v>
      </c>
      <c r="B110" s="7">
        <v>220</v>
      </c>
      <c r="C110" s="12">
        <v>419.91839778699853</v>
      </c>
      <c r="D110" s="7" t="s">
        <v>19</v>
      </c>
      <c r="E110" s="12">
        <v>90.603765034528379</v>
      </c>
      <c r="F110" s="7" t="s">
        <v>29</v>
      </c>
      <c r="G110" s="7">
        <v>1</v>
      </c>
      <c r="I110" s="23">
        <f t="shared" si="3"/>
        <v>0.215765171309514</v>
      </c>
      <c r="J110" s="7">
        <v>91</v>
      </c>
      <c r="K110" s="18">
        <v>1.0264759186298604</v>
      </c>
    </row>
    <row r="111" spans="1:11" x14ac:dyDescent="0.2">
      <c r="A111" s="7" t="s">
        <v>157</v>
      </c>
      <c r="B111" s="7">
        <v>110</v>
      </c>
      <c r="C111" s="12">
        <v>138.13105190361796</v>
      </c>
      <c r="D111" s="7" t="s">
        <v>19</v>
      </c>
      <c r="E111" s="12">
        <v>79.57174718997571</v>
      </c>
      <c r="F111" s="7" t="s">
        <v>29</v>
      </c>
      <c r="G111" s="7">
        <v>1</v>
      </c>
      <c r="I111" s="23">
        <f t="shared" si="3"/>
        <v>0.5760598076491702</v>
      </c>
      <c r="J111" s="7">
        <v>92</v>
      </c>
      <c r="K111" s="18">
        <v>1.042061272913374</v>
      </c>
    </row>
    <row r="112" spans="1:11" x14ac:dyDescent="0.2">
      <c r="C112" s="12"/>
      <c r="E112" s="12"/>
      <c r="J112" s="7" t="s">
        <v>43</v>
      </c>
      <c r="K112" s="19">
        <f>AVERAGE(K20:K111)</f>
        <v>0.44335585480111794</v>
      </c>
    </row>
    <row r="113" spans="3:5" x14ac:dyDescent="0.2">
      <c r="C113" s="12"/>
      <c r="E113" s="12"/>
    </row>
    <row r="114" spans="3:5" x14ac:dyDescent="0.2">
      <c r="C114" s="12">
        <f>AVERAGE(C7:C111)</f>
        <v>152.10899635723538</v>
      </c>
    </row>
  </sheetData>
  <mergeCells count="2">
    <mergeCell ref="A5:A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2</vt:i4>
      </vt:variant>
    </vt:vector>
  </HeadingPairs>
  <TitlesOfParts>
    <vt:vector size="4" baseType="lpstr">
      <vt:lpstr>Substations</vt:lpstr>
      <vt:lpstr>Lines</vt:lpstr>
      <vt:lpstr>Figure 3.8</vt:lpstr>
      <vt:lpstr>Figure 3.16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2012-07-18T18:36:43Z</dcterms:created>
  <dcterms:modified xsi:type="dcterms:W3CDTF">2012-09-10T00:01:23Z</dcterms:modified>
</cp:coreProperties>
</file>