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735" windowWidth="15600" windowHeight="5685"/>
  </bookViews>
  <sheets>
    <sheet name="Figure 3.5" sheetId="20" r:id="rId1"/>
    <sheet name="Figure 3.14" sheetId="23" r:id="rId2"/>
    <sheet name="TF FINAL" sheetId="5" state="hidden" r:id="rId3"/>
    <sheet name="Shared Subs" sheetId="17" r:id="rId4"/>
    <sheet name="Shared Lines" sheetId="19" r:id="rId5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45621"/>
</workbook>
</file>

<file path=xl/calcChain.xml><?xml version="1.0" encoding="utf-8"?>
<calcChain xmlns="http://schemas.openxmlformats.org/spreadsheetml/2006/main">
  <c r="H20" i="17" l="1"/>
  <c r="H24" i="17"/>
  <c r="E30" i="17" l="1"/>
  <c r="J105" i="19" l="1"/>
  <c r="H59" i="19"/>
  <c r="H60" i="19"/>
  <c r="H61" i="19"/>
  <c r="H62" i="19"/>
  <c r="H63" i="19"/>
  <c r="H64" i="19"/>
  <c r="H65" i="19"/>
  <c r="H66" i="19"/>
  <c r="H67" i="19"/>
  <c r="H68" i="19"/>
  <c r="H69" i="19"/>
  <c r="H70" i="19"/>
  <c r="H71" i="19"/>
  <c r="H72" i="19"/>
  <c r="H73" i="19"/>
  <c r="H74" i="19"/>
  <c r="H75" i="19"/>
  <c r="H76" i="19"/>
  <c r="H77" i="19"/>
  <c r="H78" i="19"/>
  <c r="H79" i="19"/>
  <c r="H80" i="19"/>
  <c r="H81" i="19"/>
  <c r="H82" i="19"/>
  <c r="H83" i="19"/>
  <c r="H84" i="19"/>
  <c r="H85" i="19"/>
  <c r="H86" i="19"/>
  <c r="H87" i="19"/>
  <c r="H88" i="19"/>
  <c r="H89" i="19"/>
  <c r="H90" i="19"/>
  <c r="H91" i="19"/>
  <c r="H92" i="19"/>
  <c r="H93" i="19"/>
  <c r="H94" i="19"/>
  <c r="H95" i="19"/>
  <c r="H96" i="19"/>
  <c r="H97" i="19"/>
  <c r="H98" i="19"/>
  <c r="H99" i="19"/>
  <c r="H100" i="19"/>
  <c r="H101" i="19"/>
  <c r="H102" i="19"/>
  <c r="H103" i="19"/>
  <c r="H10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4" i="19"/>
  <c r="K24" i="17" l="1"/>
  <c r="K27" i="17"/>
  <c r="K25" i="17"/>
  <c r="K26" i="17"/>
  <c r="K28" i="17"/>
  <c r="H23" i="17"/>
  <c r="K23" i="17" s="1"/>
  <c r="H22" i="17"/>
  <c r="K22" i="17" s="1"/>
  <c r="H21" i="17"/>
  <c r="K21" i="17" s="1"/>
  <c r="H19" i="17"/>
  <c r="K19" i="17" s="1"/>
  <c r="K20" i="17"/>
  <c r="K29" i="17" l="1"/>
  <c r="F112" i="5" l="1"/>
  <c r="F111" i="5"/>
  <c r="F110" i="5"/>
  <c r="F96" i="5"/>
  <c r="F95" i="5"/>
  <c r="F94" i="5"/>
  <c r="F93" i="5"/>
  <c r="F92" i="5"/>
  <c r="F91" i="5"/>
</calcChain>
</file>

<file path=xl/comments1.xml><?xml version="1.0" encoding="utf-8"?>
<comments xmlns="http://schemas.openxmlformats.org/spreadsheetml/2006/main">
  <authors>
    <author>Windows User</author>
  </authors>
  <commentList>
    <comment ref="J3" author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Bglyde - leave out zeros - not sure if data issue.</t>
        </r>
      </text>
    </comment>
  </commentList>
</comments>
</file>

<file path=xl/sharedStrings.xml><?xml version="1.0" encoding="utf-8"?>
<sst xmlns="http://schemas.openxmlformats.org/spreadsheetml/2006/main" count="855" uniqueCount="243">
  <si>
    <t>Rating</t>
  </si>
  <si>
    <t>Notional N-1 Ratings</t>
  </si>
  <si>
    <t>Actuals</t>
  </si>
  <si>
    <t>Sub</t>
  </si>
  <si>
    <t>voltage</t>
  </si>
  <si>
    <t>Bay</t>
  </si>
  <si>
    <t>Summer</t>
  </si>
  <si>
    <t>Winter</t>
  </si>
  <si>
    <t>Connection?</t>
  </si>
  <si>
    <t>Angas Creek</t>
  </si>
  <si>
    <t>132/33</t>
  </si>
  <si>
    <t>TFBAY1</t>
  </si>
  <si>
    <t>Y</t>
  </si>
  <si>
    <t>TFBAY2</t>
  </si>
  <si>
    <t>Ardrossan West</t>
  </si>
  <si>
    <t>Baroota</t>
  </si>
  <si>
    <t>Berri</t>
  </si>
  <si>
    <t>132/66/11</t>
  </si>
  <si>
    <t>Blanche</t>
  </si>
  <si>
    <t>Brinkworth</t>
  </si>
  <si>
    <t>TFBAY5</t>
  </si>
  <si>
    <t>TFBAY6</t>
  </si>
  <si>
    <t>275/132</t>
  </si>
  <si>
    <t>TFBAY3</t>
  </si>
  <si>
    <t>Tie</t>
  </si>
  <si>
    <t>Bungama</t>
  </si>
  <si>
    <t>TFBAY4</t>
  </si>
  <si>
    <t>Cherry Gardens</t>
  </si>
  <si>
    <t>City West</t>
  </si>
  <si>
    <t>275/66</t>
  </si>
  <si>
    <t>Clare North</t>
  </si>
  <si>
    <t>Cultana</t>
  </si>
  <si>
    <t>Dalrymple</t>
  </si>
  <si>
    <t>Davenport</t>
  </si>
  <si>
    <t>Dorrien</t>
  </si>
  <si>
    <t>East Terrace</t>
  </si>
  <si>
    <t>TFBAY9</t>
  </si>
  <si>
    <t>Happy Valley</t>
  </si>
  <si>
    <t>Hummocks</t>
  </si>
  <si>
    <t>Kadina East</t>
  </si>
  <si>
    <t>Kanmantoo</t>
  </si>
  <si>
    <t>132/11</t>
  </si>
  <si>
    <t>Keith</t>
  </si>
  <si>
    <t>Kilburn</t>
  </si>
  <si>
    <t>Kincraig</t>
  </si>
  <si>
    <t>Lefevre</t>
  </si>
  <si>
    <t>Leigh Creek Coalfield</t>
  </si>
  <si>
    <t>Leigh Creek South</t>
  </si>
  <si>
    <t>Magill</t>
  </si>
  <si>
    <t>Mannum</t>
  </si>
  <si>
    <t>Mannum Ad P1</t>
  </si>
  <si>
    <t>132/3.3</t>
  </si>
  <si>
    <t>Mannum Ad P2</t>
  </si>
  <si>
    <t>Mannum Ad P3</t>
  </si>
  <si>
    <t>Middleback</t>
  </si>
  <si>
    <t>Milbrook</t>
  </si>
  <si>
    <t>Mobilong</t>
  </si>
  <si>
    <t>Monash</t>
  </si>
  <si>
    <t>132/66</t>
  </si>
  <si>
    <t>Morgan Whyalla P1</t>
  </si>
  <si>
    <t>Morgan Whyalla P2</t>
  </si>
  <si>
    <t>Morgan Whyalla P3</t>
  </si>
  <si>
    <t>Morgan Whyalla P4</t>
  </si>
  <si>
    <t>Morphett Vale East</t>
  </si>
  <si>
    <t>Mount Barker</t>
  </si>
  <si>
    <t>Mount Barker South</t>
  </si>
  <si>
    <t>Mount Gambier</t>
  </si>
  <si>
    <t>Mount Gunson</t>
  </si>
  <si>
    <t>TFBAYT601</t>
  </si>
  <si>
    <t>Murray B Hahn P1</t>
  </si>
  <si>
    <t>Murray B Hahn P2</t>
  </si>
  <si>
    <t>Murray B Hahn P3</t>
  </si>
  <si>
    <t>Neuroodla</t>
  </si>
  <si>
    <t>North West Bend</t>
  </si>
  <si>
    <t>Northfield</t>
  </si>
  <si>
    <t>TFBAY7</t>
  </si>
  <si>
    <t>TFBAY8</t>
  </si>
  <si>
    <t>Para</t>
  </si>
  <si>
    <t>Parafield Gardens West</t>
  </si>
  <si>
    <t>Penola West</t>
  </si>
  <si>
    <t>Port Lincoln</t>
  </si>
  <si>
    <t>Port Pirie</t>
  </si>
  <si>
    <t>Robertstown</t>
  </si>
  <si>
    <t>Snuggery</t>
  </si>
  <si>
    <t>South East</t>
  </si>
  <si>
    <t>Stony Point</t>
  </si>
  <si>
    <t>Tailem Bend</t>
  </si>
  <si>
    <t>Templers</t>
  </si>
  <si>
    <t>Templers West</t>
  </si>
  <si>
    <t>Torrens Island A</t>
  </si>
  <si>
    <t>TFBAYEast</t>
  </si>
  <si>
    <t>TFBAYWest</t>
  </si>
  <si>
    <t>Waterloo</t>
  </si>
  <si>
    <t>Whyalla</t>
  </si>
  <si>
    <t>Wudinna</t>
  </si>
  <si>
    <t>Yadnarie</t>
  </si>
  <si>
    <t>Actual</t>
  </si>
  <si>
    <t>Sub1</t>
  </si>
  <si>
    <t>Line length</t>
  </si>
  <si>
    <t>N-1 Connection?</t>
  </si>
  <si>
    <t># TF's in parallel</t>
  </si>
  <si>
    <t>Mean</t>
  </si>
  <si>
    <t>2*200</t>
  </si>
  <si>
    <t>2*160</t>
  </si>
  <si>
    <t>2*150</t>
  </si>
  <si>
    <t>Summer N</t>
  </si>
  <si>
    <t>Summer N-1</t>
  </si>
  <si>
    <t>Radial</t>
  </si>
  <si>
    <t>summer</t>
  </si>
  <si>
    <t xml:space="preserve">Summer </t>
  </si>
  <si>
    <t>S</t>
  </si>
  <si>
    <t>Transformers</t>
  </si>
  <si>
    <t>Substations</t>
  </si>
  <si>
    <t>TX</t>
  </si>
  <si>
    <t>Sub Diversified</t>
  </si>
  <si>
    <t>Sorted</t>
  </si>
  <si>
    <t>N</t>
  </si>
  <si>
    <t>Transformer 1</t>
  </si>
  <si>
    <t>Transformer 2</t>
  </si>
  <si>
    <t>Transformer 3</t>
  </si>
  <si>
    <t>Transformer 4</t>
  </si>
  <si>
    <t>Transformer 5</t>
  </si>
  <si>
    <t>Transformer 6</t>
  </si>
  <si>
    <t>Transformer 7</t>
  </si>
  <si>
    <t>Transformer 8</t>
  </si>
  <si>
    <t>Transformer 9</t>
  </si>
  <si>
    <t>Transformer 10</t>
  </si>
  <si>
    <t>Transformer 11</t>
  </si>
  <si>
    <t>Transformer 12</t>
  </si>
  <si>
    <t>Transformer 13</t>
  </si>
  <si>
    <t>Transformer 14</t>
  </si>
  <si>
    <t>Transformer 15</t>
  </si>
  <si>
    <t>Substation 1</t>
  </si>
  <si>
    <t>Substation 2</t>
  </si>
  <si>
    <t>Substation 3</t>
  </si>
  <si>
    <t>Substation 4</t>
  </si>
  <si>
    <t>Substation 5</t>
  </si>
  <si>
    <t>Substation 6</t>
  </si>
  <si>
    <t>Substation 7</t>
  </si>
  <si>
    <t>Substation 8</t>
  </si>
  <si>
    <t>Substation 9</t>
  </si>
  <si>
    <t>Substation 10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</si>
  <si>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</si>
  <si>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</si>
  <si>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</si>
  <si>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</si>
  <si>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</si>
  <si>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</si>
  <si>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</si>
  <si>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</si>
  <si>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</si>
  <si>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</si>
  <si>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</si>
  <si>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</si>
  <si>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</si>
  <si>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</si>
  <si>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</si>
  <si>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</si>
  <si>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</si>
  <si>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</si>
  <si>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</si>
  <si>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</si>
  <si>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21</t>
  </si>
  <si>
    <t>Line 22</t>
  </si>
  <si>
    <t>Line 23</t>
  </si>
  <si>
    <t>Line 24</t>
  </si>
  <si>
    <t>Line 25</t>
  </si>
  <si>
    <t>Line 26</t>
  </si>
  <si>
    <t>Line 27</t>
  </si>
  <si>
    <t>Line 28</t>
  </si>
  <si>
    <t>Line 29</t>
  </si>
  <si>
    <t>Line 30</t>
  </si>
  <si>
    <t>Line 31</t>
  </si>
  <si>
    <t>Line 32</t>
  </si>
  <si>
    <t>Line 33</t>
  </si>
  <si>
    <t>Line 34</t>
  </si>
  <si>
    <t>Line 35</t>
  </si>
  <si>
    <t>Line 36</t>
  </si>
  <si>
    <t>Line 37</t>
  </si>
  <si>
    <t>Line 38</t>
  </si>
  <si>
    <t>Line 39</t>
  </si>
  <si>
    <t>Line 40</t>
  </si>
  <si>
    <t>Line 41</t>
  </si>
  <si>
    <t>Line 42</t>
  </si>
  <si>
    <t>Line 43</t>
  </si>
  <si>
    <t>Line 44</t>
  </si>
  <si>
    <t>Line 45</t>
  </si>
  <si>
    <t>Line 46</t>
  </si>
  <si>
    <t>Line 47</t>
  </si>
  <si>
    <t>Line 48</t>
  </si>
  <si>
    <t>Line 49</t>
  </si>
  <si>
    <t>Line 50</t>
  </si>
  <si>
    <t>Line 51</t>
  </si>
  <si>
    <t>Line 52</t>
  </si>
  <si>
    <t>Line 53</t>
  </si>
  <si>
    <t>Line 54</t>
  </si>
  <si>
    <t>Line 55</t>
  </si>
  <si>
    <t>Line 56</t>
  </si>
  <si>
    <t>Line 57</t>
  </si>
  <si>
    <t>Line 58</t>
  </si>
  <si>
    <t>Line 59</t>
  </si>
  <si>
    <t>Line 60</t>
  </si>
  <si>
    <t>Line 61</t>
  </si>
  <si>
    <t>Line 62</t>
  </si>
  <si>
    <t>Line 63</t>
  </si>
  <si>
    <t>Line 64</t>
  </si>
  <si>
    <t>Line 65</t>
  </si>
  <si>
    <t>Line 66</t>
  </si>
  <si>
    <t>Line 67</t>
  </si>
  <si>
    <t>Line 68</t>
  </si>
  <si>
    <t>Line 69</t>
  </si>
  <si>
    <t>Line 70</t>
  </si>
  <si>
    <t>Line 71</t>
  </si>
  <si>
    <t>Line 72</t>
  </si>
  <si>
    <t>Line 73</t>
  </si>
  <si>
    <t>Line 74</t>
  </si>
  <si>
    <t>Line 75</t>
  </si>
  <si>
    <t>Line 76</t>
  </si>
  <si>
    <t>Line 77</t>
  </si>
  <si>
    <t>Line 78</t>
  </si>
  <si>
    <t>Line 79</t>
  </si>
  <si>
    <t>Line 80</t>
  </si>
  <si>
    <t>Line 81</t>
  </si>
  <si>
    <t>Line 82</t>
  </si>
  <si>
    <t>Line 83</t>
  </si>
  <si>
    <t>Line 84</t>
  </si>
  <si>
    <t>Line 85</t>
  </si>
  <si>
    <t>Line 86</t>
  </si>
  <si>
    <t>Line 87</t>
  </si>
  <si>
    <t>Line 88</t>
  </si>
  <si>
    <t>Line 89</t>
  </si>
  <si>
    <t>Line 90</t>
  </si>
  <si>
    <t>Line 91</t>
  </si>
  <si>
    <t>Line 92</t>
  </si>
  <si>
    <t>Line 93</t>
  </si>
  <si>
    <t>Line 94</t>
  </si>
  <si>
    <t>Line 95</t>
  </si>
  <si>
    <t>Line 96</t>
  </si>
  <si>
    <t>Line 97</t>
  </si>
  <si>
    <t>Line 98</t>
  </si>
  <si>
    <t>Line 99</t>
  </si>
  <si>
    <t>Line 100</t>
  </si>
  <si>
    <t>Line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</si>
</sst>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164" fontId="3" fillId="0" borderId="0" xfId="0" applyNumberFormat="1" applyFont="1" applyFill="1" applyBorder="1" applyAlignment="1">
      <alignment vertical="top"/>
    </xf>
    <xf numFmtId="1" fontId="1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Border="1" applyAlignment="1" applyProtection="1">
      <alignment vertical="top"/>
      <protection locked="0"/>
    </xf>
    <xf numFmtId="1" fontId="4" fillId="0" borderId="0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6" fillId="0" borderId="0" xfId="0" applyFont="1"/>
    <xf numFmtId="9" fontId="6" fillId="0" borderId="0" xfId="1" applyFont="1"/>
    <xf numFmtId="9" fontId="6" fillId="0" borderId="0" xfId="0" applyNumberFormat="1" applyFont="1"/>
    <xf numFmtId="0" fontId="6" fillId="3" borderId="0" xfId="0" applyFont="1" applyFill="1"/>
    <xf numFmtId="9" fontId="6" fillId="3" borderId="0" xfId="1" applyFont="1" applyFill="1"/>
    <xf numFmtId="0" fontId="6" fillId="5" borderId="0" xfId="0" applyFont="1" applyFill="1"/>
    <xf numFmtId="0" fontId="6" fillId="6" borderId="0" xfId="0" applyFont="1" applyFill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9" fontId="6" fillId="0" borderId="0" xfId="1" applyFont="1" applyBorder="1"/>
    <xf numFmtId="0" fontId="8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8" fillId="0" borderId="5" xfId="0" applyFont="1" applyBorder="1"/>
    <xf numFmtId="9" fontId="8" fillId="0" borderId="5" xfId="0" applyNumberFormat="1" applyFont="1" applyBorder="1"/>
    <xf numFmtId="165" fontId="6" fillId="0" borderId="0" xfId="2" applyNumberFormat="1" applyFont="1"/>
    <xf numFmtId="0" fontId="8" fillId="0" borderId="0" xfId="0" applyFont="1"/>
    <xf numFmtId="0" fontId="8" fillId="0" borderId="1" xfId="0" applyFont="1" applyBorder="1"/>
  </cellXfs>
  <cellStyles count="3">
    <cellStyle name="Comma" xfId="2" builtinId="3"/>
    <cellStyle name="Normal" xfId="0" builtinId="0"/>
    <cellStyle name="Percent" xfId="1" builtinId="5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Electranet</a:t>
            </a:r>
            <a:r>
              <a:rPr lang="en-AU" baseline="0"/>
              <a:t> Shared Network - Transmission Lines "N" Utilisation  </a:t>
            </a:r>
          </a:p>
          <a:p>
            <a:pPr>
              <a:defRPr/>
            </a:pPr>
            <a:r>
              <a:rPr lang="en-AU" baseline="0"/>
              <a:t>Line Summer Peak Load </a:t>
            </a:r>
            <a:endParaRPr lang="en-A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8737965806335529E-2"/>
          <c:y val="0.13393194367748076"/>
          <c:w val="0.88613652730713621"/>
          <c:h val="0.80616816607378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'Shared Lines'!$J$9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95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'Shared Lines'!$I$10:$I$105</c:f>
              <c:strCache>
                <c:ptCount val="9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Mean</c:v>
                </c:pt>
              </c:strCache>
            </c:strRef>
          </c:cat>
          <c:val>
            <c:numRef>
              <c:f>'Shared Lines'!$J$10:$J$105</c:f>
              <c:numCache>
                <c:formatCode>0%</c:formatCode>
                <c:ptCount val="96"/>
                <c:pt idx="0">
                  <c:v>0.15173739495798319</c:v>
                </c:pt>
                <c:pt idx="1">
                  <c:v>0.18799226519337017</c:v>
                </c:pt>
                <c:pt idx="2">
                  <c:v>0.19767759562841528</c:v>
                </c:pt>
                <c:pt idx="3">
                  <c:v>0.19876373626373625</c:v>
                </c:pt>
                <c:pt idx="4">
                  <c:v>0.2273758099352052</c:v>
                </c:pt>
                <c:pt idx="5">
                  <c:v>0.24057692307692305</c:v>
                </c:pt>
                <c:pt idx="6">
                  <c:v>0.24328070175438599</c:v>
                </c:pt>
                <c:pt idx="7">
                  <c:v>0.24726126126126127</c:v>
                </c:pt>
                <c:pt idx="8">
                  <c:v>0.25302775833916491</c:v>
                </c:pt>
                <c:pt idx="9">
                  <c:v>0.25799076212471134</c:v>
                </c:pt>
                <c:pt idx="10">
                  <c:v>0.25914495798319326</c:v>
                </c:pt>
                <c:pt idx="11">
                  <c:v>0.26073529411764707</c:v>
                </c:pt>
                <c:pt idx="12">
                  <c:v>0.27472222222222226</c:v>
                </c:pt>
                <c:pt idx="13">
                  <c:v>0.28058515283842794</c:v>
                </c:pt>
                <c:pt idx="14">
                  <c:v>0.28365934065934062</c:v>
                </c:pt>
                <c:pt idx="15">
                  <c:v>0.28587804878048778</c:v>
                </c:pt>
                <c:pt idx="16">
                  <c:v>0.297327485380117</c:v>
                </c:pt>
                <c:pt idx="17">
                  <c:v>0.30333333333333334</c:v>
                </c:pt>
                <c:pt idx="18">
                  <c:v>0.30951260504201678</c:v>
                </c:pt>
                <c:pt idx="19">
                  <c:v>0.32326190476190481</c:v>
                </c:pt>
                <c:pt idx="20">
                  <c:v>0.32437883959044372</c:v>
                </c:pt>
                <c:pt idx="21">
                  <c:v>0.32479120879120882</c:v>
                </c:pt>
                <c:pt idx="22">
                  <c:v>0.32683193277310923</c:v>
                </c:pt>
                <c:pt idx="23">
                  <c:v>0.32719999999999999</c:v>
                </c:pt>
                <c:pt idx="24">
                  <c:v>0.3292603448275862</c:v>
                </c:pt>
                <c:pt idx="25">
                  <c:v>0.32998812095032398</c:v>
                </c:pt>
                <c:pt idx="26">
                  <c:v>0.34495604395604396</c:v>
                </c:pt>
                <c:pt idx="27">
                  <c:v>0.34799134199134196</c:v>
                </c:pt>
                <c:pt idx="28">
                  <c:v>0.34940875912408759</c:v>
                </c:pt>
                <c:pt idx="29">
                  <c:v>0.34940875912408759</c:v>
                </c:pt>
                <c:pt idx="30">
                  <c:v>0.36443487394957985</c:v>
                </c:pt>
                <c:pt idx="31">
                  <c:v>0.36939583333333331</c:v>
                </c:pt>
                <c:pt idx="32">
                  <c:v>0.36939583333333331</c:v>
                </c:pt>
                <c:pt idx="33">
                  <c:v>0.37051217464315706</c:v>
                </c:pt>
                <c:pt idx="34">
                  <c:v>0.37101706484641639</c:v>
                </c:pt>
                <c:pt idx="35">
                  <c:v>0.378021897810219</c:v>
                </c:pt>
                <c:pt idx="36">
                  <c:v>0.38157773109243698</c:v>
                </c:pt>
                <c:pt idx="37">
                  <c:v>0.38827007299270072</c:v>
                </c:pt>
                <c:pt idx="38">
                  <c:v>0.38874655172413797</c:v>
                </c:pt>
                <c:pt idx="39">
                  <c:v>0.38885077951002228</c:v>
                </c:pt>
                <c:pt idx="40">
                  <c:v>0.38958965517241378</c:v>
                </c:pt>
                <c:pt idx="41">
                  <c:v>0.40087463556851316</c:v>
                </c:pt>
                <c:pt idx="42">
                  <c:v>0.40131924198250735</c:v>
                </c:pt>
                <c:pt idx="43">
                  <c:v>0.40131924198250735</c:v>
                </c:pt>
                <c:pt idx="44">
                  <c:v>0.41295833333333332</c:v>
                </c:pt>
                <c:pt idx="45">
                  <c:v>0.41295833333333332</c:v>
                </c:pt>
                <c:pt idx="46">
                  <c:v>0.42142984409799555</c:v>
                </c:pt>
                <c:pt idx="47">
                  <c:v>0.4226585365853659</c:v>
                </c:pt>
                <c:pt idx="48">
                  <c:v>0.42478189876370426</c:v>
                </c:pt>
                <c:pt idx="49">
                  <c:v>0.42813186813186815</c:v>
                </c:pt>
                <c:pt idx="50">
                  <c:v>0.43073076923076925</c:v>
                </c:pt>
                <c:pt idx="51">
                  <c:v>0.43818635170603676</c:v>
                </c:pt>
                <c:pt idx="52">
                  <c:v>0.44715447154471544</c:v>
                </c:pt>
                <c:pt idx="53">
                  <c:v>0.44950364963503653</c:v>
                </c:pt>
                <c:pt idx="54">
                  <c:v>0.45233171499803171</c:v>
                </c:pt>
                <c:pt idx="55">
                  <c:v>0.46072424242424237</c:v>
                </c:pt>
                <c:pt idx="56">
                  <c:v>0.49285813148788932</c:v>
                </c:pt>
                <c:pt idx="57">
                  <c:v>0.49352554744525545</c:v>
                </c:pt>
                <c:pt idx="58">
                  <c:v>0.49991250000000004</c:v>
                </c:pt>
                <c:pt idx="59">
                  <c:v>0.50187591240875917</c:v>
                </c:pt>
                <c:pt idx="60">
                  <c:v>0.50788768898488124</c:v>
                </c:pt>
                <c:pt idx="61">
                  <c:v>0.51688713910761153</c:v>
                </c:pt>
                <c:pt idx="62">
                  <c:v>0.53135897435897428</c:v>
                </c:pt>
                <c:pt idx="63">
                  <c:v>0.5316678200692041</c:v>
                </c:pt>
                <c:pt idx="64">
                  <c:v>0.53969265033407576</c:v>
                </c:pt>
                <c:pt idx="65">
                  <c:v>0.54003252032520332</c:v>
                </c:pt>
                <c:pt idx="66">
                  <c:v>0.54146724137931035</c:v>
                </c:pt>
                <c:pt idx="67">
                  <c:v>0.54730212051228222</c:v>
                </c:pt>
                <c:pt idx="68">
                  <c:v>0.54808564231738044</c:v>
                </c:pt>
                <c:pt idx="69">
                  <c:v>0.56691551724137923</c:v>
                </c:pt>
                <c:pt idx="70">
                  <c:v>0.59578102189781024</c:v>
                </c:pt>
                <c:pt idx="71">
                  <c:v>0.60455932203389828</c:v>
                </c:pt>
                <c:pt idx="72">
                  <c:v>0.62309489051094891</c:v>
                </c:pt>
                <c:pt idx="73">
                  <c:v>0.64315372055050157</c:v>
                </c:pt>
                <c:pt idx="74">
                  <c:v>0.6568857142857143</c:v>
                </c:pt>
                <c:pt idx="75">
                  <c:v>0.69321311475409841</c:v>
                </c:pt>
                <c:pt idx="76">
                  <c:v>0.71132989690721649</c:v>
                </c:pt>
                <c:pt idx="77">
                  <c:v>0.72373177842565606</c:v>
                </c:pt>
                <c:pt idx="78">
                  <c:v>0.7372116788321168</c:v>
                </c:pt>
                <c:pt idx="79">
                  <c:v>0.73726948775055678</c:v>
                </c:pt>
                <c:pt idx="80">
                  <c:v>0.77358878504672901</c:v>
                </c:pt>
                <c:pt idx="81">
                  <c:v>0.7915754923413566</c:v>
                </c:pt>
                <c:pt idx="82">
                  <c:v>0.86782417582417581</c:v>
                </c:pt>
                <c:pt idx="83">
                  <c:v>0.87186111111111109</c:v>
                </c:pt>
                <c:pt idx="84">
                  <c:v>0.8782430555555556</c:v>
                </c:pt>
                <c:pt idx="85">
                  <c:v>0.8782430555555556</c:v>
                </c:pt>
                <c:pt idx="86">
                  <c:v>0.8782430555555556</c:v>
                </c:pt>
                <c:pt idx="87">
                  <c:v>0.90116260162601625</c:v>
                </c:pt>
                <c:pt idx="88">
                  <c:v>0.92045189504373182</c:v>
                </c:pt>
                <c:pt idx="89">
                  <c:v>0.92420833333333341</c:v>
                </c:pt>
                <c:pt idx="90">
                  <c:v>1.0389639639639641</c:v>
                </c:pt>
                <c:pt idx="91">
                  <c:v>1.0797747747747748</c:v>
                </c:pt>
                <c:pt idx="92">
                  <c:v>1.1194979079497909</c:v>
                </c:pt>
                <c:pt idx="93">
                  <c:v>1.1671499999999999</c:v>
                </c:pt>
                <c:pt idx="94">
                  <c:v>1.5619169096209913</c:v>
                </c:pt>
                <c:pt idx="95">
                  <c:v>0.50254042795506493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644096"/>
        <c:axId val="103068416"/>
      </c:barChart>
      <c:catAx>
        <c:axId val="138644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Lines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03068416"/>
        <c:crosses val="autoZero"/>
        <c:auto val="1"/>
        <c:lblAlgn val="ctr"/>
        <c:lblOffset val="100"/>
        <c:tickLblSkip val="95"/>
        <c:noMultiLvlLbl val="0"/>
      </c:catAx>
      <c:valAx>
        <c:axId val="1030684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1.6388343906533421E-2"/>
              <c:y val="6.5287686861919339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8644096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Electranet  Shared Network - Substations "N" Utilisation</a:t>
            </a:r>
          </a:p>
          <a:p>
            <a:pPr>
              <a:defRPr/>
            </a:pPr>
            <a:r>
              <a:rPr lang="en-US"/>
              <a:t>Summer 2010/11</a:t>
            </a:r>
          </a:p>
        </c:rich>
      </c:tx>
      <c:layout>
        <c:manualLayout>
          <c:xMode val="edge"/>
          <c:yMode val="edge"/>
          <c:x val="0.21051545577166778"/>
          <c:y val="1.67277658191814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376195152870065E-2"/>
          <c:y val="0.1349812980401903"/>
          <c:w val="0.91467011096858863"/>
          <c:h val="0.749018726366935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'Shared Subs'!$O$18</c:f>
              <c:strCache>
                <c:ptCount val="1"/>
                <c:pt idx="0">
                  <c:v>Summer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'Shared Subs'!$N$19:$N$29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Mean</c:v>
                </c:pt>
              </c:strCache>
            </c:strRef>
          </c:cat>
          <c:val>
            <c:numRef>
              <c:f>'Shared Subs'!$O$19:$O$29</c:f>
              <c:numCache>
                <c:formatCode>0%</c:formatCode>
                <c:ptCount val="11"/>
                <c:pt idx="0">
                  <c:v>0.26898749999999999</c:v>
                </c:pt>
                <c:pt idx="1">
                  <c:v>0.28788437500000003</c:v>
                </c:pt>
                <c:pt idx="2">
                  <c:v>0.2904633333333333</c:v>
                </c:pt>
                <c:pt idx="3">
                  <c:v>0.34476999999999997</c:v>
                </c:pt>
                <c:pt idx="4">
                  <c:v>0.34548249999999997</c:v>
                </c:pt>
                <c:pt idx="5">
                  <c:v>0.37679999999999997</c:v>
                </c:pt>
                <c:pt idx="6">
                  <c:v>0.43313750000000006</c:v>
                </c:pt>
                <c:pt idx="7">
                  <c:v>0.53815625</c:v>
                </c:pt>
                <c:pt idx="8">
                  <c:v>0.57832499999999998</c:v>
                </c:pt>
                <c:pt idx="9">
                  <c:v>0.64634687499999999</c:v>
                </c:pt>
                <c:pt idx="10">
                  <c:v>0.41103533333333331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82432"/>
        <c:axId val="136884608"/>
      </c:barChart>
      <c:catAx>
        <c:axId val="13688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Substation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6884608"/>
        <c:crosses val="autoZero"/>
        <c:auto val="1"/>
        <c:lblAlgn val="ctr"/>
        <c:lblOffset val="100"/>
        <c:noMultiLvlLbl val="0"/>
      </c:catAx>
      <c:valAx>
        <c:axId val="1368846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1.0907480943041907E-2"/>
              <c:y val="3.0407982964021793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688243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0.06109</cdr:x>
      <cdr:y>0.49083</cdr:y>
    </cdr:from>
    <cdr:to>
      <cdr:x>0.94599</cdr:x>
      <cdr:y>0.49103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69413" y="2978742"/>
          <a:ext cx="8248016" cy="1222"/>
        </a:xfrm>
        <a:prstGeom xmlns:a="http://schemas.openxmlformats.org/drawingml/2006/main" prst="line">
          <a:avLst/>
        </a:prstGeom>
        <a:ln xmlns:a="http://schemas.openxmlformats.org/drawingml/2006/main" w="4445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0.06277</cdr:x>
      <cdr:y>0.71525</cdr:y>
    </cdr:from>
    <cdr:to>
      <cdr:x>0.94599</cdr:x>
      <cdr:y>0.71525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585107" y="4340679"/>
          <a:ext cx="8232322" cy="0"/>
        </a:xfrm>
        <a:prstGeom xmlns:a="http://schemas.openxmlformats.org/drawingml/2006/main" prst="line">
          <a:avLst/>
        </a:prstGeom>
        <a:ln xmlns:a="http://schemas.openxmlformats.org/drawingml/2006/main" w="412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0.07161</cdr:x>
      <cdr:y>0.44431</cdr:y>
    </cdr:from>
    <cdr:to>
      <cdr:x>0.9529</cdr:x>
      <cdr:y>0.44655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666751" y="2694214"/>
          <a:ext cx="8205106" cy="13607"/>
        </a:xfrm>
        <a:prstGeom xmlns:a="http://schemas.openxmlformats.org/drawingml/2006/main" prst="line">
          <a:avLst/>
        </a:prstGeom>
        <a:ln xmlns:a="http://schemas.openxmlformats.org/drawingml/2006/main" w="412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5"/>
  <sheetViews>
    <sheetView workbookViewId="0">
      <selection activeCell="G1" sqref="G1:H1048576"/>
    </sheetView>
  </sheetViews>
  <sheetFormatPr defaultRowHeight="15" x14ac:dyDescent="0.25"/>
  <cols>
    <col min="1" max="1" width="21" style="12" bestFit="1" customWidth="1"/>
    <col min="2" max="2" width="9.85546875" style="12" customWidth="1"/>
    <col min="3" max="3" width="12.140625" style="12" customWidth="1"/>
    <col min="4" max="4" width="6.28515625" style="13" bestFit="1" customWidth="1"/>
    <col min="5" max="5" width="11.28515625" style="12" bestFit="1" customWidth="1"/>
    <col min="6" max="6" width="16.140625" style="12" customWidth="1"/>
    <col min="7" max="8" width="8" style="13" bestFit="1" customWidth="1"/>
    <col min="9" max="9" width="13.85546875" style="12" bestFit="1" customWidth="1"/>
  </cols>
  <sheetData>
    <row r="1" spans="1:9" x14ac:dyDescent="0.25">
      <c r="A1" s="1"/>
      <c r="B1" s="1"/>
      <c r="C1" s="1"/>
      <c r="D1" s="1"/>
      <c r="E1" s="1"/>
      <c r="F1" s="1"/>
      <c r="G1" s="1" t="s">
        <v>2</v>
      </c>
      <c r="H1" s="1" t="s">
        <v>2</v>
      </c>
      <c r="I1" s="2" t="s">
        <v>100</v>
      </c>
    </row>
    <row r="2" spans="1:9" x14ac:dyDescent="0.25">
      <c r="A2" s="1" t="s">
        <v>3</v>
      </c>
      <c r="B2" s="1" t="s">
        <v>4</v>
      </c>
      <c r="C2" s="1" t="s">
        <v>5</v>
      </c>
      <c r="D2" s="1" t="s">
        <v>0</v>
      </c>
      <c r="E2" s="1" t="s">
        <v>8</v>
      </c>
      <c r="F2" s="1" t="s">
        <v>1</v>
      </c>
      <c r="G2" s="1" t="s">
        <v>6</v>
      </c>
      <c r="H2" s="1" t="s">
        <v>7</v>
      </c>
      <c r="I2" s="1" t="s">
        <v>99</v>
      </c>
    </row>
    <row r="3" spans="1:9" x14ac:dyDescent="0.25">
      <c r="A3" s="1" t="s">
        <v>9</v>
      </c>
      <c r="B3" s="1" t="s">
        <v>10</v>
      </c>
      <c r="C3" s="1" t="s">
        <v>11</v>
      </c>
      <c r="D3" s="3">
        <v>28.3</v>
      </c>
      <c r="E3" s="1" t="s">
        <v>12</v>
      </c>
      <c r="F3" s="4">
        <v>14.15</v>
      </c>
      <c r="G3" s="1">
        <v>9.6059999999999999</v>
      </c>
      <c r="H3" s="14">
        <v>20.010999999999999</v>
      </c>
      <c r="I3" s="1">
        <v>2</v>
      </c>
    </row>
    <row r="4" spans="1:9" x14ac:dyDescent="0.25">
      <c r="A4" s="1" t="s">
        <v>9</v>
      </c>
      <c r="B4" s="1" t="s">
        <v>10</v>
      </c>
      <c r="C4" s="1" t="s">
        <v>13</v>
      </c>
      <c r="D4" s="3">
        <v>28.3</v>
      </c>
      <c r="E4" s="1" t="s">
        <v>12</v>
      </c>
      <c r="F4" s="4">
        <v>14.15</v>
      </c>
      <c r="G4" s="14">
        <v>8.6530000000000005</v>
      </c>
      <c r="H4" s="14">
        <v>9.641</v>
      </c>
      <c r="I4" s="1">
        <v>2</v>
      </c>
    </row>
    <row r="5" spans="1:9" x14ac:dyDescent="0.25">
      <c r="A5" s="1" t="s">
        <v>14</v>
      </c>
      <c r="B5" s="1" t="s">
        <v>10</v>
      </c>
      <c r="C5" s="1" t="s">
        <v>11</v>
      </c>
      <c r="D5" s="3">
        <v>13.2</v>
      </c>
      <c r="E5" s="1" t="s">
        <v>12</v>
      </c>
      <c r="F5" s="4">
        <v>6.6</v>
      </c>
      <c r="G5" s="14">
        <v>6.3239999999999998</v>
      </c>
      <c r="H5" s="14">
        <v>9.6210000000000004</v>
      </c>
      <c r="I5" s="1">
        <v>2</v>
      </c>
    </row>
    <row r="6" spans="1:9" x14ac:dyDescent="0.25">
      <c r="A6" s="1" t="s">
        <v>14</v>
      </c>
      <c r="B6" s="1" t="s">
        <v>10</v>
      </c>
      <c r="C6" s="1" t="s">
        <v>13</v>
      </c>
      <c r="D6" s="3">
        <v>13.2</v>
      </c>
      <c r="E6" s="1" t="s">
        <v>12</v>
      </c>
      <c r="F6" s="4">
        <v>6.6</v>
      </c>
      <c r="G6" s="14">
        <v>6.44</v>
      </c>
      <c r="H6" s="14">
        <v>8.2149999999999999</v>
      </c>
      <c r="I6" s="1">
        <v>2</v>
      </c>
    </row>
    <row r="7" spans="1:9" x14ac:dyDescent="0.25">
      <c r="A7" s="1" t="s">
        <v>15</v>
      </c>
      <c r="B7" s="1" t="s">
        <v>10</v>
      </c>
      <c r="C7" s="1" t="s">
        <v>11</v>
      </c>
      <c r="D7" s="3">
        <v>11.8</v>
      </c>
      <c r="E7" s="1" t="s">
        <v>12</v>
      </c>
      <c r="F7" s="4">
        <v>11.8</v>
      </c>
      <c r="G7" s="14">
        <v>5.7290000000000001</v>
      </c>
      <c r="H7" s="14">
        <v>3.8889999999999998</v>
      </c>
      <c r="I7" s="1">
        <v>1</v>
      </c>
    </row>
    <row r="8" spans="1:9" x14ac:dyDescent="0.25">
      <c r="A8" s="1" t="s">
        <v>16</v>
      </c>
      <c r="B8" s="1" t="s">
        <v>17</v>
      </c>
      <c r="C8" s="1" t="s">
        <v>11</v>
      </c>
      <c r="D8" s="3">
        <v>68.900000000000006</v>
      </c>
      <c r="E8" s="1" t="s">
        <v>12</v>
      </c>
      <c r="F8" s="4">
        <v>34.450000000000003</v>
      </c>
      <c r="G8" s="14">
        <v>30.079000000000001</v>
      </c>
      <c r="H8" s="14">
        <v>20.981999999999999</v>
      </c>
      <c r="I8" s="1">
        <v>2</v>
      </c>
    </row>
    <row r="9" spans="1:9" x14ac:dyDescent="0.25">
      <c r="A9" s="1" t="s">
        <v>16</v>
      </c>
      <c r="B9" s="1" t="s">
        <v>17</v>
      </c>
      <c r="C9" s="1" t="s">
        <v>13</v>
      </c>
      <c r="D9" s="3">
        <v>68.900000000000006</v>
      </c>
      <c r="E9" s="1" t="s">
        <v>12</v>
      </c>
      <c r="F9" s="4">
        <v>34.450000000000003</v>
      </c>
      <c r="G9" s="14">
        <v>26.937999999999999</v>
      </c>
      <c r="H9" s="14">
        <v>23.902000000000001</v>
      </c>
      <c r="I9" s="1">
        <v>2</v>
      </c>
    </row>
    <row r="10" spans="1:9" x14ac:dyDescent="0.25">
      <c r="A10" s="1" t="s">
        <v>18</v>
      </c>
      <c r="B10" s="1" t="s">
        <v>10</v>
      </c>
      <c r="C10" s="1" t="s">
        <v>13</v>
      </c>
      <c r="D10" s="3">
        <v>58</v>
      </c>
      <c r="E10" s="1" t="s">
        <v>12</v>
      </c>
      <c r="F10" s="4">
        <v>29</v>
      </c>
      <c r="G10" s="14">
        <v>30.285</v>
      </c>
      <c r="H10" s="14">
        <v>33.578000000000003</v>
      </c>
      <c r="I10" s="1">
        <v>2</v>
      </c>
    </row>
    <row r="11" spans="1:9" x14ac:dyDescent="0.25">
      <c r="A11" s="1" t="s">
        <v>18</v>
      </c>
      <c r="B11" s="1" t="s">
        <v>10</v>
      </c>
      <c r="C11" s="1" t="s">
        <v>11</v>
      </c>
      <c r="D11" s="3">
        <v>76.8</v>
      </c>
      <c r="E11" s="1" t="s">
        <v>12</v>
      </c>
      <c r="F11" s="4">
        <v>38.4</v>
      </c>
      <c r="G11" s="14">
        <v>71.5</v>
      </c>
      <c r="H11" s="14">
        <v>28.975000000000001</v>
      </c>
      <c r="I11" s="1">
        <v>2</v>
      </c>
    </row>
    <row r="12" spans="1:9" x14ac:dyDescent="0.25">
      <c r="A12" s="1" t="s">
        <v>19</v>
      </c>
      <c r="B12" s="1" t="s">
        <v>10</v>
      </c>
      <c r="C12" s="1" t="s">
        <v>20</v>
      </c>
      <c r="D12" s="3">
        <v>12.3</v>
      </c>
      <c r="E12" s="1" t="s">
        <v>12</v>
      </c>
      <c r="F12" s="4">
        <v>6.15</v>
      </c>
      <c r="G12" s="14">
        <v>5.0679999999999996</v>
      </c>
      <c r="H12" s="14">
        <v>3.867</v>
      </c>
      <c r="I12" s="1">
        <v>2</v>
      </c>
    </row>
    <row r="13" spans="1:9" x14ac:dyDescent="0.25">
      <c r="A13" s="1" t="s">
        <v>19</v>
      </c>
      <c r="B13" s="1" t="s">
        <v>10</v>
      </c>
      <c r="C13" s="1" t="s">
        <v>21</v>
      </c>
      <c r="D13" s="3">
        <v>12.3</v>
      </c>
      <c r="E13" s="1" t="s">
        <v>12</v>
      </c>
      <c r="F13" s="4">
        <v>6.15</v>
      </c>
      <c r="G13" s="14">
        <v>5.016</v>
      </c>
      <c r="H13" s="14">
        <v>3.601</v>
      </c>
      <c r="I13" s="1">
        <v>2</v>
      </c>
    </row>
    <row r="14" spans="1:9" x14ac:dyDescent="0.25">
      <c r="A14" s="1" t="s">
        <v>19</v>
      </c>
      <c r="B14" s="1" t="s">
        <v>22</v>
      </c>
      <c r="C14" s="1" t="s">
        <v>23</v>
      </c>
      <c r="D14" s="3">
        <v>200</v>
      </c>
      <c r="E14" s="1" t="s">
        <v>24</v>
      </c>
      <c r="F14" s="4">
        <v>120.759</v>
      </c>
      <c r="G14" s="14">
        <v>66.834000000000003</v>
      </c>
      <c r="H14" s="14">
        <v>140.02600000000001</v>
      </c>
      <c r="I14" s="1">
        <v>1</v>
      </c>
    </row>
    <row r="15" spans="1:9" x14ac:dyDescent="0.25">
      <c r="A15" s="1" t="s">
        <v>25</v>
      </c>
      <c r="B15" s="1" t="s">
        <v>22</v>
      </c>
      <c r="C15" s="1" t="s">
        <v>13</v>
      </c>
      <c r="D15" s="5">
        <v>200</v>
      </c>
      <c r="E15" s="1" t="s">
        <v>24</v>
      </c>
      <c r="F15" s="4">
        <v>161.268</v>
      </c>
      <c r="G15" s="14">
        <v>71.358999999999995</v>
      </c>
      <c r="H15" s="14">
        <v>75.656999999999996</v>
      </c>
      <c r="I15" s="1">
        <v>1</v>
      </c>
    </row>
    <row r="16" spans="1:9" x14ac:dyDescent="0.25">
      <c r="A16" s="1" t="s">
        <v>25</v>
      </c>
      <c r="B16" s="1" t="s">
        <v>10</v>
      </c>
      <c r="C16" s="1" t="s">
        <v>23</v>
      </c>
      <c r="D16" s="3">
        <v>64</v>
      </c>
      <c r="E16" s="1" t="s">
        <v>12</v>
      </c>
      <c r="F16" s="4">
        <v>32</v>
      </c>
      <c r="G16" s="14">
        <v>21.74</v>
      </c>
      <c r="H16" s="14">
        <v>28.117999999999999</v>
      </c>
      <c r="I16" s="1">
        <v>2</v>
      </c>
    </row>
    <row r="17" spans="1:9" x14ac:dyDescent="0.25">
      <c r="A17" s="1" t="s">
        <v>25</v>
      </c>
      <c r="B17" s="1" t="s">
        <v>10</v>
      </c>
      <c r="C17" s="1" t="s">
        <v>26</v>
      </c>
      <c r="D17" s="3">
        <v>64</v>
      </c>
      <c r="E17" s="1" t="s">
        <v>12</v>
      </c>
      <c r="F17" s="4">
        <v>32</v>
      </c>
      <c r="G17" s="14">
        <v>21.238</v>
      </c>
      <c r="H17" s="14">
        <v>28.242000000000001</v>
      </c>
      <c r="I17" s="1">
        <v>2</v>
      </c>
    </row>
    <row r="18" spans="1:9" x14ac:dyDescent="0.25">
      <c r="A18" s="1" t="s">
        <v>27</v>
      </c>
      <c r="B18" s="1" t="s">
        <v>22</v>
      </c>
      <c r="C18" s="1" t="s">
        <v>11</v>
      </c>
      <c r="D18" s="3">
        <v>160</v>
      </c>
      <c r="E18" s="1" t="s">
        <v>24</v>
      </c>
      <c r="F18" s="4">
        <v>90.615679999999998</v>
      </c>
      <c r="G18" s="14">
        <v>43.037999999999997</v>
      </c>
      <c r="H18" s="14">
        <v>54.085999999999999</v>
      </c>
      <c r="I18" s="1">
        <v>1</v>
      </c>
    </row>
    <row r="19" spans="1:9" x14ac:dyDescent="0.25">
      <c r="A19" s="1" t="s">
        <v>28</v>
      </c>
      <c r="B19" s="1" t="s">
        <v>29</v>
      </c>
      <c r="C19" s="1" t="s">
        <v>11</v>
      </c>
      <c r="D19" s="4">
        <v>300</v>
      </c>
      <c r="E19" s="1" t="s">
        <v>12</v>
      </c>
      <c r="F19" s="4">
        <v>150</v>
      </c>
      <c r="G19" s="14">
        <v>183.35499999999999</v>
      </c>
      <c r="H19" s="14">
        <v>94.697999999999993</v>
      </c>
      <c r="I19" s="1">
        <v>2</v>
      </c>
    </row>
    <row r="20" spans="1:9" x14ac:dyDescent="0.25">
      <c r="A20" s="1" t="s">
        <v>28</v>
      </c>
      <c r="B20" s="1" t="s">
        <v>29</v>
      </c>
      <c r="C20" s="1" t="s">
        <v>13</v>
      </c>
      <c r="D20" s="4">
        <v>300</v>
      </c>
      <c r="E20" s="1" t="s">
        <v>12</v>
      </c>
      <c r="F20" s="4">
        <v>150</v>
      </c>
      <c r="G20" s="14">
        <v>456.90300000000002</v>
      </c>
      <c r="H20" s="14">
        <v>136.93700000000001</v>
      </c>
      <c r="I20" s="1">
        <v>2</v>
      </c>
    </row>
    <row r="21" spans="1:9" x14ac:dyDescent="0.25">
      <c r="A21" s="1" t="s">
        <v>30</v>
      </c>
      <c r="B21" s="1" t="s">
        <v>10</v>
      </c>
      <c r="C21" s="1" t="s">
        <v>11</v>
      </c>
      <c r="D21" s="3">
        <v>25</v>
      </c>
      <c r="E21" s="1" t="s">
        <v>12</v>
      </c>
      <c r="F21" s="4">
        <v>12.5</v>
      </c>
      <c r="G21" s="14">
        <v>5.6619999999999999</v>
      </c>
      <c r="H21" s="14">
        <v>8.7959999999999994</v>
      </c>
      <c r="I21" s="1">
        <v>2</v>
      </c>
    </row>
    <row r="22" spans="1:9" x14ac:dyDescent="0.25">
      <c r="A22" s="1" t="s">
        <v>30</v>
      </c>
      <c r="B22" s="1" t="s">
        <v>10</v>
      </c>
      <c r="C22" s="1" t="s">
        <v>13</v>
      </c>
      <c r="D22" s="3">
        <v>25</v>
      </c>
      <c r="E22" s="1" t="s">
        <v>12</v>
      </c>
      <c r="F22" s="4">
        <v>12.5</v>
      </c>
      <c r="G22" s="14">
        <v>8.9160000000000004</v>
      </c>
      <c r="H22" s="14">
        <v>9.452</v>
      </c>
      <c r="I22" s="1">
        <v>2</v>
      </c>
    </row>
    <row r="23" spans="1:9" x14ac:dyDescent="0.25">
      <c r="A23" s="1" t="s">
        <v>31</v>
      </c>
      <c r="B23" s="1" t="s">
        <v>22</v>
      </c>
      <c r="C23" s="1" t="s">
        <v>11</v>
      </c>
      <c r="D23" s="3">
        <v>160</v>
      </c>
      <c r="E23" s="1" t="s">
        <v>24</v>
      </c>
      <c r="F23" s="4">
        <v>128.88783999999998</v>
      </c>
      <c r="G23" s="14">
        <v>86.105000000000004</v>
      </c>
      <c r="H23" s="14">
        <v>86.649000000000001</v>
      </c>
      <c r="I23" s="1">
        <v>1</v>
      </c>
    </row>
    <row r="24" spans="1:9" x14ac:dyDescent="0.25">
      <c r="A24" s="1" t="s">
        <v>32</v>
      </c>
      <c r="B24" s="1" t="s">
        <v>10</v>
      </c>
      <c r="C24" s="1" t="s">
        <v>11</v>
      </c>
      <c r="D24" s="3">
        <v>31</v>
      </c>
      <c r="E24" s="1" t="s">
        <v>12</v>
      </c>
      <c r="F24" s="4">
        <v>31</v>
      </c>
      <c r="G24" s="14">
        <v>10.45</v>
      </c>
      <c r="H24" s="14">
        <v>9.0980000000000008</v>
      </c>
      <c r="I24" s="1">
        <v>1</v>
      </c>
    </row>
    <row r="25" spans="1:9" x14ac:dyDescent="0.25">
      <c r="A25" s="1" t="s">
        <v>33</v>
      </c>
      <c r="B25" s="1" t="s">
        <v>10</v>
      </c>
      <c r="C25" s="1" t="s">
        <v>23</v>
      </c>
      <c r="D25" s="3">
        <v>60</v>
      </c>
      <c r="E25" s="1" t="s">
        <v>12</v>
      </c>
      <c r="F25" s="4">
        <v>30</v>
      </c>
      <c r="G25" s="14">
        <v>14.234</v>
      </c>
      <c r="H25" s="14">
        <v>10.111000000000001</v>
      </c>
      <c r="I25" s="1">
        <v>2</v>
      </c>
    </row>
    <row r="26" spans="1:9" x14ac:dyDescent="0.25">
      <c r="A26" s="1" t="s">
        <v>33</v>
      </c>
      <c r="B26" s="1" t="s">
        <v>10</v>
      </c>
      <c r="C26" s="1" t="s">
        <v>26</v>
      </c>
      <c r="D26" s="3">
        <v>60</v>
      </c>
      <c r="E26" s="1" t="s">
        <v>12</v>
      </c>
      <c r="F26" s="4">
        <v>30</v>
      </c>
      <c r="G26" s="14">
        <v>13.988</v>
      </c>
      <c r="H26" s="14">
        <v>9.9459999999999997</v>
      </c>
      <c r="I26" s="1">
        <v>2</v>
      </c>
    </row>
    <row r="27" spans="1:9" x14ac:dyDescent="0.25">
      <c r="A27" s="1" t="s">
        <v>33</v>
      </c>
      <c r="B27" s="1" t="s">
        <v>22</v>
      </c>
      <c r="C27" s="1" t="s">
        <v>11</v>
      </c>
      <c r="D27" s="4">
        <v>160</v>
      </c>
      <c r="E27" s="1" t="s">
        <v>24</v>
      </c>
      <c r="F27" s="4">
        <v>80.983519999999999</v>
      </c>
      <c r="G27" s="14">
        <v>49.103000000000002</v>
      </c>
      <c r="H27" s="14">
        <v>54.258000000000003</v>
      </c>
      <c r="I27" s="1">
        <v>1</v>
      </c>
    </row>
    <row r="28" spans="1:9" x14ac:dyDescent="0.25">
      <c r="A28" s="1" t="s">
        <v>33</v>
      </c>
      <c r="B28" s="1" t="s">
        <v>22</v>
      </c>
      <c r="C28" s="1" t="s">
        <v>13</v>
      </c>
      <c r="D28" s="4">
        <v>160</v>
      </c>
      <c r="E28" s="1" t="s">
        <v>24</v>
      </c>
      <c r="F28" s="4">
        <v>80.957279999999997</v>
      </c>
      <c r="G28" s="14">
        <v>52.344000000000001</v>
      </c>
      <c r="H28" s="14">
        <v>69.206999999999994</v>
      </c>
      <c r="I28" s="1">
        <v>1</v>
      </c>
    </row>
    <row r="29" spans="1:9" x14ac:dyDescent="0.25">
      <c r="A29" s="1" t="s">
        <v>34</v>
      </c>
      <c r="B29" s="1" t="s">
        <v>10</v>
      </c>
      <c r="C29" s="1" t="s">
        <v>11</v>
      </c>
      <c r="D29" s="3">
        <v>72</v>
      </c>
      <c r="E29" s="1" t="s">
        <v>12</v>
      </c>
      <c r="F29" s="4">
        <v>36</v>
      </c>
      <c r="G29" s="14">
        <v>31.814</v>
      </c>
      <c r="H29" s="14">
        <v>46.24</v>
      </c>
      <c r="I29" s="1">
        <v>2</v>
      </c>
    </row>
    <row r="30" spans="1:9" x14ac:dyDescent="0.25">
      <c r="A30" s="1" t="s">
        <v>34</v>
      </c>
      <c r="B30" s="1" t="s">
        <v>10</v>
      </c>
      <c r="C30" s="1" t="s">
        <v>13</v>
      </c>
      <c r="D30" s="3">
        <v>72</v>
      </c>
      <c r="E30" s="1" t="s">
        <v>12</v>
      </c>
      <c r="F30" s="4">
        <v>36</v>
      </c>
      <c r="G30" s="14">
        <v>39.831000000000003</v>
      </c>
      <c r="H30" s="14">
        <v>38.863</v>
      </c>
      <c r="I30" s="1">
        <v>2</v>
      </c>
    </row>
    <row r="31" spans="1:9" x14ac:dyDescent="0.25">
      <c r="A31" s="1" t="s">
        <v>35</v>
      </c>
      <c r="B31" s="1" t="s">
        <v>29</v>
      </c>
      <c r="C31" s="1" t="s">
        <v>36</v>
      </c>
      <c r="D31" s="4">
        <v>225</v>
      </c>
      <c r="E31" s="1" t="s">
        <v>12</v>
      </c>
      <c r="F31" s="4">
        <v>225</v>
      </c>
      <c r="G31" s="14">
        <v>114.642</v>
      </c>
      <c r="H31" s="14">
        <v>91.141000000000005</v>
      </c>
      <c r="I31" s="1">
        <v>1</v>
      </c>
    </row>
    <row r="32" spans="1:9" x14ac:dyDescent="0.25">
      <c r="A32" s="1" t="s">
        <v>37</v>
      </c>
      <c r="B32" s="1" t="s">
        <v>29</v>
      </c>
      <c r="C32" s="1" t="s">
        <v>13</v>
      </c>
      <c r="D32" s="4">
        <v>180</v>
      </c>
      <c r="E32" s="1" t="s">
        <v>12</v>
      </c>
      <c r="F32" s="4">
        <v>60</v>
      </c>
      <c r="G32" s="14">
        <v>89.747</v>
      </c>
      <c r="H32" s="14">
        <v>106.431</v>
      </c>
      <c r="I32" s="1">
        <v>3</v>
      </c>
    </row>
    <row r="33" spans="1:9" x14ac:dyDescent="0.25">
      <c r="A33" s="1" t="s">
        <v>37</v>
      </c>
      <c r="B33" s="1" t="s">
        <v>29</v>
      </c>
      <c r="C33" s="1" t="s">
        <v>23</v>
      </c>
      <c r="D33" s="4">
        <v>180</v>
      </c>
      <c r="E33" s="1" t="s">
        <v>12</v>
      </c>
      <c r="F33" s="4">
        <v>60</v>
      </c>
      <c r="G33" s="14">
        <v>71.575999999999993</v>
      </c>
      <c r="H33" s="14">
        <v>104.741</v>
      </c>
      <c r="I33" s="1">
        <v>3</v>
      </c>
    </row>
    <row r="34" spans="1:9" x14ac:dyDescent="0.25">
      <c r="A34" s="1" t="s">
        <v>37</v>
      </c>
      <c r="B34" s="1" t="s">
        <v>29</v>
      </c>
      <c r="C34" s="1" t="s">
        <v>26</v>
      </c>
      <c r="D34" s="4">
        <v>180</v>
      </c>
      <c r="E34" s="1" t="s">
        <v>12</v>
      </c>
      <c r="F34" s="4">
        <v>60</v>
      </c>
      <c r="G34" s="14">
        <v>87.662999999999997</v>
      </c>
      <c r="H34" s="14">
        <v>74.891000000000005</v>
      </c>
      <c r="I34" s="1">
        <v>3</v>
      </c>
    </row>
    <row r="35" spans="1:9" x14ac:dyDescent="0.25">
      <c r="A35" s="1" t="s">
        <v>38</v>
      </c>
      <c r="B35" s="1" t="s">
        <v>10</v>
      </c>
      <c r="C35" s="1" t="s">
        <v>11</v>
      </c>
      <c r="D35" s="4">
        <v>14.5</v>
      </c>
      <c r="E35" s="1" t="s">
        <v>12</v>
      </c>
      <c r="F35" s="4">
        <v>7.25</v>
      </c>
      <c r="G35" s="14">
        <v>10.827</v>
      </c>
      <c r="H35" s="14">
        <v>6.4130000000000003</v>
      </c>
      <c r="I35" s="1">
        <v>2</v>
      </c>
    </row>
    <row r="36" spans="1:9" x14ac:dyDescent="0.25">
      <c r="A36" s="1" t="s">
        <v>38</v>
      </c>
      <c r="B36" s="1" t="s">
        <v>10</v>
      </c>
      <c r="C36" s="1" t="s">
        <v>13</v>
      </c>
      <c r="D36" s="4">
        <v>14.5</v>
      </c>
      <c r="E36" s="1" t="s">
        <v>12</v>
      </c>
      <c r="F36" s="4">
        <v>7.25</v>
      </c>
      <c r="G36" s="14">
        <v>10.404999999999999</v>
      </c>
      <c r="H36" s="14">
        <v>9.5120000000000005</v>
      </c>
      <c r="I36" s="1">
        <v>2</v>
      </c>
    </row>
    <row r="37" spans="1:9" x14ac:dyDescent="0.25">
      <c r="A37" s="1" t="s">
        <v>39</v>
      </c>
      <c r="B37" s="1" t="s">
        <v>10</v>
      </c>
      <c r="C37" s="1" t="s">
        <v>13</v>
      </c>
      <c r="D37" s="3">
        <v>60</v>
      </c>
      <c r="E37" s="1" t="s">
        <v>12</v>
      </c>
      <c r="F37" s="4">
        <v>30</v>
      </c>
      <c r="G37" s="14">
        <v>18.899999999999999</v>
      </c>
      <c r="H37" s="14">
        <v>22.231999999999999</v>
      </c>
      <c r="I37" s="1">
        <v>2</v>
      </c>
    </row>
    <row r="38" spans="1:9" x14ac:dyDescent="0.25">
      <c r="A38" s="1" t="s">
        <v>39</v>
      </c>
      <c r="B38" s="1" t="s">
        <v>10</v>
      </c>
      <c r="C38" s="1" t="s">
        <v>23</v>
      </c>
      <c r="D38" s="3">
        <v>60</v>
      </c>
      <c r="E38" s="1" t="s">
        <v>12</v>
      </c>
      <c r="F38" s="4">
        <v>30</v>
      </c>
      <c r="G38" s="14">
        <v>17.64</v>
      </c>
      <c r="H38" s="14">
        <v>21.231999999999999</v>
      </c>
      <c r="I38" s="1">
        <v>2</v>
      </c>
    </row>
    <row r="39" spans="1:9" x14ac:dyDescent="0.25">
      <c r="A39" s="1" t="s">
        <v>40</v>
      </c>
      <c r="B39" s="1" t="s">
        <v>41</v>
      </c>
      <c r="C39" s="1" t="s">
        <v>13</v>
      </c>
      <c r="D39" s="1">
        <v>5</v>
      </c>
      <c r="E39" s="1" t="s">
        <v>12</v>
      </c>
      <c r="F39" s="4">
        <v>5</v>
      </c>
      <c r="G39" s="14">
        <v>1.5620000000000001</v>
      </c>
      <c r="H39" s="14">
        <v>1.359</v>
      </c>
      <c r="I39" s="1">
        <v>1</v>
      </c>
    </row>
    <row r="40" spans="1:9" x14ac:dyDescent="0.25">
      <c r="A40" s="1" t="s">
        <v>42</v>
      </c>
      <c r="B40" s="1" t="s">
        <v>10</v>
      </c>
      <c r="C40" s="1" t="s">
        <v>11</v>
      </c>
      <c r="D40" s="3">
        <v>32.799999999999997</v>
      </c>
      <c r="E40" s="1" t="s">
        <v>12</v>
      </c>
      <c r="F40" s="4">
        <v>16.399999999999999</v>
      </c>
      <c r="G40" s="14">
        <v>10.888999999999999</v>
      </c>
      <c r="H40" s="14">
        <v>12.5</v>
      </c>
      <c r="I40" s="1">
        <v>2</v>
      </c>
    </row>
    <row r="41" spans="1:9" x14ac:dyDescent="0.25">
      <c r="A41" s="1" t="s">
        <v>42</v>
      </c>
      <c r="B41" s="1" t="s">
        <v>10</v>
      </c>
      <c r="C41" s="1" t="s">
        <v>13</v>
      </c>
      <c r="D41" s="3">
        <v>34.299999999999997</v>
      </c>
      <c r="E41" s="1" t="s">
        <v>12</v>
      </c>
      <c r="F41" s="4">
        <v>17.149999999999999</v>
      </c>
      <c r="G41" s="14">
        <v>14.343</v>
      </c>
      <c r="H41" s="14">
        <v>9.9510000000000005</v>
      </c>
      <c r="I41" s="1">
        <v>2</v>
      </c>
    </row>
    <row r="42" spans="1:9" x14ac:dyDescent="0.25">
      <c r="A42" s="1" t="s">
        <v>43</v>
      </c>
      <c r="B42" s="1" t="s">
        <v>29</v>
      </c>
      <c r="C42" s="1" t="s">
        <v>20</v>
      </c>
      <c r="D42" s="4">
        <v>185</v>
      </c>
      <c r="E42" s="1" t="s">
        <v>12</v>
      </c>
      <c r="F42" s="4">
        <v>185</v>
      </c>
      <c r="G42" s="14">
        <v>83.682000000000002</v>
      </c>
      <c r="H42" s="14">
        <v>67.100999999999999</v>
      </c>
      <c r="I42" s="1">
        <v>1</v>
      </c>
    </row>
    <row r="43" spans="1:9" x14ac:dyDescent="0.25">
      <c r="A43" s="1" t="s">
        <v>44</v>
      </c>
      <c r="B43" s="1" t="s">
        <v>10</v>
      </c>
      <c r="C43" s="1" t="s">
        <v>11</v>
      </c>
      <c r="D43" s="3">
        <v>28.8</v>
      </c>
      <c r="E43" s="1" t="s">
        <v>12</v>
      </c>
      <c r="F43" s="4">
        <v>14.4</v>
      </c>
      <c r="G43" s="14">
        <v>20.911000000000001</v>
      </c>
      <c r="H43" s="14">
        <v>9.4809999999999999</v>
      </c>
      <c r="I43" s="1">
        <v>2</v>
      </c>
    </row>
    <row r="44" spans="1:9" x14ac:dyDescent="0.25">
      <c r="A44" s="1" t="s">
        <v>44</v>
      </c>
      <c r="B44" s="1" t="s">
        <v>10</v>
      </c>
      <c r="C44" s="1" t="s">
        <v>13</v>
      </c>
      <c r="D44" s="3">
        <v>27.3</v>
      </c>
      <c r="E44" s="1" t="s">
        <v>12</v>
      </c>
      <c r="F44" s="4">
        <v>13.65</v>
      </c>
      <c r="G44" s="14">
        <v>16.805</v>
      </c>
      <c r="H44" s="14">
        <v>10.238</v>
      </c>
      <c r="I44" s="1">
        <v>2</v>
      </c>
    </row>
    <row r="45" spans="1:9" x14ac:dyDescent="0.25">
      <c r="A45" s="1" t="s">
        <v>45</v>
      </c>
      <c r="B45" s="1" t="s">
        <v>29</v>
      </c>
      <c r="C45" s="1" t="s">
        <v>20</v>
      </c>
      <c r="D45" s="4">
        <v>180</v>
      </c>
      <c r="E45" s="1" t="s">
        <v>12</v>
      </c>
      <c r="F45" s="4">
        <v>90</v>
      </c>
      <c r="G45" s="14">
        <v>49.387</v>
      </c>
      <c r="H45" s="14">
        <v>51.401000000000003</v>
      </c>
      <c r="I45" s="1">
        <v>2</v>
      </c>
    </row>
    <row r="46" spans="1:9" x14ac:dyDescent="0.25">
      <c r="A46" s="1" t="s">
        <v>45</v>
      </c>
      <c r="B46" s="1" t="s">
        <v>29</v>
      </c>
      <c r="C46" s="1" t="s">
        <v>26</v>
      </c>
      <c r="D46" s="4">
        <v>180</v>
      </c>
      <c r="E46" s="1" t="s">
        <v>12</v>
      </c>
      <c r="F46" s="4">
        <v>90</v>
      </c>
      <c r="G46" s="14">
        <v>47.298999999999999</v>
      </c>
      <c r="H46" s="14">
        <v>49.970999999999997</v>
      </c>
      <c r="I46" s="1">
        <v>2</v>
      </c>
    </row>
    <row r="47" spans="1:9" x14ac:dyDescent="0.25">
      <c r="A47" s="1" t="s">
        <v>46</v>
      </c>
      <c r="B47" s="1" t="s">
        <v>10</v>
      </c>
      <c r="C47" s="1" t="s">
        <v>11</v>
      </c>
      <c r="D47" s="6">
        <v>10</v>
      </c>
      <c r="E47" s="1" t="s">
        <v>12</v>
      </c>
      <c r="F47" s="4">
        <v>5</v>
      </c>
      <c r="G47" s="14">
        <v>3</v>
      </c>
      <c r="H47" s="14">
        <v>3</v>
      </c>
      <c r="I47" s="1">
        <v>2</v>
      </c>
    </row>
    <row r="48" spans="1:9" x14ac:dyDescent="0.25">
      <c r="A48" s="1" t="s">
        <v>46</v>
      </c>
      <c r="B48" s="1" t="s">
        <v>10</v>
      </c>
      <c r="C48" s="1" t="s">
        <v>13</v>
      </c>
      <c r="D48" s="6">
        <v>10</v>
      </c>
      <c r="E48" s="1" t="s">
        <v>12</v>
      </c>
      <c r="F48" s="4">
        <v>5</v>
      </c>
      <c r="G48" s="14">
        <v>3</v>
      </c>
      <c r="H48" s="14">
        <v>3</v>
      </c>
      <c r="I48" s="1">
        <v>2</v>
      </c>
    </row>
    <row r="49" spans="1:9" x14ac:dyDescent="0.25">
      <c r="A49" s="1" t="s">
        <v>47</v>
      </c>
      <c r="B49" s="1" t="s">
        <v>10</v>
      </c>
      <c r="C49" s="1" t="s">
        <v>11</v>
      </c>
      <c r="D49" s="6">
        <v>5</v>
      </c>
      <c r="E49" s="1" t="s">
        <v>12</v>
      </c>
      <c r="F49" s="4">
        <v>2.5</v>
      </c>
      <c r="G49" s="14">
        <v>2</v>
      </c>
      <c r="H49" s="14">
        <v>2</v>
      </c>
      <c r="I49" s="1">
        <v>2</v>
      </c>
    </row>
    <row r="50" spans="1:9" x14ac:dyDescent="0.25">
      <c r="A50" s="1" t="s">
        <v>47</v>
      </c>
      <c r="B50" s="1" t="s">
        <v>10</v>
      </c>
      <c r="C50" s="1" t="s">
        <v>13</v>
      </c>
      <c r="D50" s="6">
        <v>5</v>
      </c>
      <c r="E50" s="1" t="s">
        <v>12</v>
      </c>
      <c r="F50" s="4">
        <v>2.5</v>
      </c>
      <c r="G50" s="14">
        <v>2</v>
      </c>
      <c r="H50" s="14">
        <v>2</v>
      </c>
      <c r="I50" s="1">
        <v>2</v>
      </c>
    </row>
    <row r="51" spans="1:9" x14ac:dyDescent="0.25">
      <c r="A51" s="1" t="s">
        <v>48</v>
      </c>
      <c r="B51" s="1" t="s">
        <v>29</v>
      </c>
      <c r="C51" s="1" t="s">
        <v>13</v>
      </c>
      <c r="D51" s="4">
        <v>225</v>
      </c>
      <c r="E51" s="1" t="s">
        <v>12</v>
      </c>
      <c r="F51" s="4">
        <v>75</v>
      </c>
      <c r="G51" s="14">
        <v>77.566000000000003</v>
      </c>
      <c r="H51" s="14">
        <v>72.444999999999993</v>
      </c>
      <c r="I51" s="1">
        <v>3</v>
      </c>
    </row>
    <row r="52" spans="1:9" x14ac:dyDescent="0.25">
      <c r="A52" s="1" t="s">
        <v>48</v>
      </c>
      <c r="B52" s="1" t="s">
        <v>29</v>
      </c>
      <c r="C52" s="1" t="s">
        <v>23</v>
      </c>
      <c r="D52" s="4">
        <v>225</v>
      </c>
      <c r="E52" s="1" t="s">
        <v>12</v>
      </c>
      <c r="F52" s="4">
        <v>75</v>
      </c>
      <c r="G52" s="14">
        <v>81.849999999999994</v>
      </c>
      <c r="H52" s="14">
        <v>76.266999999999996</v>
      </c>
      <c r="I52" s="1">
        <v>3</v>
      </c>
    </row>
    <row r="53" spans="1:9" x14ac:dyDescent="0.25">
      <c r="A53" s="7" t="s">
        <v>48</v>
      </c>
      <c r="B53" s="7" t="s">
        <v>29</v>
      </c>
      <c r="C53" s="1" t="s">
        <v>11</v>
      </c>
      <c r="D53" s="6">
        <v>225</v>
      </c>
      <c r="E53" s="1" t="s">
        <v>12</v>
      </c>
      <c r="F53" s="4">
        <v>75</v>
      </c>
      <c r="G53" s="14">
        <v>70.695999999999998</v>
      </c>
      <c r="H53" s="14">
        <v>104.679</v>
      </c>
      <c r="I53" s="1">
        <v>3</v>
      </c>
    </row>
    <row r="54" spans="1:9" x14ac:dyDescent="0.25">
      <c r="A54" s="1" t="s">
        <v>49</v>
      </c>
      <c r="B54" s="1" t="s">
        <v>10</v>
      </c>
      <c r="C54" s="1" t="s">
        <v>11</v>
      </c>
      <c r="D54" s="3">
        <v>20</v>
      </c>
      <c r="E54" s="1" t="s">
        <v>12</v>
      </c>
      <c r="F54" s="4">
        <v>10</v>
      </c>
      <c r="G54" s="14">
        <v>14</v>
      </c>
      <c r="H54" s="14">
        <v>7.6150000000000002</v>
      </c>
      <c r="I54" s="1">
        <v>2</v>
      </c>
    </row>
    <row r="55" spans="1:9" x14ac:dyDescent="0.25">
      <c r="A55" s="1" t="s">
        <v>49</v>
      </c>
      <c r="B55" s="1" t="s">
        <v>10</v>
      </c>
      <c r="C55" s="1" t="s">
        <v>13</v>
      </c>
      <c r="D55" s="3">
        <v>20</v>
      </c>
      <c r="E55" s="1" t="s">
        <v>12</v>
      </c>
      <c r="F55" s="4">
        <v>10</v>
      </c>
      <c r="G55" s="14">
        <v>6.3259999999999996</v>
      </c>
      <c r="H55" s="14">
        <v>4.3289999999999997</v>
      </c>
      <c r="I55" s="1">
        <v>2</v>
      </c>
    </row>
    <row r="56" spans="1:9" x14ac:dyDescent="0.25">
      <c r="A56" s="1" t="s">
        <v>50</v>
      </c>
      <c r="B56" s="1" t="s">
        <v>51</v>
      </c>
      <c r="C56" s="1" t="s">
        <v>11</v>
      </c>
      <c r="D56" s="3">
        <v>7.5</v>
      </c>
      <c r="E56" s="1" t="s">
        <v>12</v>
      </c>
      <c r="F56" s="4">
        <v>3.75</v>
      </c>
      <c r="G56" s="14">
        <v>5.8375000000000004</v>
      </c>
      <c r="H56" s="14">
        <v>4.4055</v>
      </c>
      <c r="I56" s="1">
        <v>2</v>
      </c>
    </row>
    <row r="57" spans="1:9" x14ac:dyDescent="0.25">
      <c r="A57" s="1" t="s">
        <v>50</v>
      </c>
      <c r="B57" s="1" t="s">
        <v>51</v>
      </c>
      <c r="C57" s="1" t="s">
        <v>13</v>
      </c>
      <c r="D57" s="3">
        <v>7.5</v>
      </c>
      <c r="E57" s="1" t="s">
        <v>12</v>
      </c>
      <c r="F57" s="4">
        <v>3.75</v>
      </c>
      <c r="G57" s="14">
        <v>5.8375000000000004</v>
      </c>
      <c r="H57" s="14">
        <v>4.4055</v>
      </c>
      <c r="I57" s="1">
        <v>2</v>
      </c>
    </row>
    <row r="58" spans="1:9" x14ac:dyDescent="0.25">
      <c r="A58" s="1" t="s">
        <v>52</v>
      </c>
      <c r="B58" s="1" t="s">
        <v>51</v>
      </c>
      <c r="C58" s="1" t="s">
        <v>11</v>
      </c>
      <c r="D58" s="4">
        <v>6</v>
      </c>
      <c r="E58" s="1" t="s">
        <v>12</v>
      </c>
      <c r="F58" s="4">
        <v>3</v>
      </c>
      <c r="G58" s="14">
        <v>3.5880000000000001</v>
      </c>
      <c r="H58" s="14">
        <v>3.7364999999999999</v>
      </c>
      <c r="I58" s="1">
        <v>2</v>
      </c>
    </row>
    <row r="59" spans="1:9" x14ac:dyDescent="0.25">
      <c r="A59" s="1" t="s">
        <v>52</v>
      </c>
      <c r="B59" s="1" t="s">
        <v>51</v>
      </c>
      <c r="C59" s="1" t="s">
        <v>13</v>
      </c>
      <c r="D59" s="4">
        <v>6</v>
      </c>
      <c r="E59" s="1" t="s">
        <v>12</v>
      </c>
      <c r="F59" s="4">
        <v>3</v>
      </c>
      <c r="G59" s="14">
        <v>3.5880000000000001</v>
      </c>
      <c r="H59" s="14">
        <v>3.7364999999999999</v>
      </c>
      <c r="I59" s="1">
        <v>2</v>
      </c>
    </row>
    <row r="60" spans="1:9" x14ac:dyDescent="0.25">
      <c r="A60" s="1" t="s">
        <v>53</v>
      </c>
      <c r="B60" s="1" t="s">
        <v>51</v>
      </c>
      <c r="C60" s="1" t="s">
        <v>11</v>
      </c>
      <c r="D60" s="3">
        <v>6</v>
      </c>
      <c r="E60" s="1" t="s">
        <v>12</v>
      </c>
      <c r="F60" s="4">
        <v>3</v>
      </c>
      <c r="G60" s="14">
        <v>3.7875000000000001</v>
      </c>
      <c r="H60" s="14">
        <v>3.7734999999999999</v>
      </c>
      <c r="I60" s="1">
        <v>2</v>
      </c>
    </row>
    <row r="61" spans="1:9" x14ac:dyDescent="0.25">
      <c r="A61" s="1" t="s">
        <v>53</v>
      </c>
      <c r="B61" s="1" t="s">
        <v>51</v>
      </c>
      <c r="C61" s="1" t="s">
        <v>13</v>
      </c>
      <c r="D61" s="3">
        <v>7.5</v>
      </c>
      <c r="E61" s="1" t="s">
        <v>12</v>
      </c>
      <c r="F61" s="4">
        <v>3.75</v>
      </c>
      <c r="G61" s="14">
        <v>3.7875000000000001</v>
      </c>
      <c r="H61" s="14">
        <v>3.7734999999999999</v>
      </c>
      <c r="I61" s="1">
        <v>2</v>
      </c>
    </row>
    <row r="62" spans="1:9" x14ac:dyDescent="0.25">
      <c r="A62" s="1" t="s">
        <v>54</v>
      </c>
      <c r="B62" s="1" t="s">
        <v>41</v>
      </c>
      <c r="C62" s="1" t="s">
        <v>11</v>
      </c>
      <c r="D62" s="4">
        <v>10</v>
      </c>
      <c r="E62" s="1" t="s">
        <v>12</v>
      </c>
      <c r="F62" s="4">
        <v>10</v>
      </c>
      <c r="G62" s="14">
        <v>0.624</v>
      </c>
      <c r="H62" s="14">
        <v>2.9940000000000002</v>
      </c>
      <c r="I62" s="1">
        <v>1</v>
      </c>
    </row>
    <row r="63" spans="1:9" x14ac:dyDescent="0.25">
      <c r="A63" s="1" t="s">
        <v>55</v>
      </c>
      <c r="B63" s="1" t="s">
        <v>51</v>
      </c>
      <c r="C63" s="1" t="s">
        <v>11</v>
      </c>
      <c r="D63" s="4">
        <v>5</v>
      </c>
      <c r="E63" s="1" t="s">
        <v>12</v>
      </c>
      <c r="F63" s="4">
        <v>2.5</v>
      </c>
      <c r="G63" s="14">
        <v>3.2719999999999998</v>
      </c>
      <c r="H63" s="14">
        <v>4.01</v>
      </c>
      <c r="I63" s="1">
        <v>2</v>
      </c>
    </row>
    <row r="64" spans="1:9" x14ac:dyDescent="0.25">
      <c r="A64" s="1" t="s">
        <v>55</v>
      </c>
      <c r="B64" s="1" t="s">
        <v>51</v>
      </c>
      <c r="C64" s="1" t="s">
        <v>13</v>
      </c>
      <c r="D64" s="4">
        <v>5</v>
      </c>
      <c r="E64" s="1" t="s">
        <v>12</v>
      </c>
      <c r="F64" s="4">
        <v>2.5</v>
      </c>
      <c r="G64" s="14">
        <v>3.2719999999999998</v>
      </c>
      <c r="H64" s="14">
        <v>4.01</v>
      </c>
      <c r="I64" s="1">
        <v>2</v>
      </c>
    </row>
    <row r="65" spans="1:9" x14ac:dyDescent="0.25">
      <c r="A65" s="1" t="s">
        <v>56</v>
      </c>
      <c r="B65" s="1" t="s">
        <v>10</v>
      </c>
      <c r="C65" s="1" t="s">
        <v>11</v>
      </c>
      <c r="D65" s="3">
        <v>75.599999999999994</v>
      </c>
      <c r="E65" s="1" t="s">
        <v>12</v>
      </c>
      <c r="F65" s="4">
        <v>37.799999999999997</v>
      </c>
      <c r="G65" s="14">
        <v>20.376999999999999</v>
      </c>
      <c r="H65" s="14">
        <v>14.784000000000001</v>
      </c>
      <c r="I65" s="1">
        <v>2</v>
      </c>
    </row>
    <row r="66" spans="1:9" x14ac:dyDescent="0.25">
      <c r="A66" s="1" t="s">
        <v>56</v>
      </c>
      <c r="B66" s="1" t="s">
        <v>10</v>
      </c>
      <c r="C66" s="1" t="s">
        <v>13</v>
      </c>
      <c r="D66" s="3">
        <v>75.599999999999994</v>
      </c>
      <c r="E66" s="1" t="s">
        <v>12</v>
      </c>
      <c r="F66" s="4">
        <v>37.799999999999997</v>
      </c>
      <c r="G66" s="14">
        <v>23.966999999999999</v>
      </c>
      <c r="H66" s="14">
        <v>23.370999999999999</v>
      </c>
      <c r="I66" s="1">
        <v>2</v>
      </c>
    </row>
    <row r="67" spans="1:9" x14ac:dyDescent="0.25">
      <c r="A67" s="1" t="s">
        <v>57</v>
      </c>
      <c r="B67" s="1" t="s">
        <v>58</v>
      </c>
      <c r="C67" s="1" t="s">
        <v>26</v>
      </c>
      <c r="D67" s="3">
        <v>73.8</v>
      </c>
      <c r="E67" s="1" t="s">
        <v>12</v>
      </c>
      <c r="F67" s="4">
        <v>73.8</v>
      </c>
      <c r="G67" s="14">
        <v>25.878</v>
      </c>
      <c r="H67" s="14">
        <v>38.307000000000002</v>
      </c>
      <c r="I67" s="1">
        <v>1</v>
      </c>
    </row>
    <row r="68" spans="1:9" x14ac:dyDescent="0.25">
      <c r="A68" s="1" t="s">
        <v>59</v>
      </c>
      <c r="B68" s="1" t="s">
        <v>51</v>
      </c>
      <c r="C68" s="1" t="s">
        <v>11</v>
      </c>
      <c r="D68" s="3">
        <v>8.5</v>
      </c>
      <c r="E68" s="1" t="s">
        <v>12</v>
      </c>
      <c r="F68" s="4">
        <v>4.25</v>
      </c>
      <c r="G68" s="14">
        <v>4.1728800000000001</v>
      </c>
      <c r="H68" s="14">
        <v>3.8119900000000002</v>
      </c>
      <c r="I68" s="1">
        <v>2</v>
      </c>
    </row>
    <row r="69" spans="1:9" x14ac:dyDescent="0.25">
      <c r="A69" s="1" t="s">
        <v>59</v>
      </c>
      <c r="B69" s="1" t="s">
        <v>51</v>
      </c>
      <c r="C69" s="1" t="s">
        <v>13</v>
      </c>
      <c r="D69" s="3">
        <v>7</v>
      </c>
      <c r="E69" s="1" t="s">
        <v>12</v>
      </c>
      <c r="F69" s="4">
        <v>3.5</v>
      </c>
      <c r="G69" s="14">
        <v>4.1728800000000001</v>
      </c>
      <c r="H69" s="14">
        <v>3.8119900000000002</v>
      </c>
      <c r="I69" s="1">
        <v>2</v>
      </c>
    </row>
    <row r="70" spans="1:9" x14ac:dyDescent="0.25">
      <c r="A70" s="1" t="s">
        <v>60</v>
      </c>
      <c r="B70" s="1" t="s">
        <v>51</v>
      </c>
      <c r="C70" s="1" t="s">
        <v>11</v>
      </c>
      <c r="D70" s="3">
        <v>8.5</v>
      </c>
      <c r="E70" s="1" t="s">
        <v>12</v>
      </c>
      <c r="F70" s="4">
        <v>4.25</v>
      </c>
      <c r="G70" s="14">
        <v>4.80105</v>
      </c>
      <c r="H70" s="14">
        <v>4.1550000000000002</v>
      </c>
      <c r="I70" s="1">
        <v>2</v>
      </c>
    </row>
    <row r="71" spans="1:9" x14ac:dyDescent="0.25">
      <c r="A71" s="1" t="s">
        <v>60</v>
      </c>
      <c r="B71" s="1" t="s">
        <v>51</v>
      </c>
      <c r="C71" s="1" t="s">
        <v>13</v>
      </c>
      <c r="D71" s="3">
        <v>7</v>
      </c>
      <c r="E71" s="1" t="s">
        <v>12</v>
      </c>
      <c r="F71" s="4">
        <v>3.5</v>
      </c>
      <c r="G71" s="14">
        <v>4.80105</v>
      </c>
      <c r="H71" s="14">
        <v>4.1550000000000002</v>
      </c>
      <c r="I71" s="1">
        <v>2</v>
      </c>
    </row>
    <row r="72" spans="1:9" x14ac:dyDescent="0.25">
      <c r="A72" s="1" t="s">
        <v>61</v>
      </c>
      <c r="B72" s="1" t="s">
        <v>51</v>
      </c>
      <c r="C72" s="1" t="s">
        <v>11</v>
      </c>
      <c r="D72" s="4">
        <v>10</v>
      </c>
      <c r="E72" s="1" t="s">
        <v>12</v>
      </c>
      <c r="F72" s="4">
        <v>5</v>
      </c>
      <c r="G72" s="14">
        <v>4.7661300000000004</v>
      </c>
      <c r="H72" s="14">
        <v>4.7352699999999999</v>
      </c>
      <c r="I72" s="1">
        <v>2</v>
      </c>
    </row>
    <row r="73" spans="1:9" x14ac:dyDescent="0.25">
      <c r="A73" s="1" t="s">
        <v>61</v>
      </c>
      <c r="B73" s="1" t="s">
        <v>51</v>
      </c>
      <c r="C73" s="1" t="s">
        <v>13</v>
      </c>
      <c r="D73" s="4">
        <v>5</v>
      </c>
      <c r="E73" s="1" t="s">
        <v>12</v>
      </c>
      <c r="F73" s="4">
        <v>2.5</v>
      </c>
      <c r="G73" s="14">
        <v>4.7661300000000004</v>
      </c>
      <c r="H73" s="14">
        <v>4.7352699999999999</v>
      </c>
      <c r="I73" s="1">
        <v>2</v>
      </c>
    </row>
    <row r="74" spans="1:9" x14ac:dyDescent="0.25">
      <c r="A74" s="1" t="s">
        <v>62</v>
      </c>
      <c r="B74" s="1" t="s">
        <v>51</v>
      </c>
      <c r="C74" s="1" t="s">
        <v>11</v>
      </c>
      <c r="D74" s="3">
        <v>12.5</v>
      </c>
      <c r="E74" s="1" t="s">
        <v>12</v>
      </c>
      <c r="F74" s="4">
        <v>6.25</v>
      </c>
      <c r="G74" s="14">
        <v>4.6506699999999999</v>
      </c>
      <c r="H74" s="14">
        <v>4.5739599999999996</v>
      </c>
      <c r="I74" s="1">
        <v>2</v>
      </c>
    </row>
    <row r="75" spans="1:9" x14ac:dyDescent="0.25">
      <c r="A75" s="1" t="s">
        <v>62</v>
      </c>
      <c r="B75" s="1" t="s">
        <v>51</v>
      </c>
      <c r="C75" s="1" t="s">
        <v>13</v>
      </c>
      <c r="D75" s="3">
        <v>6</v>
      </c>
      <c r="E75" s="1" t="s">
        <v>12</v>
      </c>
      <c r="F75" s="4">
        <v>3</v>
      </c>
      <c r="G75" s="14">
        <v>4.6506699999999999</v>
      </c>
      <c r="H75" s="14">
        <v>4.5739599999999996</v>
      </c>
      <c r="I75" s="1">
        <v>2</v>
      </c>
    </row>
    <row r="76" spans="1:9" x14ac:dyDescent="0.25">
      <c r="A76" s="1" t="s">
        <v>63</v>
      </c>
      <c r="B76" s="1" t="s">
        <v>29</v>
      </c>
      <c r="C76" s="1" t="s">
        <v>26</v>
      </c>
      <c r="D76" s="4">
        <v>258</v>
      </c>
      <c r="E76" s="1" t="s">
        <v>12</v>
      </c>
      <c r="F76" s="4">
        <v>129</v>
      </c>
      <c r="G76" s="14">
        <v>96.028999999999996</v>
      </c>
      <c r="H76" s="14">
        <v>114.16200000000001</v>
      </c>
      <c r="I76" s="1">
        <v>2</v>
      </c>
    </row>
    <row r="77" spans="1:9" x14ac:dyDescent="0.25">
      <c r="A77" s="1" t="s">
        <v>63</v>
      </c>
      <c r="B77" s="1" t="s">
        <v>29</v>
      </c>
      <c r="C77" s="1" t="s">
        <v>23</v>
      </c>
      <c r="D77" s="4">
        <v>258</v>
      </c>
      <c r="E77" s="1" t="s">
        <v>12</v>
      </c>
      <c r="F77" s="4">
        <v>129</v>
      </c>
      <c r="G77" s="14">
        <v>95.224999999999994</v>
      </c>
      <c r="H77" s="14">
        <v>113.327</v>
      </c>
      <c r="I77" s="1">
        <v>2</v>
      </c>
    </row>
    <row r="78" spans="1:9" x14ac:dyDescent="0.25">
      <c r="A78" s="1" t="s">
        <v>64</v>
      </c>
      <c r="B78" s="1" t="s">
        <v>58</v>
      </c>
      <c r="C78" s="1" t="s">
        <v>13</v>
      </c>
      <c r="D78" s="3">
        <v>71.400000000000006</v>
      </c>
      <c r="E78" s="1" t="s">
        <v>12</v>
      </c>
      <c r="F78" s="4">
        <v>35.700000000000003</v>
      </c>
      <c r="G78" s="14">
        <v>43.972999999999999</v>
      </c>
      <c r="H78" s="14">
        <v>31.751999999999999</v>
      </c>
      <c r="I78" s="1">
        <v>2</v>
      </c>
    </row>
    <row r="79" spans="1:9" x14ac:dyDescent="0.25">
      <c r="A79" s="1" t="s">
        <v>64</v>
      </c>
      <c r="B79" s="1" t="s">
        <v>58</v>
      </c>
      <c r="C79" s="1" t="s">
        <v>11</v>
      </c>
      <c r="D79" s="3">
        <v>71.400000000000006</v>
      </c>
      <c r="E79" s="1" t="s">
        <v>12</v>
      </c>
      <c r="F79" s="4">
        <v>35.700000000000003</v>
      </c>
      <c r="G79" s="14">
        <v>55.554000000000002</v>
      </c>
      <c r="H79" s="14">
        <v>62.399000000000001</v>
      </c>
      <c r="I79" s="1">
        <v>2</v>
      </c>
    </row>
    <row r="80" spans="1:9" x14ac:dyDescent="0.25">
      <c r="A80" s="1" t="s">
        <v>65</v>
      </c>
      <c r="B80" s="1" t="s">
        <v>29</v>
      </c>
      <c r="C80" s="1" t="s">
        <v>13</v>
      </c>
      <c r="D80" s="4">
        <v>225</v>
      </c>
      <c r="E80" s="1" t="s">
        <v>12</v>
      </c>
      <c r="F80" s="4">
        <v>225</v>
      </c>
      <c r="G80" s="14">
        <v>82.728999999999999</v>
      </c>
      <c r="H80" s="14">
        <v>71.242999999999995</v>
      </c>
      <c r="I80" s="1">
        <v>1</v>
      </c>
    </row>
    <row r="81" spans="1:9" x14ac:dyDescent="0.25">
      <c r="A81" s="1" t="s">
        <v>66</v>
      </c>
      <c r="B81" s="1" t="s">
        <v>10</v>
      </c>
      <c r="C81" s="1" t="s">
        <v>11</v>
      </c>
      <c r="D81" s="3">
        <v>58</v>
      </c>
      <c r="E81" s="1" t="s">
        <v>12</v>
      </c>
      <c r="F81" s="4">
        <v>29</v>
      </c>
      <c r="G81" s="14">
        <v>25.42</v>
      </c>
      <c r="H81" s="14">
        <v>25.727</v>
      </c>
      <c r="I81" s="1">
        <v>2</v>
      </c>
    </row>
    <row r="82" spans="1:9" x14ac:dyDescent="0.25">
      <c r="A82" s="1" t="s">
        <v>66</v>
      </c>
      <c r="B82" s="1" t="s">
        <v>10</v>
      </c>
      <c r="C82" s="1" t="s">
        <v>13</v>
      </c>
      <c r="D82" s="3">
        <v>30</v>
      </c>
      <c r="E82" s="1" t="s">
        <v>12</v>
      </c>
      <c r="F82" s="4">
        <v>15</v>
      </c>
      <c r="G82" s="14">
        <v>12.725</v>
      </c>
      <c r="H82" s="14">
        <v>13.472</v>
      </c>
      <c r="I82" s="1">
        <v>2</v>
      </c>
    </row>
    <row r="83" spans="1:9" x14ac:dyDescent="0.25">
      <c r="A83" s="1" t="s">
        <v>67</v>
      </c>
      <c r="B83" s="1" t="s">
        <v>10</v>
      </c>
      <c r="C83" s="1" t="s">
        <v>68</v>
      </c>
      <c r="D83" s="4">
        <v>5</v>
      </c>
      <c r="E83" s="1" t="s">
        <v>12</v>
      </c>
      <c r="F83" s="4">
        <v>5</v>
      </c>
      <c r="G83" s="14">
        <v>0.20100000000000001</v>
      </c>
      <c r="H83" s="14">
        <v>0.22900000000000001</v>
      </c>
      <c r="I83" s="1">
        <v>1</v>
      </c>
    </row>
    <row r="84" spans="1:9" x14ac:dyDescent="0.25">
      <c r="A84" s="1" t="s">
        <v>69</v>
      </c>
      <c r="B84" s="1" t="s">
        <v>41</v>
      </c>
      <c r="C84" s="1" t="s">
        <v>11</v>
      </c>
      <c r="D84" s="3">
        <v>16.5</v>
      </c>
      <c r="E84" s="1" t="s">
        <v>12</v>
      </c>
      <c r="F84" s="4">
        <v>8.25</v>
      </c>
      <c r="G84" s="14">
        <v>3.0920000000000001</v>
      </c>
      <c r="H84" s="14">
        <v>2.8849999999999998</v>
      </c>
      <c r="I84" s="1">
        <v>2</v>
      </c>
    </row>
    <row r="85" spans="1:9" x14ac:dyDescent="0.25">
      <c r="A85" s="1" t="s">
        <v>69</v>
      </c>
      <c r="B85" s="1" t="s">
        <v>41</v>
      </c>
      <c r="C85" s="1" t="s">
        <v>13</v>
      </c>
      <c r="D85" s="3">
        <v>16.5</v>
      </c>
      <c r="E85" s="1" t="s">
        <v>12</v>
      </c>
      <c r="F85" s="4">
        <v>8.25</v>
      </c>
      <c r="G85" s="14">
        <v>3.101</v>
      </c>
      <c r="H85" s="14">
        <v>2.887</v>
      </c>
      <c r="I85" s="1">
        <v>2</v>
      </c>
    </row>
    <row r="86" spans="1:9" x14ac:dyDescent="0.25">
      <c r="A86" s="1" t="s">
        <v>70</v>
      </c>
      <c r="B86" s="1" t="s">
        <v>41</v>
      </c>
      <c r="C86" s="1" t="s">
        <v>11</v>
      </c>
      <c r="D86" s="3">
        <v>16.5</v>
      </c>
      <c r="E86" s="1" t="s">
        <v>12</v>
      </c>
      <c r="F86" s="4">
        <v>8.25</v>
      </c>
      <c r="G86" s="14">
        <v>12.83</v>
      </c>
      <c r="H86" s="14">
        <v>5.8419999999999996</v>
      </c>
      <c r="I86" s="1">
        <v>2</v>
      </c>
    </row>
    <row r="87" spans="1:9" x14ac:dyDescent="0.25">
      <c r="A87" s="1" t="s">
        <v>70</v>
      </c>
      <c r="B87" s="1" t="s">
        <v>41</v>
      </c>
      <c r="C87" s="1" t="s">
        <v>13</v>
      </c>
      <c r="D87" s="3">
        <v>16.5</v>
      </c>
      <c r="E87" s="1" t="s">
        <v>12</v>
      </c>
      <c r="F87" s="4">
        <v>8.25</v>
      </c>
      <c r="G87" s="14">
        <v>12.818</v>
      </c>
      <c r="H87" s="14">
        <v>5.6059999999999999</v>
      </c>
      <c r="I87" s="1">
        <v>2</v>
      </c>
    </row>
    <row r="88" spans="1:9" x14ac:dyDescent="0.25">
      <c r="A88" s="1" t="s">
        <v>71</v>
      </c>
      <c r="B88" s="1" t="s">
        <v>41</v>
      </c>
      <c r="C88" s="1" t="s">
        <v>11</v>
      </c>
      <c r="D88" s="3">
        <v>16.5</v>
      </c>
      <c r="E88" s="1" t="s">
        <v>12</v>
      </c>
      <c r="F88" s="4">
        <v>8.25</v>
      </c>
      <c r="G88" s="14">
        <v>11.449</v>
      </c>
      <c r="H88" s="14">
        <v>5.681</v>
      </c>
      <c r="I88" s="1">
        <v>2</v>
      </c>
    </row>
    <row r="89" spans="1:9" x14ac:dyDescent="0.25">
      <c r="A89" s="1" t="s">
        <v>71</v>
      </c>
      <c r="B89" s="1" t="s">
        <v>41</v>
      </c>
      <c r="C89" s="1" t="s">
        <v>13</v>
      </c>
      <c r="D89" s="3">
        <v>16.5</v>
      </c>
      <c r="E89" s="1" t="s">
        <v>12</v>
      </c>
      <c r="F89" s="4">
        <v>8.25</v>
      </c>
      <c r="G89" s="14">
        <v>11.291</v>
      </c>
      <c r="H89" s="14">
        <v>5.5960000000000001</v>
      </c>
      <c r="I89" s="1">
        <v>2</v>
      </c>
    </row>
    <row r="90" spans="1:9" x14ac:dyDescent="0.25">
      <c r="A90" s="1" t="s">
        <v>72</v>
      </c>
      <c r="B90" s="1" t="s">
        <v>10</v>
      </c>
      <c r="C90" s="1" t="s">
        <v>11</v>
      </c>
      <c r="D90" s="4">
        <v>5</v>
      </c>
      <c r="E90" s="1" t="s">
        <v>12</v>
      </c>
      <c r="F90" s="4">
        <v>5</v>
      </c>
      <c r="G90" s="14">
        <v>1</v>
      </c>
      <c r="H90" s="14">
        <v>1</v>
      </c>
      <c r="I90" s="1">
        <v>1</v>
      </c>
    </row>
    <row r="91" spans="1:9" x14ac:dyDescent="0.25">
      <c r="A91" s="1" t="s">
        <v>73</v>
      </c>
      <c r="B91" s="1" t="s">
        <v>58</v>
      </c>
      <c r="C91" s="1" t="s">
        <v>11</v>
      </c>
      <c r="D91" s="3">
        <v>24.4</v>
      </c>
      <c r="E91" s="1" t="s">
        <v>12</v>
      </c>
      <c r="F91" s="4">
        <f t="shared" ref="F91:F96" si="0">D91</f>
        <v>24.4</v>
      </c>
      <c r="G91" s="14">
        <v>8.8699999999999992</v>
      </c>
      <c r="H91" s="14">
        <v>4.4000000000000004</v>
      </c>
      <c r="I91" s="1">
        <v>3</v>
      </c>
    </row>
    <row r="92" spans="1:9" x14ac:dyDescent="0.25">
      <c r="A92" s="1" t="s">
        <v>73</v>
      </c>
      <c r="B92" s="1" t="s">
        <v>58</v>
      </c>
      <c r="C92" s="1" t="s">
        <v>13</v>
      </c>
      <c r="D92" s="3">
        <v>24.4</v>
      </c>
      <c r="E92" s="1" t="s">
        <v>12</v>
      </c>
      <c r="F92" s="4">
        <f t="shared" si="0"/>
        <v>24.4</v>
      </c>
      <c r="G92" s="14">
        <v>8.8559999999999999</v>
      </c>
      <c r="H92" s="14">
        <v>4.3810000000000002</v>
      </c>
      <c r="I92" s="1">
        <v>3</v>
      </c>
    </row>
    <row r="93" spans="1:9" x14ac:dyDescent="0.25">
      <c r="A93" s="1" t="s">
        <v>73</v>
      </c>
      <c r="B93" s="1" t="s">
        <v>58</v>
      </c>
      <c r="C93" s="1" t="s">
        <v>23</v>
      </c>
      <c r="D93" s="3">
        <v>25</v>
      </c>
      <c r="E93" s="1" t="s">
        <v>12</v>
      </c>
      <c r="F93" s="4">
        <f t="shared" si="0"/>
        <v>25</v>
      </c>
      <c r="G93" s="14">
        <v>9.359</v>
      </c>
      <c r="H93" s="14">
        <v>4.6760000000000002</v>
      </c>
      <c r="I93" s="1">
        <v>3</v>
      </c>
    </row>
    <row r="94" spans="1:9" x14ac:dyDescent="0.25">
      <c r="A94" s="1" t="s">
        <v>74</v>
      </c>
      <c r="B94" s="1" t="s">
        <v>29</v>
      </c>
      <c r="C94" s="1" t="s">
        <v>75</v>
      </c>
      <c r="D94" s="4">
        <v>225</v>
      </c>
      <c r="E94" s="1" t="s">
        <v>12</v>
      </c>
      <c r="F94" s="4">
        <f t="shared" si="0"/>
        <v>225</v>
      </c>
      <c r="G94" s="14">
        <v>91.078999999999994</v>
      </c>
      <c r="H94" s="14">
        <v>90.046000000000006</v>
      </c>
      <c r="I94" s="1">
        <v>3</v>
      </c>
    </row>
    <row r="95" spans="1:9" x14ac:dyDescent="0.25">
      <c r="A95" s="1" t="s">
        <v>74</v>
      </c>
      <c r="B95" s="1" t="s">
        <v>29</v>
      </c>
      <c r="C95" s="1" t="s">
        <v>76</v>
      </c>
      <c r="D95" s="4">
        <v>225</v>
      </c>
      <c r="E95" s="1" t="s">
        <v>12</v>
      </c>
      <c r="F95" s="4">
        <f t="shared" si="0"/>
        <v>225</v>
      </c>
      <c r="G95" s="14">
        <v>90.957999999999998</v>
      </c>
      <c r="H95" s="14">
        <v>84.763999999999996</v>
      </c>
      <c r="I95" s="1">
        <v>3</v>
      </c>
    </row>
    <row r="96" spans="1:9" x14ac:dyDescent="0.25">
      <c r="A96" s="1" t="s">
        <v>74</v>
      </c>
      <c r="B96" s="1" t="s">
        <v>29</v>
      </c>
      <c r="C96" s="1" t="s">
        <v>36</v>
      </c>
      <c r="D96" s="4">
        <v>225</v>
      </c>
      <c r="E96" s="1" t="s">
        <v>12</v>
      </c>
      <c r="F96" s="4">
        <f t="shared" si="0"/>
        <v>225</v>
      </c>
      <c r="G96" s="14">
        <v>88.061000000000007</v>
      </c>
      <c r="H96" s="14">
        <v>90.688999999999993</v>
      </c>
      <c r="I96" s="1">
        <v>3</v>
      </c>
    </row>
    <row r="97" spans="1:9" x14ac:dyDescent="0.25">
      <c r="A97" s="1" t="s">
        <v>77</v>
      </c>
      <c r="B97" s="1" t="s">
        <v>29</v>
      </c>
      <c r="C97" s="1" t="s">
        <v>11</v>
      </c>
      <c r="D97" s="4">
        <v>120</v>
      </c>
      <c r="E97" s="1" t="s">
        <v>12</v>
      </c>
      <c r="F97" s="4">
        <v>60</v>
      </c>
      <c r="G97" s="14">
        <v>72.144000000000005</v>
      </c>
      <c r="H97" s="14">
        <v>74.926000000000002</v>
      </c>
      <c r="I97" s="1">
        <v>2</v>
      </c>
    </row>
    <row r="98" spans="1:9" x14ac:dyDescent="0.25">
      <c r="A98" s="1" t="s">
        <v>77</v>
      </c>
      <c r="B98" s="1" t="s">
        <v>29</v>
      </c>
      <c r="C98" s="1" t="s">
        <v>13</v>
      </c>
      <c r="D98" s="4">
        <v>120</v>
      </c>
      <c r="E98" s="1" t="s">
        <v>12</v>
      </c>
      <c r="F98" s="4">
        <v>60</v>
      </c>
      <c r="G98" s="14">
        <v>71.947999999999993</v>
      </c>
      <c r="H98" s="14">
        <v>70.296999999999997</v>
      </c>
      <c r="I98" s="1">
        <v>2</v>
      </c>
    </row>
    <row r="99" spans="1:9" x14ac:dyDescent="0.25">
      <c r="A99" s="1" t="s">
        <v>77</v>
      </c>
      <c r="B99" s="1" t="s">
        <v>22</v>
      </c>
      <c r="C99" s="1" t="s">
        <v>76</v>
      </c>
      <c r="D99" s="4">
        <v>160</v>
      </c>
      <c r="E99" s="1" t="s">
        <v>24</v>
      </c>
      <c r="F99" s="4">
        <v>111.22351999999999</v>
      </c>
      <c r="G99" s="14">
        <v>69.302000000000007</v>
      </c>
      <c r="H99" s="14">
        <v>80.501000000000005</v>
      </c>
      <c r="I99" s="1">
        <v>1</v>
      </c>
    </row>
    <row r="100" spans="1:9" x14ac:dyDescent="0.25">
      <c r="A100" s="1" t="s">
        <v>78</v>
      </c>
      <c r="B100" s="1" t="s">
        <v>29</v>
      </c>
      <c r="C100" s="1" t="s">
        <v>13</v>
      </c>
      <c r="D100" s="4">
        <v>225</v>
      </c>
      <c r="E100" s="1" t="s">
        <v>12</v>
      </c>
      <c r="F100" s="4">
        <v>112.5</v>
      </c>
      <c r="G100" s="14">
        <v>80.350999999999999</v>
      </c>
      <c r="H100" s="14">
        <v>83.65</v>
      </c>
      <c r="I100" s="1">
        <v>2</v>
      </c>
    </row>
    <row r="101" spans="1:9" x14ac:dyDescent="0.25">
      <c r="A101" s="1" t="s">
        <v>78</v>
      </c>
      <c r="B101" s="1" t="s">
        <v>29</v>
      </c>
      <c r="C101" s="1" t="s">
        <v>11</v>
      </c>
      <c r="D101" s="4">
        <v>180</v>
      </c>
      <c r="E101" s="1" t="s">
        <v>12</v>
      </c>
      <c r="F101" s="4">
        <v>90</v>
      </c>
      <c r="G101" s="14">
        <v>99.031999999999996</v>
      </c>
      <c r="H101" s="14">
        <v>87.168999999999997</v>
      </c>
      <c r="I101" s="1">
        <v>2</v>
      </c>
    </row>
    <row r="102" spans="1:9" x14ac:dyDescent="0.25">
      <c r="A102" s="1" t="s">
        <v>79</v>
      </c>
      <c r="B102" s="1" t="s">
        <v>10</v>
      </c>
      <c r="C102" s="1" t="s">
        <v>11</v>
      </c>
      <c r="D102" s="3"/>
      <c r="E102" s="1" t="s">
        <v>12</v>
      </c>
      <c r="F102" s="4">
        <v>0</v>
      </c>
      <c r="G102" s="14">
        <v>0</v>
      </c>
      <c r="H102" s="14">
        <v>0</v>
      </c>
      <c r="I102" s="1">
        <v>2</v>
      </c>
    </row>
    <row r="103" spans="1:9" x14ac:dyDescent="0.25">
      <c r="A103" s="1" t="s">
        <v>79</v>
      </c>
      <c r="B103" s="1" t="s">
        <v>10</v>
      </c>
      <c r="C103" s="1" t="s">
        <v>13</v>
      </c>
      <c r="D103" s="3"/>
      <c r="E103" s="1" t="s">
        <v>12</v>
      </c>
      <c r="F103" s="4">
        <v>0</v>
      </c>
      <c r="G103" s="14">
        <v>0</v>
      </c>
      <c r="H103" s="14">
        <v>0</v>
      </c>
      <c r="I103" s="1">
        <v>2</v>
      </c>
    </row>
    <row r="104" spans="1:9" x14ac:dyDescent="0.25">
      <c r="A104" s="1" t="s">
        <v>80</v>
      </c>
      <c r="B104" s="1" t="s">
        <v>10</v>
      </c>
      <c r="C104" s="1" t="s">
        <v>11</v>
      </c>
      <c r="D104" s="3">
        <v>35.299999999999997</v>
      </c>
      <c r="E104" s="1" t="s">
        <v>12</v>
      </c>
      <c r="F104" s="4">
        <v>11.766666666666666</v>
      </c>
      <c r="G104" s="14">
        <v>13.276999999999999</v>
      </c>
      <c r="H104" s="14">
        <v>11.08</v>
      </c>
      <c r="I104" s="1">
        <v>3</v>
      </c>
    </row>
    <row r="105" spans="1:9" x14ac:dyDescent="0.25">
      <c r="A105" s="1" t="s">
        <v>80</v>
      </c>
      <c r="B105" s="1" t="s">
        <v>10</v>
      </c>
      <c r="C105" s="1" t="s">
        <v>13</v>
      </c>
      <c r="D105" s="3">
        <v>35.299999999999997</v>
      </c>
      <c r="E105" s="1" t="s">
        <v>12</v>
      </c>
      <c r="F105" s="4">
        <v>11.766666666666666</v>
      </c>
      <c r="G105" s="14">
        <v>11.329000000000001</v>
      </c>
      <c r="H105" s="14">
        <v>11.629</v>
      </c>
      <c r="I105" s="1">
        <v>3</v>
      </c>
    </row>
    <row r="106" spans="1:9" x14ac:dyDescent="0.25">
      <c r="A106" s="1" t="s">
        <v>80</v>
      </c>
      <c r="B106" s="1" t="s">
        <v>10</v>
      </c>
      <c r="C106" s="1" t="s">
        <v>23</v>
      </c>
      <c r="D106" s="3">
        <v>30.8</v>
      </c>
      <c r="E106" s="1" t="s">
        <v>12</v>
      </c>
      <c r="F106" s="4">
        <v>10.266666666666667</v>
      </c>
      <c r="G106" s="14">
        <v>13.432</v>
      </c>
      <c r="H106" s="14">
        <v>11.518000000000001</v>
      </c>
      <c r="I106" s="1">
        <v>3</v>
      </c>
    </row>
    <row r="107" spans="1:9" x14ac:dyDescent="0.25">
      <c r="A107" s="1" t="s">
        <v>81</v>
      </c>
      <c r="B107" s="1" t="s">
        <v>10</v>
      </c>
      <c r="C107" s="1" t="s">
        <v>11</v>
      </c>
      <c r="D107" s="3">
        <v>64</v>
      </c>
      <c r="E107" s="1" t="s">
        <v>12</v>
      </c>
      <c r="F107" s="4">
        <v>64</v>
      </c>
      <c r="G107" s="14">
        <v>32.646000000000001</v>
      </c>
      <c r="H107" s="14">
        <v>37.795999999999999</v>
      </c>
      <c r="I107" s="1">
        <v>1</v>
      </c>
    </row>
    <row r="108" spans="1:9" x14ac:dyDescent="0.25">
      <c r="A108" s="1" t="s">
        <v>82</v>
      </c>
      <c r="B108" s="1" t="s">
        <v>22</v>
      </c>
      <c r="C108" s="1" t="s">
        <v>11</v>
      </c>
      <c r="D108" s="4">
        <v>160</v>
      </c>
      <c r="E108" s="1" t="s">
        <v>24</v>
      </c>
      <c r="F108" s="4">
        <v>160</v>
      </c>
      <c r="G108" s="14">
        <v>98.474999999999994</v>
      </c>
      <c r="H108" s="14">
        <v>95.227999999999994</v>
      </c>
      <c r="I108" s="1">
        <v>1</v>
      </c>
    </row>
    <row r="109" spans="1:9" x14ac:dyDescent="0.25">
      <c r="A109" s="1" t="s">
        <v>82</v>
      </c>
      <c r="B109" s="1" t="s">
        <v>22</v>
      </c>
      <c r="C109" s="1" t="s">
        <v>13</v>
      </c>
      <c r="D109" s="4">
        <v>160</v>
      </c>
      <c r="E109" s="1" t="s">
        <v>24</v>
      </c>
      <c r="F109" s="4">
        <v>160</v>
      </c>
      <c r="G109" s="14">
        <v>86.588999999999999</v>
      </c>
      <c r="H109" s="14">
        <v>83.619</v>
      </c>
      <c r="I109" s="1">
        <v>1</v>
      </c>
    </row>
    <row r="110" spans="1:9" x14ac:dyDescent="0.25">
      <c r="A110" s="1" t="s">
        <v>83</v>
      </c>
      <c r="B110" s="1" t="s">
        <v>10</v>
      </c>
      <c r="C110" s="1" t="s">
        <v>23</v>
      </c>
      <c r="D110" s="3">
        <v>28.8</v>
      </c>
      <c r="E110" s="1" t="s">
        <v>12</v>
      </c>
      <c r="F110" s="4">
        <f>D110</f>
        <v>28.8</v>
      </c>
      <c r="G110" s="14">
        <v>17.713999999999999</v>
      </c>
      <c r="H110" s="14">
        <v>22.553000000000001</v>
      </c>
      <c r="I110" s="1">
        <v>3</v>
      </c>
    </row>
    <row r="111" spans="1:9" x14ac:dyDescent="0.25">
      <c r="A111" s="1" t="s">
        <v>83</v>
      </c>
      <c r="B111" s="1" t="s">
        <v>10</v>
      </c>
      <c r="C111" s="1" t="s">
        <v>13</v>
      </c>
      <c r="D111" s="3">
        <v>28.8</v>
      </c>
      <c r="E111" s="1" t="s">
        <v>12</v>
      </c>
      <c r="F111" s="4">
        <f>D111</f>
        <v>28.8</v>
      </c>
      <c r="G111" s="14">
        <v>13.313000000000001</v>
      </c>
      <c r="H111" s="14">
        <v>16.684000000000001</v>
      </c>
      <c r="I111" s="1">
        <v>3</v>
      </c>
    </row>
    <row r="112" spans="1:9" x14ac:dyDescent="0.25">
      <c r="A112" s="1" t="s">
        <v>83</v>
      </c>
      <c r="B112" s="1" t="s">
        <v>10</v>
      </c>
      <c r="C112" s="1" t="s">
        <v>11</v>
      </c>
      <c r="D112" s="3">
        <v>28.8</v>
      </c>
      <c r="E112" s="1" t="s">
        <v>12</v>
      </c>
      <c r="F112" s="4">
        <f>D112</f>
        <v>28.8</v>
      </c>
      <c r="G112" s="14">
        <v>14.74</v>
      </c>
      <c r="H112" s="14">
        <v>12.952999999999999</v>
      </c>
      <c r="I112" s="1">
        <v>3</v>
      </c>
    </row>
    <row r="113" spans="1:9" x14ac:dyDescent="0.25">
      <c r="A113" s="1" t="s">
        <v>83</v>
      </c>
      <c r="B113" s="1" t="s">
        <v>10</v>
      </c>
      <c r="C113" s="1" t="s">
        <v>26</v>
      </c>
      <c r="D113" s="3">
        <v>28.8</v>
      </c>
      <c r="E113" s="1" t="s">
        <v>12</v>
      </c>
      <c r="F113" s="4">
        <v>28.8</v>
      </c>
      <c r="G113" s="14">
        <v>15.657999999999999</v>
      </c>
      <c r="H113" s="14">
        <v>14.307</v>
      </c>
      <c r="I113" s="1">
        <v>1</v>
      </c>
    </row>
    <row r="114" spans="1:9" x14ac:dyDescent="0.25">
      <c r="A114" s="1" t="s">
        <v>84</v>
      </c>
      <c r="B114" s="1" t="s">
        <v>22</v>
      </c>
      <c r="C114" s="1" t="s">
        <v>11</v>
      </c>
      <c r="D114" s="4">
        <v>160</v>
      </c>
      <c r="E114" s="1" t="s">
        <v>24</v>
      </c>
      <c r="F114" s="4">
        <v>149.15008</v>
      </c>
      <c r="G114" s="14">
        <v>104.18300000000001</v>
      </c>
      <c r="H114" s="14">
        <v>130.696</v>
      </c>
      <c r="I114" s="1">
        <v>1</v>
      </c>
    </row>
    <row r="115" spans="1:9" x14ac:dyDescent="0.25">
      <c r="A115" s="1" t="s">
        <v>84</v>
      </c>
      <c r="B115" s="1" t="s">
        <v>22</v>
      </c>
      <c r="C115" s="1" t="s">
        <v>13</v>
      </c>
      <c r="D115" s="4">
        <v>160</v>
      </c>
      <c r="E115" s="1" t="s">
        <v>24</v>
      </c>
      <c r="F115" s="4">
        <v>154.24</v>
      </c>
      <c r="G115" s="14">
        <v>102.669</v>
      </c>
      <c r="H115" s="14">
        <v>140.423</v>
      </c>
      <c r="I115" s="1">
        <v>1</v>
      </c>
    </row>
    <row r="116" spans="1:9" x14ac:dyDescent="0.25">
      <c r="A116" s="1" t="s">
        <v>85</v>
      </c>
      <c r="B116" s="1" t="s">
        <v>41</v>
      </c>
      <c r="C116" s="1" t="s">
        <v>13</v>
      </c>
      <c r="D116" s="3">
        <v>17.399999999999999</v>
      </c>
      <c r="E116" s="1" t="s">
        <v>12</v>
      </c>
      <c r="F116" s="4">
        <v>8.6999999999999993</v>
      </c>
      <c r="G116" s="14">
        <v>6.7619999999999996</v>
      </c>
      <c r="H116" s="14">
        <v>6.194</v>
      </c>
      <c r="I116" s="1">
        <v>2</v>
      </c>
    </row>
    <row r="117" spans="1:9" x14ac:dyDescent="0.25">
      <c r="A117" s="1" t="s">
        <v>85</v>
      </c>
      <c r="B117" s="1" t="s">
        <v>41</v>
      </c>
      <c r="C117" s="1" t="s">
        <v>23</v>
      </c>
      <c r="D117" s="3">
        <v>17.399999999999999</v>
      </c>
      <c r="E117" s="1" t="s">
        <v>12</v>
      </c>
      <c r="F117" s="4">
        <v>8.6999999999999993</v>
      </c>
      <c r="G117" s="14">
        <v>6.3719999999999999</v>
      </c>
      <c r="H117" s="14">
        <v>4.7300000000000004</v>
      </c>
      <c r="I117" s="1">
        <v>2</v>
      </c>
    </row>
    <row r="118" spans="1:9" x14ac:dyDescent="0.25">
      <c r="A118" s="1" t="s">
        <v>86</v>
      </c>
      <c r="B118" s="1" t="s">
        <v>10</v>
      </c>
      <c r="C118" s="1" t="s">
        <v>11</v>
      </c>
      <c r="D118" s="3">
        <v>30</v>
      </c>
      <c r="E118" s="1" t="s">
        <v>12</v>
      </c>
      <c r="F118" s="4">
        <v>15</v>
      </c>
      <c r="G118" s="14">
        <v>13.763</v>
      </c>
      <c r="H118" s="14">
        <v>7.5419999999999998</v>
      </c>
      <c r="I118" s="1">
        <v>2</v>
      </c>
    </row>
    <row r="119" spans="1:9" x14ac:dyDescent="0.25">
      <c r="A119" s="1" t="s">
        <v>86</v>
      </c>
      <c r="B119" s="1" t="s">
        <v>10</v>
      </c>
      <c r="C119" s="1" t="s">
        <v>13</v>
      </c>
      <c r="D119" s="3">
        <v>30</v>
      </c>
      <c r="E119" s="1" t="s">
        <v>12</v>
      </c>
      <c r="F119" s="4">
        <v>15</v>
      </c>
      <c r="G119" s="14">
        <v>10.263</v>
      </c>
      <c r="H119" s="14">
        <v>11.87</v>
      </c>
      <c r="I119" s="1">
        <v>2</v>
      </c>
    </row>
    <row r="120" spans="1:9" x14ac:dyDescent="0.25">
      <c r="A120" s="1" t="s">
        <v>86</v>
      </c>
      <c r="B120" s="1" t="s">
        <v>22</v>
      </c>
      <c r="C120" s="1" t="s">
        <v>26</v>
      </c>
      <c r="D120" s="3">
        <v>200</v>
      </c>
      <c r="E120" s="1" t="s">
        <v>24</v>
      </c>
      <c r="F120" s="4">
        <v>143.42758000000001</v>
      </c>
      <c r="G120" s="14">
        <v>68.953999999999994</v>
      </c>
      <c r="H120" s="14">
        <v>53.969000000000001</v>
      </c>
      <c r="I120" s="1">
        <v>1</v>
      </c>
    </row>
    <row r="121" spans="1:9" x14ac:dyDescent="0.25">
      <c r="A121" s="1" t="s">
        <v>87</v>
      </c>
      <c r="B121" s="1" t="s">
        <v>10</v>
      </c>
      <c r="C121" s="1" t="s">
        <v>11</v>
      </c>
      <c r="D121" s="3">
        <v>73.8</v>
      </c>
      <c r="E121" s="1" t="s">
        <v>12</v>
      </c>
      <c r="F121" s="4">
        <v>36.9</v>
      </c>
      <c r="G121" s="14">
        <v>13.914</v>
      </c>
      <c r="H121" s="14">
        <v>16.849</v>
      </c>
      <c r="I121" s="1">
        <v>2</v>
      </c>
    </row>
    <row r="122" spans="1:9" x14ac:dyDescent="0.25">
      <c r="A122" s="1" t="s">
        <v>87</v>
      </c>
      <c r="B122" s="1" t="s">
        <v>10</v>
      </c>
      <c r="C122" s="1" t="s">
        <v>13</v>
      </c>
      <c r="D122" s="3">
        <v>73.8</v>
      </c>
      <c r="E122" s="1" t="s">
        <v>12</v>
      </c>
      <c r="F122" s="4">
        <v>36.9</v>
      </c>
      <c r="G122" s="14">
        <v>17.052</v>
      </c>
      <c r="H122" s="14">
        <v>16.673999999999999</v>
      </c>
      <c r="I122" s="1">
        <v>2</v>
      </c>
    </row>
    <row r="123" spans="1:9" x14ac:dyDescent="0.25">
      <c r="A123" s="1" t="s">
        <v>88</v>
      </c>
      <c r="B123" s="1" t="s">
        <v>22</v>
      </c>
      <c r="C123" s="1" t="s">
        <v>13</v>
      </c>
      <c r="D123" s="3">
        <v>160</v>
      </c>
      <c r="E123" s="1" t="s">
        <v>24</v>
      </c>
      <c r="F123" s="4">
        <v>120.65722</v>
      </c>
      <c r="G123" s="14">
        <v>60.287999999999997</v>
      </c>
      <c r="H123" s="14">
        <v>42.69</v>
      </c>
      <c r="I123" s="1">
        <v>1</v>
      </c>
    </row>
    <row r="124" spans="1:9" x14ac:dyDescent="0.25">
      <c r="A124" s="1" t="s">
        <v>89</v>
      </c>
      <c r="B124" s="1" t="s">
        <v>29</v>
      </c>
      <c r="C124" s="1" t="s">
        <v>90</v>
      </c>
      <c r="D124" s="4">
        <v>150</v>
      </c>
      <c r="E124" s="1" t="s">
        <v>24</v>
      </c>
      <c r="F124" s="4">
        <v>150</v>
      </c>
      <c r="G124" s="14">
        <v>43.509</v>
      </c>
      <c r="H124" s="14">
        <v>46.27</v>
      </c>
      <c r="I124" s="1">
        <v>2</v>
      </c>
    </row>
    <row r="125" spans="1:9" x14ac:dyDescent="0.25">
      <c r="A125" s="1" t="s">
        <v>89</v>
      </c>
      <c r="B125" s="1" t="s">
        <v>29</v>
      </c>
      <c r="C125" s="1" t="s">
        <v>91</v>
      </c>
      <c r="D125" s="4">
        <v>150</v>
      </c>
      <c r="E125" s="1" t="s">
        <v>24</v>
      </c>
      <c r="F125" s="4">
        <v>150</v>
      </c>
      <c r="G125" s="14">
        <v>43.762</v>
      </c>
      <c r="H125" s="14">
        <v>46.377000000000002</v>
      </c>
      <c r="I125" s="1">
        <v>2</v>
      </c>
    </row>
    <row r="126" spans="1:9" x14ac:dyDescent="0.25">
      <c r="A126" s="1" t="s">
        <v>92</v>
      </c>
      <c r="B126" s="1" t="s">
        <v>10</v>
      </c>
      <c r="C126" s="1" t="s">
        <v>11</v>
      </c>
      <c r="D126" s="4">
        <v>14.6</v>
      </c>
      <c r="E126" s="1" t="s">
        <v>12</v>
      </c>
      <c r="F126" s="4">
        <v>7.3</v>
      </c>
      <c r="G126" s="14">
        <v>8.0310000000000006</v>
      </c>
      <c r="H126" s="14">
        <v>9.67</v>
      </c>
      <c r="I126" s="1">
        <v>2</v>
      </c>
    </row>
    <row r="127" spans="1:9" x14ac:dyDescent="0.25">
      <c r="A127" s="1" t="s">
        <v>92</v>
      </c>
      <c r="B127" s="1" t="s">
        <v>10</v>
      </c>
      <c r="C127" s="1" t="s">
        <v>13</v>
      </c>
      <c r="D127" s="4">
        <v>14.6</v>
      </c>
      <c r="E127" s="1" t="s">
        <v>12</v>
      </c>
      <c r="F127" s="4">
        <v>7.3</v>
      </c>
      <c r="G127" s="14">
        <v>8.1199999999999992</v>
      </c>
      <c r="H127" s="14">
        <v>8.609</v>
      </c>
      <c r="I127" s="1">
        <v>2</v>
      </c>
    </row>
    <row r="128" spans="1:9" x14ac:dyDescent="0.25">
      <c r="A128" s="1" t="s">
        <v>93</v>
      </c>
      <c r="B128" s="1" t="s">
        <v>10</v>
      </c>
      <c r="C128" s="1" t="s">
        <v>11</v>
      </c>
      <c r="D128" s="3">
        <v>60.5</v>
      </c>
      <c r="E128" s="1" t="s">
        <v>12</v>
      </c>
      <c r="F128" s="4">
        <v>30.25</v>
      </c>
      <c r="G128" s="14">
        <v>54.343000000000004</v>
      </c>
      <c r="H128" s="14">
        <v>39.323</v>
      </c>
      <c r="I128" s="1">
        <v>2</v>
      </c>
    </row>
    <row r="129" spans="1:9" x14ac:dyDescent="0.25">
      <c r="A129" s="1" t="s">
        <v>93</v>
      </c>
      <c r="B129" s="1" t="s">
        <v>10</v>
      </c>
      <c r="C129" s="1" t="s">
        <v>23</v>
      </c>
      <c r="D129" s="3">
        <v>60.5</v>
      </c>
      <c r="E129" s="1" t="s">
        <v>12</v>
      </c>
      <c r="F129" s="4">
        <v>30.25</v>
      </c>
      <c r="G129" s="14">
        <v>37.152999999999999</v>
      </c>
      <c r="H129" s="14">
        <v>37.057000000000002</v>
      </c>
      <c r="I129" s="1">
        <v>2</v>
      </c>
    </row>
    <row r="130" spans="1:9" x14ac:dyDescent="0.25">
      <c r="A130" s="1" t="s">
        <v>93</v>
      </c>
      <c r="B130" s="1" t="s">
        <v>10</v>
      </c>
      <c r="C130" s="1" t="s">
        <v>26</v>
      </c>
      <c r="D130" s="3">
        <v>60.5</v>
      </c>
      <c r="E130" s="1" t="s">
        <v>12</v>
      </c>
      <c r="F130" s="4">
        <v>60.5</v>
      </c>
      <c r="G130" s="14">
        <v>20.254999999999999</v>
      </c>
      <c r="H130" s="14">
        <v>24.474</v>
      </c>
      <c r="I130" s="1">
        <v>1</v>
      </c>
    </row>
    <row r="131" spans="1:9" x14ac:dyDescent="0.25">
      <c r="A131" s="1" t="s">
        <v>94</v>
      </c>
      <c r="B131" s="1" t="s">
        <v>58</v>
      </c>
      <c r="C131" s="1" t="s">
        <v>11</v>
      </c>
      <c r="D131" s="3">
        <v>33.299999999999997</v>
      </c>
      <c r="E131" s="1" t="s">
        <v>12</v>
      </c>
      <c r="F131" s="4">
        <v>16.649999999999999</v>
      </c>
      <c r="G131" s="14">
        <v>5.04</v>
      </c>
      <c r="H131" s="14">
        <v>11.256</v>
      </c>
      <c r="I131" s="1">
        <v>2</v>
      </c>
    </row>
    <row r="132" spans="1:9" x14ac:dyDescent="0.25">
      <c r="A132" s="1" t="s">
        <v>94</v>
      </c>
      <c r="B132" s="1" t="s">
        <v>58</v>
      </c>
      <c r="C132" s="1" t="s">
        <v>13</v>
      </c>
      <c r="D132" s="3">
        <v>33.299999999999997</v>
      </c>
      <c r="E132" s="1" t="s">
        <v>12</v>
      </c>
      <c r="F132" s="4">
        <v>16.649999999999999</v>
      </c>
      <c r="G132" s="14">
        <v>14.089</v>
      </c>
      <c r="H132" s="14">
        <v>5.59</v>
      </c>
      <c r="I132" s="1">
        <v>2</v>
      </c>
    </row>
    <row r="133" spans="1:9" x14ac:dyDescent="0.25">
      <c r="A133" s="1" t="s">
        <v>95</v>
      </c>
      <c r="B133" s="1" t="s">
        <v>58</v>
      </c>
      <c r="C133" s="1" t="s">
        <v>11</v>
      </c>
      <c r="D133" s="3">
        <v>25</v>
      </c>
      <c r="E133" s="1" t="s">
        <v>12</v>
      </c>
      <c r="F133" s="4">
        <v>12.5</v>
      </c>
      <c r="G133" s="14">
        <v>8.6020000000000003</v>
      </c>
      <c r="H133" s="14">
        <v>11.146000000000001</v>
      </c>
      <c r="I133" s="1">
        <v>2</v>
      </c>
    </row>
    <row r="134" spans="1:9" x14ac:dyDescent="0.25">
      <c r="A134" s="1" t="s">
        <v>95</v>
      </c>
      <c r="B134" s="1" t="s">
        <v>58</v>
      </c>
      <c r="C134" s="1" t="s">
        <v>13</v>
      </c>
      <c r="D134" s="3">
        <v>25</v>
      </c>
      <c r="E134" s="1" t="s">
        <v>12</v>
      </c>
      <c r="F134" s="4">
        <v>12.5</v>
      </c>
      <c r="G134" s="14">
        <v>8.2799999999999994</v>
      </c>
      <c r="H134" s="14">
        <v>10.949</v>
      </c>
      <c r="I134" s="1">
        <v>2</v>
      </c>
    </row>
    <row r="135" spans="1:9" x14ac:dyDescent="0.25">
      <c r="A135" s="8"/>
      <c r="B135" s="8"/>
      <c r="C135" s="9"/>
      <c r="D135" s="10"/>
      <c r="E135" s="8"/>
      <c r="F135" s="11"/>
      <c r="G135" s="10"/>
      <c r="H135" s="10"/>
      <c r="I135" s="8"/>
    </row>
  </sheetData>
  <conditionalFormatting sqref="G3:H134">
    <cfRule type="expression" dxfId="1" priority="1">
      <formula>G3&gt;$D3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selection activeCell="A19" sqref="A19:A28"/>
    </sheetView>
  </sheetViews>
  <sheetFormatPr defaultRowHeight="11.25" x14ac:dyDescent="0.2"/>
  <cols>
    <col min="1" max="1" width="10.7109375" style="15" customWidth="1"/>
    <col min="2" max="16384" width="9.140625" style="15"/>
  </cols>
  <sheetData>
    <row r="1" spans="1:9" x14ac:dyDescent="0.2">
      <c r="A1" s="33" t="s">
        <v>111</v>
      </c>
      <c r="H1" s="15" t="s">
        <v>113</v>
      </c>
      <c r="I1" s="15" t="s">
        <v>114</v>
      </c>
    </row>
    <row r="2" spans="1:9" x14ac:dyDescent="0.2">
      <c r="A2" s="20" t="s">
        <v>117</v>
      </c>
      <c r="B2" s="15" t="s">
        <v>22</v>
      </c>
      <c r="C2" s="15" t="s">
        <v>23</v>
      </c>
      <c r="D2" s="15">
        <v>200</v>
      </c>
      <c r="E2" s="15" t="s">
        <v>24</v>
      </c>
      <c r="F2" s="15">
        <v>1</v>
      </c>
      <c r="H2" s="15">
        <v>66.834000000000003</v>
      </c>
    </row>
    <row r="3" spans="1:9" x14ac:dyDescent="0.2">
      <c r="A3" s="20" t="s">
        <v>118</v>
      </c>
      <c r="B3" s="15" t="s">
        <v>22</v>
      </c>
      <c r="C3" s="15" t="s">
        <v>13</v>
      </c>
      <c r="D3" s="15">
        <v>200</v>
      </c>
      <c r="E3" s="15" t="s">
        <v>24</v>
      </c>
      <c r="F3" s="15">
        <v>1</v>
      </c>
      <c r="H3" s="15">
        <v>71.358999999999995</v>
      </c>
    </row>
    <row r="4" spans="1:9" x14ac:dyDescent="0.2">
      <c r="A4" s="20" t="s">
        <v>119</v>
      </c>
      <c r="B4" s="15" t="s">
        <v>22</v>
      </c>
      <c r="C4" s="15" t="s">
        <v>11</v>
      </c>
      <c r="D4" s="15">
        <v>160</v>
      </c>
      <c r="E4" s="15" t="s">
        <v>24</v>
      </c>
      <c r="F4" s="15">
        <v>1</v>
      </c>
      <c r="H4" s="15">
        <v>43.037999999999997</v>
      </c>
    </row>
    <row r="5" spans="1:9" x14ac:dyDescent="0.2">
      <c r="A5" s="20" t="s">
        <v>120</v>
      </c>
      <c r="B5" s="15" t="s">
        <v>22</v>
      </c>
      <c r="C5" s="15" t="s">
        <v>11</v>
      </c>
      <c r="D5" s="15">
        <v>160</v>
      </c>
      <c r="E5" s="15" t="s">
        <v>24</v>
      </c>
      <c r="F5" s="15">
        <v>1</v>
      </c>
      <c r="H5" s="15">
        <v>86.105000000000004</v>
      </c>
    </row>
    <row r="6" spans="1:9" x14ac:dyDescent="0.2">
      <c r="A6" s="20" t="s">
        <v>121</v>
      </c>
      <c r="B6" s="15" t="s">
        <v>22</v>
      </c>
      <c r="C6" s="15" t="s">
        <v>11</v>
      </c>
      <c r="D6" s="15">
        <v>160</v>
      </c>
      <c r="E6" s="15" t="s">
        <v>24</v>
      </c>
      <c r="F6" s="15">
        <v>1</v>
      </c>
      <c r="H6" s="15">
        <v>49.103000000000002</v>
      </c>
      <c r="I6" s="15">
        <v>92.123000000000005</v>
      </c>
    </row>
    <row r="7" spans="1:9" x14ac:dyDescent="0.2">
      <c r="A7" s="20" t="s">
        <v>122</v>
      </c>
      <c r="B7" s="15" t="s">
        <v>22</v>
      </c>
      <c r="C7" s="15" t="s">
        <v>13</v>
      </c>
      <c r="D7" s="15">
        <v>160</v>
      </c>
      <c r="E7" s="15" t="s">
        <v>24</v>
      </c>
      <c r="F7" s="15">
        <v>1</v>
      </c>
      <c r="H7" s="15">
        <v>52.344000000000001</v>
      </c>
    </row>
    <row r="8" spans="1:9" x14ac:dyDescent="0.2">
      <c r="A8" s="20" t="s">
        <v>123</v>
      </c>
      <c r="B8" s="15" t="s">
        <v>22</v>
      </c>
      <c r="C8" s="15" t="s">
        <v>76</v>
      </c>
      <c r="D8" s="15">
        <v>160</v>
      </c>
      <c r="E8" s="15" t="s">
        <v>24</v>
      </c>
      <c r="F8" s="15">
        <v>1</v>
      </c>
      <c r="H8" s="15">
        <v>69.302000000000007</v>
      </c>
    </row>
    <row r="9" spans="1:9" x14ac:dyDescent="0.2">
      <c r="A9" s="20" t="s">
        <v>124</v>
      </c>
      <c r="B9" s="15" t="s">
        <v>22</v>
      </c>
      <c r="C9" s="15" t="s">
        <v>11</v>
      </c>
      <c r="D9" s="15">
        <v>160</v>
      </c>
      <c r="E9" s="15" t="s">
        <v>24</v>
      </c>
      <c r="F9" s="15">
        <v>1</v>
      </c>
      <c r="H9" s="15">
        <v>98.474999999999994</v>
      </c>
      <c r="I9" s="15">
        <v>185.06399999999999</v>
      </c>
    </row>
    <row r="10" spans="1:9" x14ac:dyDescent="0.2">
      <c r="A10" s="20" t="s">
        <v>125</v>
      </c>
      <c r="B10" s="15" t="s">
        <v>22</v>
      </c>
      <c r="C10" s="15" t="s">
        <v>13</v>
      </c>
      <c r="D10" s="15">
        <v>160</v>
      </c>
      <c r="E10" s="15" t="s">
        <v>24</v>
      </c>
      <c r="F10" s="15">
        <v>1</v>
      </c>
      <c r="H10" s="15">
        <v>86.588999999999999</v>
      </c>
    </row>
    <row r="11" spans="1:9" x14ac:dyDescent="0.2">
      <c r="A11" s="20" t="s">
        <v>126</v>
      </c>
      <c r="B11" s="15" t="s">
        <v>22</v>
      </c>
      <c r="C11" s="15" t="s">
        <v>11</v>
      </c>
      <c r="D11" s="15">
        <v>160</v>
      </c>
      <c r="E11" s="15" t="s">
        <v>24</v>
      </c>
      <c r="F11" s="15">
        <v>1</v>
      </c>
      <c r="H11" s="15">
        <v>104.18300000000001</v>
      </c>
      <c r="I11" s="15">
        <v>206.83099999999999</v>
      </c>
    </row>
    <row r="12" spans="1:9" x14ac:dyDescent="0.2">
      <c r="A12" s="20" t="s">
        <v>127</v>
      </c>
      <c r="B12" s="15" t="s">
        <v>22</v>
      </c>
      <c r="C12" s="15" t="s">
        <v>13</v>
      </c>
      <c r="D12" s="15">
        <v>160</v>
      </c>
      <c r="E12" s="15" t="s">
        <v>24</v>
      </c>
      <c r="F12" s="15">
        <v>1</v>
      </c>
      <c r="H12" s="15">
        <v>102.669</v>
      </c>
    </row>
    <row r="13" spans="1:9" x14ac:dyDescent="0.2">
      <c r="A13" s="20" t="s">
        <v>128</v>
      </c>
      <c r="B13" s="15" t="s">
        <v>22</v>
      </c>
      <c r="C13" s="15" t="s">
        <v>26</v>
      </c>
      <c r="D13" s="15">
        <v>200</v>
      </c>
      <c r="E13" s="15" t="s">
        <v>24</v>
      </c>
      <c r="F13" s="15">
        <v>1</v>
      </c>
      <c r="H13" s="15">
        <v>68.953999999999994</v>
      </c>
      <c r="I13" s="15">
        <v>68.953999999999994</v>
      </c>
    </row>
    <row r="14" spans="1:9" x14ac:dyDescent="0.2">
      <c r="A14" s="20" t="s">
        <v>129</v>
      </c>
      <c r="B14" s="15" t="s">
        <v>22</v>
      </c>
      <c r="C14" s="15" t="s">
        <v>13</v>
      </c>
      <c r="D14" s="15">
        <v>160</v>
      </c>
      <c r="E14" s="15" t="s">
        <v>24</v>
      </c>
      <c r="F14" s="15">
        <v>1</v>
      </c>
      <c r="H14" s="15">
        <v>60.287999999999997</v>
      </c>
      <c r="I14" s="15">
        <v>60.287999999999997</v>
      </c>
    </row>
    <row r="15" spans="1:9" x14ac:dyDescent="0.2">
      <c r="A15" s="20" t="s">
        <v>130</v>
      </c>
      <c r="B15" s="15" t="s">
        <v>29</v>
      </c>
      <c r="C15" s="15" t="s">
        <v>90</v>
      </c>
      <c r="D15" s="15">
        <v>150</v>
      </c>
      <c r="E15" s="15" t="s">
        <v>24</v>
      </c>
      <c r="F15" s="15">
        <v>2</v>
      </c>
      <c r="H15" s="15">
        <v>43.509</v>
      </c>
      <c r="I15" s="15">
        <v>87.138999999999996</v>
      </c>
    </row>
    <row r="16" spans="1:9" x14ac:dyDescent="0.2">
      <c r="A16" s="20" t="s">
        <v>131</v>
      </c>
      <c r="B16" s="15" t="s">
        <v>29</v>
      </c>
      <c r="C16" s="15" t="s">
        <v>91</v>
      </c>
      <c r="D16" s="15">
        <v>150</v>
      </c>
      <c r="E16" s="15" t="s">
        <v>24</v>
      </c>
      <c r="F16" s="15">
        <v>2</v>
      </c>
      <c r="H16" s="15">
        <v>43.762</v>
      </c>
    </row>
    <row r="17" spans="1:19" x14ac:dyDescent="0.2">
      <c r="A17" s="21"/>
    </row>
    <row r="18" spans="1:19" x14ac:dyDescent="0.2">
      <c r="A18" s="34" t="s">
        <v>112</v>
      </c>
      <c r="B18" s="22"/>
      <c r="C18" s="22"/>
      <c r="D18" s="22"/>
      <c r="E18" s="22"/>
      <c r="F18" s="22"/>
      <c r="G18" s="22"/>
      <c r="H18" s="22"/>
      <c r="I18" s="22"/>
      <c r="J18" s="22"/>
      <c r="K18" s="22" t="s">
        <v>105</v>
      </c>
      <c r="L18" s="22"/>
      <c r="M18" s="22"/>
      <c r="O18" s="15" t="s">
        <v>109</v>
      </c>
      <c r="R18" s="15" t="s">
        <v>106</v>
      </c>
    </row>
    <row r="19" spans="1:19" x14ac:dyDescent="0.2">
      <c r="A19" s="23" t="s">
        <v>132</v>
      </c>
      <c r="B19" s="24" t="s">
        <v>22</v>
      </c>
      <c r="C19" s="24"/>
      <c r="D19" s="25" t="s">
        <v>102</v>
      </c>
      <c r="E19" s="24">
        <v>400</v>
      </c>
      <c r="F19" s="24">
        <v>200</v>
      </c>
      <c r="G19" s="24"/>
      <c r="H19" s="24">
        <f>+H2+H3</f>
        <v>138.19299999999998</v>
      </c>
      <c r="I19" s="24"/>
      <c r="J19" s="24">
        <v>1</v>
      </c>
      <c r="K19" s="26">
        <f t="shared" ref="K19:K28" si="0">+H19/E19</f>
        <v>0.34548249999999997</v>
      </c>
      <c r="L19" s="26"/>
      <c r="M19" s="24"/>
      <c r="N19" s="15">
        <v>1</v>
      </c>
      <c r="O19" s="16">
        <v>0.26898749999999999</v>
      </c>
      <c r="P19" s="16"/>
      <c r="Q19" s="32">
        <v>1</v>
      </c>
      <c r="R19" s="16">
        <v>0.57576875000000005</v>
      </c>
      <c r="S19" s="16"/>
    </row>
    <row r="20" spans="1:19" x14ac:dyDescent="0.2">
      <c r="A20" s="23" t="s">
        <v>133</v>
      </c>
      <c r="B20" s="24" t="s">
        <v>22</v>
      </c>
      <c r="C20" s="24"/>
      <c r="D20" s="25" t="s">
        <v>103</v>
      </c>
      <c r="E20" s="24">
        <v>320</v>
      </c>
      <c r="F20" s="24">
        <v>160</v>
      </c>
      <c r="G20" s="24"/>
      <c r="H20" s="24">
        <f>+I6</f>
        <v>92.123000000000005</v>
      </c>
      <c r="I20" s="24"/>
      <c r="J20" s="24">
        <v>2</v>
      </c>
      <c r="K20" s="26">
        <f t="shared" si="0"/>
        <v>0.28788437500000003</v>
      </c>
      <c r="L20" s="26"/>
      <c r="M20" s="24"/>
      <c r="N20" s="15">
        <v>2</v>
      </c>
      <c r="O20" s="16">
        <v>0.28788437500000003</v>
      </c>
      <c r="P20" s="16"/>
      <c r="Q20" s="32">
        <v>2</v>
      </c>
      <c r="R20" s="16">
        <v>0.58092666666666659</v>
      </c>
      <c r="S20" s="16"/>
    </row>
    <row r="21" spans="1:19" x14ac:dyDescent="0.2">
      <c r="A21" s="23" t="s">
        <v>134</v>
      </c>
      <c r="B21" s="24" t="s">
        <v>22</v>
      </c>
      <c r="C21" s="24"/>
      <c r="D21" s="25" t="s">
        <v>103</v>
      </c>
      <c r="E21" s="24">
        <v>320</v>
      </c>
      <c r="F21" s="24">
        <v>160</v>
      </c>
      <c r="G21" s="24"/>
      <c r="H21" s="24">
        <f>+H9+H10</f>
        <v>185.06399999999999</v>
      </c>
      <c r="I21" s="24"/>
      <c r="J21" s="24">
        <v>3</v>
      </c>
      <c r="K21" s="26">
        <f t="shared" si="0"/>
        <v>0.57832499999999998</v>
      </c>
      <c r="L21" s="26"/>
      <c r="M21" s="24"/>
      <c r="N21" s="15">
        <v>3</v>
      </c>
      <c r="O21" s="16">
        <v>0.2904633333333333</v>
      </c>
      <c r="P21" s="16"/>
      <c r="Q21" s="32">
        <v>3</v>
      </c>
      <c r="R21" s="16">
        <v>0.69096499999999994</v>
      </c>
      <c r="S21" s="16"/>
    </row>
    <row r="22" spans="1:19" x14ac:dyDescent="0.2">
      <c r="A22" s="23" t="s">
        <v>135</v>
      </c>
      <c r="B22" s="24" t="s">
        <v>22</v>
      </c>
      <c r="C22" s="24"/>
      <c r="D22" s="25" t="s">
        <v>103</v>
      </c>
      <c r="E22" s="24">
        <v>320</v>
      </c>
      <c r="F22" s="24">
        <v>160</v>
      </c>
      <c r="G22" s="24"/>
      <c r="H22" s="24">
        <f>+I11</f>
        <v>206.83099999999999</v>
      </c>
      <c r="I22" s="24"/>
      <c r="J22" s="24">
        <v>4</v>
      </c>
      <c r="K22" s="26">
        <f t="shared" si="0"/>
        <v>0.64634687499999999</v>
      </c>
      <c r="L22" s="26"/>
      <c r="M22" s="24"/>
      <c r="N22" s="15">
        <v>4</v>
      </c>
      <c r="O22" s="16">
        <v>0.34476999999999997</v>
      </c>
      <c r="P22" s="16"/>
      <c r="Q22" s="32">
        <v>4</v>
      </c>
      <c r="R22" s="16">
        <v>1.15665</v>
      </c>
      <c r="S22" s="16"/>
    </row>
    <row r="23" spans="1:19" x14ac:dyDescent="0.2">
      <c r="A23" s="23" t="s">
        <v>136</v>
      </c>
      <c r="B23" s="24" t="s">
        <v>22</v>
      </c>
      <c r="C23" s="24"/>
      <c r="D23" s="25" t="s">
        <v>104</v>
      </c>
      <c r="E23" s="24">
        <v>300</v>
      </c>
      <c r="F23" s="24">
        <v>150</v>
      </c>
      <c r="G23" s="24"/>
      <c r="H23" s="24">
        <f>+I15</f>
        <v>87.138999999999996</v>
      </c>
      <c r="I23" s="24"/>
      <c r="J23" s="24">
        <v>5</v>
      </c>
      <c r="K23" s="26">
        <f t="shared" si="0"/>
        <v>0.2904633333333333</v>
      </c>
      <c r="L23" s="26"/>
      <c r="M23" s="24"/>
      <c r="N23" s="15">
        <v>5</v>
      </c>
      <c r="O23" s="16">
        <v>0.34548249999999997</v>
      </c>
      <c r="P23" s="16"/>
      <c r="Q23" s="32">
        <v>5</v>
      </c>
      <c r="R23" s="16">
        <v>1.29269375</v>
      </c>
      <c r="S23" s="16"/>
    </row>
    <row r="24" spans="1:19" x14ac:dyDescent="0.2">
      <c r="A24" s="23" t="s">
        <v>137</v>
      </c>
      <c r="B24" s="24" t="s">
        <v>22</v>
      </c>
      <c r="C24" s="24" t="s">
        <v>11</v>
      </c>
      <c r="D24" s="25">
        <v>160</v>
      </c>
      <c r="E24" s="24">
        <v>160</v>
      </c>
      <c r="F24" s="24">
        <v>0</v>
      </c>
      <c r="G24" s="24"/>
      <c r="H24" s="24">
        <f>+H4</f>
        <v>43.037999999999997</v>
      </c>
      <c r="I24" s="24"/>
      <c r="J24" s="24">
        <v>6</v>
      </c>
      <c r="K24" s="26">
        <f t="shared" si="0"/>
        <v>0.26898749999999999</v>
      </c>
      <c r="L24" s="26"/>
      <c r="M24" s="27"/>
      <c r="N24" s="15">
        <v>6</v>
      </c>
      <c r="O24" s="16">
        <v>0.37679999999999997</v>
      </c>
      <c r="P24" s="16"/>
      <c r="Q24" s="16" t="s">
        <v>101</v>
      </c>
      <c r="R24" s="16">
        <v>0.85940083333333328</v>
      </c>
      <c r="S24" s="16"/>
    </row>
    <row r="25" spans="1:19" x14ac:dyDescent="0.2">
      <c r="A25" s="23" t="s">
        <v>138</v>
      </c>
      <c r="B25" s="24" t="s">
        <v>22</v>
      </c>
      <c r="C25" s="24" t="s">
        <v>11</v>
      </c>
      <c r="D25" s="25">
        <v>160</v>
      </c>
      <c r="E25" s="24">
        <v>160</v>
      </c>
      <c r="F25" s="24">
        <v>0</v>
      </c>
      <c r="G25" s="24"/>
      <c r="H25" s="24">
        <v>86.105000000000004</v>
      </c>
      <c r="I25" s="24"/>
      <c r="J25" s="24">
        <v>7</v>
      </c>
      <c r="K25" s="26">
        <f t="shared" si="0"/>
        <v>0.53815625</v>
      </c>
      <c r="L25" s="26"/>
      <c r="M25" s="24"/>
      <c r="N25" s="15">
        <v>7</v>
      </c>
      <c r="O25" s="16">
        <v>0.43313750000000006</v>
      </c>
      <c r="P25" s="16"/>
      <c r="Q25" s="16"/>
      <c r="R25" s="16"/>
      <c r="S25" s="16"/>
    </row>
    <row r="26" spans="1:19" x14ac:dyDescent="0.2">
      <c r="A26" s="23" t="s">
        <v>139</v>
      </c>
      <c r="B26" s="24" t="s">
        <v>22</v>
      </c>
      <c r="C26" s="24" t="s">
        <v>76</v>
      </c>
      <c r="D26" s="25">
        <v>160</v>
      </c>
      <c r="E26" s="24">
        <v>160</v>
      </c>
      <c r="F26" s="24">
        <v>0</v>
      </c>
      <c r="G26" s="24"/>
      <c r="H26" s="24">
        <v>69.302000000000007</v>
      </c>
      <c r="I26" s="24"/>
      <c r="J26" s="24">
        <v>8</v>
      </c>
      <c r="K26" s="26">
        <f t="shared" si="0"/>
        <v>0.43313750000000006</v>
      </c>
      <c r="L26" s="26"/>
      <c r="M26" s="24"/>
      <c r="N26" s="15">
        <v>8</v>
      </c>
      <c r="O26" s="16">
        <v>0.53815625</v>
      </c>
      <c r="P26" s="16"/>
      <c r="Q26" s="16"/>
      <c r="R26" s="16"/>
      <c r="S26" s="16"/>
    </row>
    <row r="27" spans="1:19" x14ac:dyDescent="0.2">
      <c r="A27" s="23" t="s">
        <v>140</v>
      </c>
      <c r="B27" s="24" t="s">
        <v>22</v>
      </c>
      <c r="C27" s="24" t="s">
        <v>26</v>
      </c>
      <c r="D27" s="25">
        <v>200</v>
      </c>
      <c r="E27" s="24">
        <v>200</v>
      </c>
      <c r="F27" s="24">
        <v>0</v>
      </c>
      <c r="G27" s="24"/>
      <c r="H27" s="24">
        <v>68.953999999999994</v>
      </c>
      <c r="I27" s="24"/>
      <c r="J27" s="24">
        <v>9</v>
      </c>
      <c r="K27" s="26">
        <f t="shared" si="0"/>
        <v>0.34476999999999997</v>
      </c>
      <c r="L27" s="26"/>
      <c r="M27" s="24"/>
      <c r="N27" s="15">
        <v>9</v>
      </c>
      <c r="O27" s="16">
        <v>0.57832499999999998</v>
      </c>
      <c r="P27" s="16"/>
      <c r="Q27" s="16"/>
      <c r="R27" s="16"/>
      <c r="S27" s="16"/>
    </row>
    <row r="28" spans="1:19" x14ac:dyDescent="0.2">
      <c r="A28" s="23" t="s">
        <v>141</v>
      </c>
      <c r="B28" s="24" t="s">
        <v>22</v>
      </c>
      <c r="C28" s="24" t="s">
        <v>13</v>
      </c>
      <c r="D28" s="25">
        <v>160</v>
      </c>
      <c r="E28" s="24">
        <v>160</v>
      </c>
      <c r="F28" s="24">
        <v>0</v>
      </c>
      <c r="G28" s="24"/>
      <c r="H28" s="24">
        <v>60.287999999999997</v>
      </c>
      <c r="I28" s="24"/>
      <c r="J28" s="24">
        <v>10</v>
      </c>
      <c r="K28" s="26">
        <f t="shared" si="0"/>
        <v>0.37679999999999997</v>
      </c>
      <c r="L28" s="26"/>
      <c r="M28" s="24"/>
      <c r="N28" s="15">
        <v>10</v>
      </c>
      <c r="O28" s="16">
        <v>0.64634687499999999</v>
      </c>
      <c r="P28" s="16"/>
      <c r="Q28" s="16"/>
      <c r="R28" s="16"/>
      <c r="S28" s="16"/>
    </row>
    <row r="29" spans="1:19" x14ac:dyDescent="0.2">
      <c r="A29" s="28"/>
      <c r="B29" s="29"/>
      <c r="C29" s="29"/>
      <c r="D29" s="29"/>
      <c r="E29" s="29"/>
      <c r="F29" s="29"/>
      <c r="G29" s="29"/>
      <c r="H29" s="29"/>
      <c r="I29" s="29"/>
      <c r="J29" s="30" t="s">
        <v>101</v>
      </c>
      <c r="K29" s="31">
        <f>AVERAGE(K19:K28)</f>
        <v>0.41103533333333331</v>
      </c>
      <c r="L29" s="31"/>
      <c r="M29" s="29"/>
      <c r="N29" s="15" t="s">
        <v>101</v>
      </c>
      <c r="O29" s="16">
        <v>0.41103533333333331</v>
      </c>
      <c r="P29" s="16"/>
      <c r="Q29" s="16"/>
      <c r="R29" s="16"/>
      <c r="S29" s="16"/>
    </row>
    <row r="30" spans="1:19" x14ac:dyDescent="0.2">
      <c r="E30" s="15">
        <f>AVERAGE(E19:E28)</f>
        <v>250</v>
      </c>
    </row>
  </sheetData>
  <sortState ref="S18:S22">
    <sortCondition ref="S18:S2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5"/>
  <sheetViews>
    <sheetView workbookViewId="0">
      <selection activeCell="B72" sqref="B1:B1048576"/>
    </sheetView>
  </sheetViews>
  <sheetFormatPr defaultRowHeight="11.25" x14ac:dyDescent="0.2"/>
  <cols>
    <col min="1" max="16384" width="9.140625" style="15"/>
  </cols>
  <sheetData>
    <row r="1" spans="1:10" x14ac:dyDescent="0.2">
      <c r="D1" s="15" t="s">
        <v>0</v>
      </c>
      <c r="E1" s="15" t="s">
        <v>96</v>
      </c>
    </row>
    <row r="2" spans="1:10" x14ac:dyDescent="0.2">
      <c r="A2" s="15" t="s">
        <v>97</v>
      </c>
      <c r="B2" s="15" t="s">
        <v>4</v>
      </c>
      <c r="C2" s="15" t="s">
        <v>98</v>
      </c>
      <c r="D2" s="15" t="s">
        <v>6</v>
      </c>
      <c r="E2" s="15" t="s">
        <v>6</v>
      </c>
      <c r="G2" s="15" t="s">
        <v>107</v>
      </c>
      <c r="H2" s="18" t="s">
        <v>108</v>
      </c>
    </row>
    <row r="3" spans="1:10" s="18" customFormat="1" x14ac:dyDescent="0.2">
      <c r="J3" s="16" t="s">
        <v>115</v>
      </c>
    </row>
    <row r="4" spans="1:10" x14ac:dyDescent="0.2">
      <c r="A4" s="15" t="s">
        <v>142</v>
      </c>
      <c r="B4" s="15">
        <v>132</v>
      </c>
      <c r="C4" s="15">
        <v>13.8</v>
      </c>
      <c r="D4" s="15">
        <v>123</v>
      </c>
      <c r="E4" s="15">
        <v>55</v>
      </c>
      <c r="G4" s="15" t="s">
        <v>116</v>
      </c>
      <c r="H4" s="16">
        <f t="shared" ref="H4:H35" si="0">+E4/D4</f>
        <v>0.44715447154471544</v>
      </c>
      <c r="J4" s="16">
        <v>0</v>
      </c>
    </row>
    <row r="5" spans="1:10" x14ac:dyDescent="0.2">
      <c r="A5" s="15" t="s">
        <v>143</v>
      </c>
      <c r="B5" s="15">
        <v>132</v>
      </c>
      <c r="C5" s="15">
        <v>16.590000748634338</v>
      </c>
      <c r="D5" s="15">
        <v>123</v>
      </c>
      <c r="E5" s="15">
        <v>66.424000000000007</v>
      </c>
      <c r="G5" s="15" t="s">
        <v>116</v>
      </c>
      <c r="H5" s="16">
        <f t="shared" si="0"/>
        <v>0.54003252032520332</v>
      </c>
      <c r="J5" s="16">
        <v>0</v>
      </c>
    </row>
    <row r="6" spans="1:10" x14ac:dyDescent="0.2">
      <c r="A6" s="15" t="s">
        <v>144</v>
      </c>
      <c r="B6" s="15">
        <v>275</v>
      </c>
      <c r="C6" s="15">
        <v>308.23001098632812</v>
      </c>
      <c r="D6" s="15">
        <v>580</v>
      </c>
      <c r="E6" s="15">
        <v>225.96199999999999</v>
      </c>
      <c r="G6" s="15" t="s">
        <v>116</v>
      </c>
      <c r="H6" s="16">
        <f t="shared" si="0"/>
        <v>0.38958965517241378</v>
      </c>
      <c r="J6" s="16">
        <v>0</v>
      </c>
    </row>
    <row r="7" spans="1:10" x14ac:dyDescent="0.2">
      <c r="A7" s="15" t="s">
        <v>145</v>
      </c>
      <c r="B7" s="15">
        <v>275</v>
      </c>
      <c r="C7" s="15">
        <v>123.55999755859375</v>
      </c>
      <c r="D7" s="15">
        <v>449</v>
      </c>
      <c r="E7" s="15">
        <v>189.22200000000001</v>
      </c>
      <c r="G7" s="15" t="s">
        <v>116</v>
      </c>
      <c r="H7" s="16">
        <f t="shared" si="0"/>
        <v>0.42142984409799555</v>
      </c>
      <c r="J7" s="16">
        <v>0</v>
      </c>
    </row>
    <row r="8" spans="1:10" x14ac:dyDescent="0.2">
      <c r="A8" s="15" t="s">
        <v>146</v>
      </c>
      <c r="B8" s="15">
        <v>275</v>
      </c>
      <c r="C8" s="15">
        <v>62.099998474121094</v>
      </c>
      <c r="D8" s="15">
        <v>449</v>
      </c>
      <c r="E8" s="15">
        <v>331.03399999999999</v>
      </c>
      <c r="G8" s="15" t="s">
        <v>116</v>
      </c>
      <c r="H8" s="16">
        <f t="shared" si="0"/>
        <v>0.73726948775055678</v>
      </c>
      <c r="J8" s="16">
        <v>0</v>
      </c>
    </row>
    <row r="9" spans="1:10" x14ac:dyDescent="0.2">
      <c r="A9" s="15" t="s">
        <v>147</v>
      </c>
      <c r="B9" s="15">
        <v>275</v>
      </c>
      <c r="C9" s="15">
        <v>308.23001098632812</v>
      </c>
      <c r="D9" s="15">
        <v>580</v>
      </c>
      <c r="E9" s="15">
        <v>225.47300000000001</v>
      </c>
      <c r="G9" s="15" t="s">
        <v>116</v>
      </c>
      <c r="H9" s="16">
        <f t="shared" si="0"/>
        <v>0.38874655172413797</v>
      </c>
      <c r="I9" s="15" t="s">
        <v>110</v>
      </c>
      <c r="J9" s="19" t="s">
        <v>108</v>
      </c>
    </row>
    <row r="10" spans="1:10" x14ac:dyDescent="0.2">
      <c r="A10" s="15" t="s">
        <v>148</v>
      </c>
      <c r="B10" s="15">
        <v>132</v>
      </c>
      <c r="C10" s="15">
        <v>32.200000762939453</v>
      </c>
      <c r="D10" s="15">
        <v>156</v>
      </c>
      <c r="E10" s="15">
        <v>82.891999999999996</v>
      </c>
      <c r="G10" s="15" t="s">
        <v>116</v>
      </c>
      <c r="H10" s="16">
        <f t="shared" si="0"/>
        <v>0.53135897435897428</v>
      </c>
      <c r="I10" s="15">
        <v>1</v>
      </c>
      <c r="J10" s="16">
        <v>0.15173739495798319</v>
      </c>
    </row>
    <row r="11" spans="1:10" x14ac:dyDescent="0.2">
      <c r="A11" s="15" t="s">
        <v>149</v>
      </c>
      <c r="B11" s="15">
        <v>132</v>
      </c>
      <c r="C11" s="15">
        <v>121.16000366210937</v>
      </c>
      <c r="D11" s="15">
        <v>70</v>
      </c>
      <c r="E11" s="15">
        <v>45.981999999999999</v>
      </c>
      <c r="G11" s="15" t="s">
        <v>116</v>
      </c>
      <c r="H11" s="16">
        <f t="shared" si="0"/>
        <v>0.6568857142857143</v>
      </c>
      <c r="I11" s="15">
        <v>2</v>
      </c>
      <c r="J11" s="16">
        <v>0.18799226519337017</v>
      </c>
    </row>
    <row r="12" spans="1:10" x14ac:dyDescent="0.2">
      <c r="A12" s="15" t="s">
        <v>150</v>
      </c>
      <c r="B12" s="15">
        <v>132</v>
      </c>
      <c r="C12" s="15">
        <v>120.83999633789062</v>
      </c>
      <c r="D12" s="15">
        <v>137</v>
      </c>
      <c r="E12" s="15">
        <v>51.789000000000001</v>
      </c>
      <c r="G12" s="15" t="s">
        <v>116</v>
      </c>
      <c r="H12" s="16">
        <f t="shared" si="0"/>
        <v>0.378021897810219</v>
      </c>
      <c r="I12" s="15">
        <v>3</v>
      </c>
      <c r="J12" s="16">
        <v>0.19767759562841528</v>
      </c>
    </row>
    <row r="13" spans="1:10" x14ac:dyDescent="0.2">
      <c r="A13" s="15" t="s">
        <v>151</v>
      </c>
      <c r="B13" s="15">
        <v>275</v>
      </c>
      <c r="C13" s="15">
        <v>9.3499999046325684</v>
      </c>
      <c r="D13" s="15">
        <v>463</v>
      </c>
      <c r="E13" s="15">
        <v>105.27500000000001</v>
      </c>
      <c r="G13" s="15" t="s">
        <v>116</v>
      </c>
      <c r="H13" s="16">
        <f t="shared" si="0"/>
        <v>0.2273758099352052</v>
      </c>
      <c r="I13" s="15">
        <v>4</v>
      </c>
      <c r="J13" s="16">
        <v>0.19876373626373625</v>
      </c>
    </row>
    <row r="14" spans="1:10" x14ac:dyDescent="0.2">
      <c r="A14" s="15" t="s">
        <v>152</v>
      </c>
      <c r="B14" s="15">
        <v>275</v>
      </c>
      <c r="C14" s="15">
        <v>9.9899997711181641</v>
      </c>
      <c r="D14" s="15">
        <v>463</v>
      </c>
      <c r="E14" s="15">
        <v>235.15199999999999</v>
      </c>
      <c r="G14" s="15" t="s">
        <v>116</v>
      </c>
      <c r="H14" s="16">
        <f t="shared" si="0"/>
        <v>0.50788768898488124</v>
      </c>
      <c r="I14" s="15">
        <v>5</v>
      </c>
      <c r="J14" s="16">
        <v>0.2273758099352052</v>
      </c>
    </row>
    <row r="15" spans="1:10" x14ac:dyDescent="0.2">
      <c r="A15" s="15" t="s">
        <v>153</v>
      </c>
      <c r="B15" s="15">
        <v>132</v>
      </c>
      <c r="C15" s="15">
        <v>69.199996948242188</v>
      </c>
      <c r="D15" s="15">
        <v>114</v>
      </c>
      <c r="E15" s="15">
        <v>27.734000000000002</v>
      </c>
      <c r="G15" s="15" t="s">
        <v>116</v>
      </c>
      <c r="H15" s="16">
        <f t="shared" si="0"/>
        <v>0.24328070175438599</v>
      </c>
      <c r="I15" s="15">
        <v>6</v>
      </c>
      <c r="J15" s="16">
        <v>0.24057692307692305</v>
      </c>
    </row>
    <row r="16" spans="1:10" x14ac:dyDescent="0.2">
      <c r="A16" s="15" t="s">
        <v>154</v>
      </c>
      <c r="B16" s="15">
        <v>132</v>
      </c>
      <c r="C16" s="15">
        <v>10.649999618530273</v>
      </c>
      <c r="D16" s="15">
        <v>160</v>
      </c>
      <c r="E16" s="15">
        <v>79.986000000000004</v>
      </c>
      <c r="G16" s="15" t="s">
        <v>116</v>
      </c>
      <c r="H16" s="16">
        <f t="shared" si="0"/>
        <v>0.49991250000000004</v>
      </c>
      <c r="I16" s="15">
        <v>7</v>
      </c>
      <c r="J16" s="16">
        <v>0.24328070175438599</v>
      </c>
    </row>
    <row r="17" spans="1:10" x14ac:dyDescent="0.2">
      <c r="A17" s="15" t="s">
        <v>155</v>
      </c>
      <c r="B17" s="15">
        <v>132</v>
      </c>
      <c r="C17" s="15">
        <v>70.199996948242188</v>
      </c>
      <c r="D17" s="15">
        <v>114</v>
      </c>
      <c r="E17" s="15">
        <v>34.58</v>
      </c>
      <c r="G17" s="15" t="s">
        <v>116</v>
      </c>
      <c r="H17" s="16">
        <f t="shared" si="0"/>
        <v>0.30333333333333334</v>
      </c>
      <c r="I17" s="15">
        <v>8</v>
      </c>
      <c r="J17" s="16">
        <v>0.24726126126126127</v>
      </c>
    </row>
    <row r="18" spans="1:10" x14ac:dyDescent="0.2">
      <c r="A18" s="15" t="s">
        <v>156</v>
      </c>
      <c r="B18" s="15">
        <v>132</v>
      </c>
      <c r="C18" s="15">
        <v>184</v>
      </c>
      <c r="D18" s="15">
        <v>97</v>
      </c>
      <c r="E18" s="15">
        <v>68.998999999999995</v>
      </c>
      <c r="G18" s="15" t="s">
        <v>116</v>
      </c>
      <c r="H18" s="16">
        <f t="shared" si="0"/>
        <v>0.71132989690721649</v>
      </c>
      <c r="I18" s="15">
        <v>9</v>
      </c>
      <c r="J18" s="16">
        <v>0.25302775833916491</v>
      </c>
    </row>
    <row r="19" spans="1:10" x14ac:dyDescent="0.2">
      <c r="A19" s="15" t="s">
        <v>157</v>
      </c>
      <c r="B19" s="15">
        <v>132</v>
      </c>
      <c r="C19" s="15">
        <v>43.299999237060547</v>
      </c>
      <c r="D19" s="15">
        <v>107</v>
      </c>
      <c r="E19" s="15">
        <v>82.774000000000001</v>
      </c>
      <c r="G19" s="15" t="s">
        <v>116</v>
      </c>
      <c r="H19" s="16">
        <f t="shared" si="0"/>
        <v>0.77358878504672901</v>
      </c>
      <c r="I19" s="15">
        <v>10</v>
      </c>
      <c r="J19" s="16">
        <v>0.25799076212471134</v>
      </c>
    </row>
    <row r="20" spans="1:10" x14ac:dyDescent="0.2">
      <c r="A20" s="15" t="s">
        <v>158</v>
      </c>
      <c r="B20" s="15">
        <v>132</v>
      </c>
      <c r="C20" s="15">
        <v>45</v>
      </c>
      <c r="D20" s="15">
        <v>239</v>
      </c>
      <c r="E20" s="15">
        <v>267.56</v>
      </c>
      <c r="G20" s="15" t="s">
        <v>116</v>
      </c>
      <c r="H20" s="16">
        <f t="shared" si="0"/>
        <v>1.1194979079497909</v>
      </c>
      <c r="I20" s="15">
        <v>11</v>
      </c>
      <c r="J20" s="16">
        <v>0.25914495798319326</v>
      </c>
    </row>
    <row r="21" spans="1:10" x14ac:dyDescent="0.2">
      <c r="A21" s="15" t="s">
        <v>159</v>
      </c>
      <c r="B21" s="15">
        <v>132</v>
      </c>
      <c r="C21" s="15">
        <v>104.58000183105469</v>
      </c>
      <c r="D21" s="15">
        <v>137</v>
      </c>
      <c r="E21" s="15">
        <v>68.757000000000005</v>
      </c>
      <c r="G21" s="15" t="s">
        <v>116</v>
      </c>
      <c r="H21" s="16">
        <f t="shared" si="0"/>
        <v>0.50187591240875917</v>
      </c>
      <c r="I21" s="15">
        <v>12</v>
      </c>
      <c r="J21" s="16">
        <v>0.26073529411764707</v>
      </c>
    </row>
    <row r="22" spans="1:10" x14ac:dyDescent="0.2">
      <c r="A22" s="15" t="s">
        <v>160</v>
      </c>
      <c r="B22" s="15">
        <v>132</v>
      </c>
      <c r="C22" s="15">
        <v>9.636000000000001</v>
      </c>
      <c r="D22" s="15">
        <v>137</v>
      </c>
      <c r="E22" s="15">
        <v>67.613</v>
      </c>
      <c r="G22" s="15" t="s">
        <v>116</v>
      </c>
      <c r="H22" s="16">
        <f t="shared" si="0"/>
        <v>0.49352554744525545</v>
      </c>
      <c r="I22" s="15">
        <v>13</v>
      </c>
      <c r="J22" s="16">
        <v>0.27472222222222226</v>
      </c>
    </row>
    <row r="23" spans="1:10" x14ac:dyDescent="0.2">
      <c r="A23" s="15" t="s">
        <v>161</v>
      </c>
      <c r="B23" s="15">
        <v>132</v>
      </c>
      <c r="C23" s="15">
        <v>55.700000762939453</v>
      </c>
      <c r="D23" s="15">
        <v>137</v>
      </c>
      <c r="E23" s="15">
        <v>100.998</v>
      </c>
      <c r="G23" s="15" t="s">
        <v>116</v>
      </c>
      <c r="H23" s="16">
        <f t="shared" si="0"/>
        <v>0.7372116788321168</v>
      </c>
      <c r="I23" s="15">
        <v>14</v>
      </c>
      <c r="J23" s="16">
        <v>0.28058515283842794</v>
      </c>
    </row>
    <row r="24" spans="1:10" x14ac:dyDescent="0.2">
      <c r="A24" s="15" t="s">
        <v>162</v>
      </c>
      <c r="B24" s="15">
        <v>132</v>
      </c>
      <c r="C24" s="15">
        <v>19.5</v>
      </c>
      <c r="D24" s="15">
        <v>137</v>
      </c>
      <c r="E24" s="15">
        <v>0</v>
      </c>
      <c r="G24" s="15" t="s">
        <v>116</v>
      </c>
      <c r="H24" s="16">
        <f t="shared" si="0"/>
        <v>0</v>
      </c>
      <c r="I24" s="15">
        <v>15</v>
      </c>
      <c r="J24" s="16">
        <v>0.28365934065934062</v>
      </c>
    </row>
    <row r="25" spans="1:10" x14ac:dyDescent="0.2">
      <c r="A25" s="15" t="s">
        <v>163</v>
      </c>
      <c r="B25" s="15">
        <v>132</v>
      </c>
      <c r="C25" s="15">
        <v>36.79999852180481</v>
      </c>
      <c r="D25" s="15">
        <v>182</v>
      </c>
      <c r="E25" s="15">
        <v>78.393000000000001</v>
      </c>
      <c r="G25" s="15" t="s">
        <v>116</v>
      </c>
      <c r="H25" s="16">
        <f t="shared" si="0"/>
        <v>0.43073076923076925</v>
      </c>
      <c r="I25" s="15">
        <v>16</v>
      </c>
      <c r="J25" s="16">
        <v>0.28587804878048778</v>
      </c>
    </row>
    <row r="26" spans="1:10" x14ac:dyDescent="0.2">
      <c r="A26" s="15" t="s">
        <v>164</v>
      </c>
      <c r="B26" s="15">
        <v>132</v>
      </c>
      <c r="C26" s="15">
        <v>36.79999852180481</v>
      </c>
      <c r="D26" s="15">
        <v>182</v>
      </c>
      <c r="E26" s="15">
        <v>77.92</v>
      </c>
      <c r="G26" s="15" t="s">
        <v>116</v>
      </c>
      <c r="H26" s="16">
        <f t="shared" si="0"/>
        <v>0.42813186813186815</v>
      </c>
      <c r="I26" s="15">
        <v>17</v>
      </c>
      <c r="J26" s="16">
        <v>0.297327485380117</v>
      </c>
    </row>
    <row r="27" spans="1:10" x14ac:dyDescent="0.2">
      <c r="A27" s="15" t="s">
        <v>165</v>
      </c>
      <c r="B27" s="15">
        <v>132</v>
      </c>
      <c r="C27" s="15">
        <v>61.29999852180481</v>
      </c>
      <c r="D27" s="15">
        <v>137</v>
      </c>
      <c r="E27" s="15">
        <v>81.622</v>
      </c>
      <c r="G27" s="15" t="s">
        <v>116</v>
      </c>
      <c r="H27" s="16">
        <f t="shared" si="0"/>
        <v>0.59578102189781024</v>
      </c>
      <c r="I27" s="15">
        <v>18</v>
      </c>
      <c r="J27" s="16">
        <v>0.30333333333333334</v>
      </c>
    </row>
    <row r="28" spans="1:10" x14ac:dyDescent="0.2">
      <c r="A28" s="15" t="s">
        <v>166</v>
      </c>
      <c r="B28" s="15">
        <v>275</v>
      </c>
      <c r="C28" s="15">
        <v>189.5</v>
      </c>
      <c r="D28" s="15">
        <v>462</v>
      </c>
      <c r="E28" s="15">
        <v>160.77199999999999</v>
      </c>
      <c r="G28" s="15" t="s">
        <v>116</v>
      </c>
      <c r="H28" s="16">
        <f t="shared" si="0"/>
        <v>0.34799134199134196</v>
      </c>
      <c r="I28" s="15">
        <v>19</v>
      </c>
      <c r="J28" s="16">
        <v>0.30951260504201678</v>
      </c>
    </row>
    <row r="29" spans="1:10" x14ac:dyDescent="0.2">
      <c r="A29" s="15" t="s">
        <v>167</v>
      </c>
      <c r="B29" s="15">
        <v>275</v>
      </c>
      <c r="C29" s="15">
        <v>145.20999908447266</v>
      </c>
      <c r="D29" s="15">
        <v>449</v>
      </c>
      <c r="E29" s="15">
        <v>174.59399999999999</v>
      </c>
      <c r="G29" s="15" t="s">
        <v>116</v>
      </c>
      <c r="H29" s="16">
        <f t="shared" si="0"/>
        <v>0.38885077951002228</v>
      </c>
      <c r="I29" s="15">
        <v>20</v>
      </c>
      <c r="J29" s="16">
        <v>0.32326190476190481</v>
      </c>
    </row>
    <row r="30" spans="1:10" x14ac:dyDescent="0.2">
      <c r="A30" s="15" t="s">
        <v>168</v>
      </c>
      <c r="B30" s="15">
        <v>275</v>
      </c>
      <c r="C30" s="15">
        <v>12.600000381469727</v>
      </c>
      <c r="D30" s="15">
        <v>714</v>
      </c>
      <c r="E30" s="15">
        <v>220.99199999999999</v>
      </c>
      <c r="G30" s="15" t="s">
        <v>116</v>
      </c>
      <c r="H30" s="16">
        <f t="shared" si="0"/>
        <v>0.30951260504201678</v>
      </c>
      <c r="I30" s="15">
        <v>21</v>
      </c>
      <c r="J30" s="16">
        <v>0.32437883959044372</v>
      </c>
    </row>
    <row r="31" spans="1:10" x14ac:dyDescent="0.2">
      <c r="A31" s="15" t="s">
        <v>169</v>
      </c>
      <c r="B31" s="15">
        <v>275</v>
      </c>
      <c r="C31" s="15">
        <v>39.870001316070557</v>
      </c>
      <c r="D31" s="15">
        <v>449</v>
      </c>
      <c r="E31" s="15">
        <v>242.322</v>
      </c>
      <c r="G31" s="15" t="s">
        <v>116</v>
      </c>
      <c r="H31" s="16">
        <f t="shared" si="0"/>
        <v>0.53969265033407576</v>
      </c>
      <c r="I31" s="15">
        <v>22</v>
      </c>
      <c r="J31" s="16">
        <v>0.32479120879120882</v>
      </c>
    </row>
    <row r="32" spans="1:10" x14ac:dyDescent="0.2">
      <c r="A32" s="15" t="s">
        <v>170</v>
      </c>
      <c r="B32" s="15">
        <v>275</v>
      </c>
      <c r="C32" s="15">
        <v>20.969999313354492</v>
      </c>
      <c r="D32" s="15">
        <v>926</v>
      </c>
      <c r="E32" s="15">
        <v>305.56900000000002</v>
      </c>
      <c r="G32" s="15" t="s">
        <v>116</v>
      </c>
      <c r="H32" s="16">
        <f t="shared" si="0"/>
        <v>0.32998812095032398</v>
      </c>
      <c r="I32" s="15">
        <v>23</v>
      </c>
      <c r="J32" s="16">
        <v>0.32683193277310923</v>
      </c>
    </row>
    <row r="33" spans="1:10" x14ac:dyDescent="0.2">
      <c r="A33" s="15" t="s">
        <v>171</v>
      </c>
      <c r="B33" s="15">
        <v>275</v>
      </c>
      <c r="C33" s="15">
        <v>22.907999992370605</v>
      </c>
      <c r="D33" s="15">
        <v>586</v>
      </c>
      <c r="E33" s="15">
        <v>217.416</v>
      </c>
      <c r="G33" s="15" t="s">
        <v>116</v>
      </c>
      <c r="H33" s="16">
        <f t="shared" si="0"/>
        <v>0.37101706484641639</v>
      </c>
      <c r="I33" s="15">
        <v>24</v>
      </c>
      <c r="J33" s="16">
        <v>0.32719999999999999</v>
      </c>
    </row>
    <row r="34" spans="1:10" x14ac:dyDescent="0.2">
      <c r="A34" s="15" t="s">
        <v>172</v>
      </c>
      <c r="B34" s="15">
        <v>275</v>
      </c>
      <c r="C34" s="15">
        <v>33.75</v>
      </c>
      <c r="D34" s="15">
        <v>289</v>
      </c>
      <c r="E34" s="15">
        <v>142.43600000000001</v>
      </c>
      <c r="G34" s="15" t="s">
        <v>116</v>
      </c>
      <c r="H34" s="16">
        <f t="shared" si="0"/>
        <v>0.49285813148788932</v>
      </c>
      <c r="I34" s="15">
        <v>25</v>
      </c>
      <c r="J34" s="16">
        <v>0.3292603448275862</v>
      </c>
    </row>
    <row r="35" spans="1:10" x14ac:dyDescent="0.2">
      <c r="A35" s="15" t="s">
        <v>173</v>
      </c>
      <c r="B35" s="15">
        <v>132</v>
      </c>
      <c r="C35" s="15">
        <v>23.910000371932959</v>
      </c>
      <c r="D35" s="15">
        <v>114</v>
      </c>
      <c r="E35" s="15">
        <v>0</v>
      </c>
      <c r="G35" s="15" t="s">
        <v>116</v>
      </c>
      <c r="H35" s="16">
        <f t="shared" si="0"/>
        <v>0</v>
      </c>
      <c r="I35" s="15">
        <v>26</v>
      </c>
      <c r="J35" s="16">
        <v>0.32998812095032398</v>
      </c>
    </row>
    <row r="36" spans="1:10" x14ac:dyDescent="0.2">
      <c r="A36" s="15" t="s">
        <v>174</v>
      </c>
      <c r="B36" s="15">
        <v>132</v>
      </c>
      <c r="C36" s="15">
        <v>17.897000018358234</v>
      </c>
      <c r="D36" s="15">
        <v>144</v>
      </c>
      <c r="E36" s="15">
        <v>59.466000000000001</v>
      </c>
      <c r="G36" s="15" t="s">
        <v>116</v>
      </c>
      <c r="H36" s="16">
        <f t="shared" ref="H36:H67" si="1">+E36/D36</f>
        <v>0.41295833333333332</v>
      </c>
      <c r="I36" s="15">
        <v>27</v>
      </c>
      <c r="J36" s="16">
        <v>0.34495604395604396</v>
      </c>
    </row>
    <row r="37" spans="1:10" x14ac:dyDescent="0.2">
      <c r="A37" s="15" t="s">
        <v>175</v>
      </c>
      <c r="B37" s="15">
        <v>132</v>
      </c>
      <c r="C37" s="15">
        <v>1.9524000020027161</v>
      </c>
      <c r="D37" s="15">
        <v>20</v>
      </c>
      <c r="E37" s="15">
        <v>6.5439999999999996</v>
      </c>
      <c r="G37" s="15" t="s">
        <v>116</v>
      </c>
      <c r="H37" s="16">
        <f t="shared" si="1"/>
        <v>0.32719999999999999</v>
      </c>
      <c r="I37" s="15">
        <v>28</v>
      </c>
      <c r="J37" s="16">
        <v>0.34799134199134196</v>
      </c>
    </row>
    <row r="38" spans="1:10" x14ac:dyDescent="0.2">
      <c r="A38" s="15" t="s">
        <v>176</v>
      </c>
      <c r="B38" s="15">
        <v>275</v>
      </c>
      <c r="C38" s="15">
        <v>13.556610584259033</v>
      </c>
      <c r="D38" s="15">
        <v>762</v>
      </c>
      <c r="E38" s="15">
        <v>333.89800000000002</v>
      </c>
      <c r="G38" s="15" t="s">
        <v>116</v>
      </c>
      <c r="H38" s="16">
        <f t="shared" si="1"/>
        <v>0.43818635170603676</v>
      </c>
      <c r="I38" s="15">
        <v>29</v>
      </c>
      <c r="J38" s="16">
        <v>0.34940875912408759</v>
      </c>
    </row>
    <row r="39" spans="1:10" x14ac:dyDescent="0.2">
      <c r="A39" s="15" t="s">
        <v>177</v>
      </c>
      <c r="B39" s="15">
        <v>275</v>
      </c>
      <c r="C39" s="15">
        <v>1.6422100067138672</v>
      </c>
      <c r="D39" s="15">
        <v>762</v>
      </c>
      <c r="E39" s="15">
        <v>393.86799999999999</v>
      </c>
      <c r="G39" s="15" t="s">
        <v>116</v>
      </c>
      <c r="H39" s="16">
        <f t="shared" si="1"/>
        <v>0.51688713910761153</v>
      </c>
      <c r="I39" s="15">
        <v>30</v>
      </c>
      <c r="J39" s="16">
        <v>0.34940875912408759</v>
      </c>
    </row>
    <row r="40" spans="1:10" x14ac:dyDescent="0.2">
      <c r="A40" s="15" t="s">
        <v>178</v>
      </c>
      <c r="B40" s="15">
        <v>275</v>
      </c>
      <c r="C40" s="15">
        <v>19</v>
      </c>
      <c r="D40" s="15">
        <v>476.3</v>
      </c>
      <c r="E40" s="15">
        <v>122.881</v>
      </c>
      <c r="G40" s="15" t="s">
        <v>116</v>
      </c>
      <c r="H40" s="16">
        <f t="shared" si="1"/>
        <v>0.25799076212471134</v>
      </c>
      <c r="I40" s="15">
        <v>31</v>
      </c>
      <c r="J40" s="16">
        <v>0.36443487394957985</v>
      </c>
    </row>
    <row r="41" spans="1:10" x14ac:dyDescent="0.2">
      <c r="A41" s="15" t="s">
        <v>179</v>
      </c>
      <c r="B41" s="15">
        <v>275</v>
      </c>
      <c r="C41" s="15">
        <v>8.4099998474121094</v>
      </c>
      <c r="D41" s="15">
        <v>580</v>
      </c>
      <c r="E41" s="15">
        <v>190.971</v>
      </c>
      <c r="G41" s="15" t="s">
        <v>116</v>
      </c>
      <c r="H41" s="16">
        <f t="shared" si="1"/>
        <v>0.3292603448275862</v>
      </c>
      <c r="I41" s="15">
        <v>32</v>
      </c>
      <c r="J41" s="16">
        <v>0.36939583333333331</v>
      </c>
    </row>
    <row r="42" spans="1:10" x14ac:dyDescent="0.2">
      <c r="A42" s="15" t="s">
        <v>180</v>
      </c>
      <c r="B42" s="15">
        <v>275</v>
      </c>
      <c r="C42" s="15">
        <v>66.770000839233404</v>
      </c>
      <c r="D42" s="15">
        <v>714</v>
      </c>
      <c r="E42" s="15">
        <v>233.358</v>
      </c>
      <c r="G42" s="15" t="s">
        <v>116</v>
      </c>
      <c r="H42" s="16">
        <f t="shared" si="1"/>
        <v>0.32683193277310923</v>
      </c>
      <c r="I42" s="15">
        <v>33</v>
      </c>
      <c r="J42" s="16">
        <v>0.36939583333333331</v>
      </c>
    </row>
    <row r="43" spans="1:10" x14ac:dyDescent="0.2">
      <c r="A43" s="15" t="s">
        <v>181</v>
      </c>
      <c r="B43" s="15">
        <v>132</v>
      </c>
      <c r="C43" s="15">
        <v>19.799999237060547</v>
      </c>
      <c r="D43" s="15">
        <v>182</v>
      </c>
      <c r="E43" s="15">
        <v>43.784999999999997</v>
      </c>
      <c r="G43" s="15" t="s">
        <v>116</v>
      </c>
      <c r="H43" s="16">
        <f t="shared" si="1"/>
        <v>0.24057692307692305</v>
      </c>
      <c r="I43" s="15">
        <v>34</v>
      </c>
      <c r="J43" s="16">
        <v>0.37051217464315706</v>
      </c>
    </row>
    <row r="44" spans="1:10" x14ac:dyDescent="0.2">
      <c r="A44" s="15" t="s">
        <v>182</v>
      </c>
      <c r="B44" s="15">
        <v>275</v>
      </c>
      <c r="C44" s="15">
        <v>27.829999268054962</v>
      </c>
      <c r="D44" s="15">
        <v>905</v>
      </c>
      <c r="E44" s="15">
        <v>170.13300000000001</v>
      </c>
      <c r="G44" s="15" t="s">
        <v>116</v>
      </c>
      <c r="H44" s="16">
        <f t="shared" si="1"/>
        <v>0.18799226519337017</v>
      </c>
      <c r="I44" s="15">
        <v>35</v>
      </c>
      <c r="J44" s="16">
        <v>0.37101706484641639</v>
      </c>
    </row>
    <row r="45" spans="1:10" x14ac:dyDescent="0.2">
      <c r="A45" s="15" t="s">
        <v>183</v>
      </c>
      <c r="B45" s="15">
        <v>132</v>
      </c>
      <c r="C45" s="15">
        <v>6.0799999237060547</v>
      </c>
      <c r="D45" s="15">
        <v>183</v>
      </c>
      <c r="E45" s="15">
        <v>36.174999999999997</v>
      </c>
      <c r="G45" s="15" t="s">
        <v>116</v>
      </c>
      <c r="H45" s="16">
        <f t="shared" si="1"/>
        <v>0.19767759562841528</v>
      </c>
      <c r="I45" s="15">
        <v>36</v>
      </c>
      <c r="J45" s="16">
        <v>0.378021897810219</v>
      </c>
    </row>
    <row r="46" spans="1:10" x14ac:dyDescent="0.2">
      <c r="A46" s="15" t="s">
        <v>184</v>
      </c>
      <c r="B46" s="15">
        <v>132</v>
      </c>
      <c r="C46" s="15">
        <v>16.25</v>
      </c>
      <c r="D46" s="15">
        <v>144</v>
      </c>
      <c r="E46" s="15">
        <v>39.56</v>
      </c>
      <c r="G46" s="15" t="s">
        <v>116</v>
      </c>
      <c r="H46" s="16">
        <f t="shared" si="1"/>
        <v>0.27472222222222226</v>
      </c>
      <c r="I46" s="15">
        <v>37</v>
      </c>
      <c r="J46" s="16">
        <v>0.38157773109243698</v>
      </c>
    </row>
    <row r="47" spans="1:10" x14ac:dyDescent="0.2">
      <c r="A47" s="15" t="s">
        <v>185</v>
      </c>
      <c r="B47" s="15">
        <v>275</v>
      </c>
      <c r="C47" s="15">
        <v>78.7</v>
      </c>
      <c r="D47" s="15">
        <v>428.7</v>
      </c>
      <c r="E47" s="15">
        <v>182.10400000000001</v>
      </c>
      <c r="G47" s="15" t="s">
        <v>116</v>
      </c>
      <c r="H47" s="16">
        <f t="shared" si="1"/>
        <v>0.42478189876370426</v>
      </c>
      <c r="I47" s="15">
        <v>38</v>
      </c>
      <c r="J47" s="16">
        <v>0.38827007299270072</v>
      </c>
    </row>
    <row r="48" spans="1:10" x14ac:dyDescent="0.2">
      <c r="A48" s="15" t="s">
        <v>186</v>
      </c>
      <c r="B48" s="15">
        <v>275</v>
      </c>
      <c r="C48" s="15">
        <v>105.73999786376953</v>
      </c>
      <c r="D48" s="15">
        <v>476.3</v>
      </c>
      <c r="E48" s="15">
        <v>260.68</v>
      </c>
      <c r="G48" s="15" t="s">
        <v>116</v>
      </c>
      <c r="H48" s="16">
        <f t="shared" si="1"/>
        <v>0.54730212051228222</v>
      </c>
      <c r="I48" s="15">
        <v>39</v>
      </c>
      <c r="J48" s="16">
        <v>0.38874655172413797</v>
      </c>
    </row>
    <row r="49" spans="1:10" x14ac:dyDescent="0.2">
      <c r="A49" s="15" t="s">
        <v>187</v>
      </c>
      <c r="B49" s="15">
        <v>275</v>
      </c>
      <c r="C49" s="15">
        <v>53.4</v>
      </c>
      <c r="D49" s="15">
        <v>428.7</v>
      </c>
      <c r="E49" s="15">
        <v>275.72000000000003</v>
      </c>
      <c r="G49" s="15" t="s">
        <v>116</v>
      </c>
      <c r="H49" s="16">
        <f t="shared" si="1"/>
        <v>0.64315372055050157</v>
      </c>
      <c r="I49" s="15">
        <v>40</v>
      </c>
      <c r="J49" s="16">
        <v>0.38885077951002228</v>
      </c>
    </row>
    <row r="50" spans="1:10" x14ac:dyDescent="0.2">
      <c r="A50" s="15" t="s">
        <v>188</v>
      </c>
      <c r="B50" s="15">
        <v>132</v>
      </c>
      <c r="C50" s="15">
        <v>6.3800001740455627</v>
      </c>
      <c r="D50" s="15">
        <v>144</v>
      </c>
      <c r="E50" s="15">
        <v>125.548</v>
      </c>
      <c r="G50" s="15" t="s">
        <v>116</v>
      </c>
      <c r="H50" s="16">
        <f t="shared" si="1"/>
        <v>0.87186111111111109</v>
      </c>
      <c r="I50" s="15">
        <v>41</v>
      </c>
      <c r="J50" s="16">
        <v>0.38958965517241378</v>
      </c>
    </row>
    <row r="51" spans="1:10" x14ac:dyDescent="0.2">
      <c r="A51" s="15" t="s">
        <v>189</v>
      </c>
      <c r="B51" s="15">
        <v>132</v>
      </c>
      <c r="C51" s="15">
        <v>6.8800001740455627</v>
      </c>
      <c r="D51" s="15">
        <v>144</v>
      </c>
      <c r="E51" s="15">
        <v>133.08600000000001</v>
      </c>
      <c r="G51" s="15" t="s">
        <v>116</v>
      </c>
      <c r="H51" s="16">
        <f t="shared" si="1"/>
        <v>0.92420833333333341</v>
      </c>
      <c r="I51" s="15">
        <v>42</v>
      </c>
      <c r="J51" s="16">
        <v>0.40087463556851316</v>
      </c>
    </row>
    <row r="52" spans="1:10" x14ac:dyDescent="0.2">
      <c r="A52" s="15" t="s">
        <v>190</v>
      </c>
      <c r="B52" s="15">
        <v>132</v>
      </c>
      <c r="C52" s="15">
        <v>60.470000028610229</v>
      </c>
      <c r="D52" s="15">
        <v>111</v>
      </c>
      <c r="E52" s="15">
        <v>119.855</v>
      </c>
      <c r="G52" s="15" t="s">
        <v>116</v>
      </c>
      <c r="H52" s="16">
        <f t="shared" si="1"/>
        <v>1.0797747747747748</v>
      </c>
      <c r="I52" s="15">
        <v>43</v>
      </c>
      <c r="J52" s="16">
        <v>0.40131924198250735</v>
      </c>
    </row>
    <row r="53" spans="1:10" x14ac:dyDescent="0.2">
      <c r="A53" s="15" t="s">
        <v>191</v>
      </c>
      <c r="B53" s="15">
        <v>275</v>
      </c>
      <c r="C53" s="15">
        <v>147.3699951171875</v>
      </c>
      <c r="D53" s="15">
        <v>458</v>
      </c>
      <c r="E53" s="15">
        <v>128.50800000000001</v>
      </c>
      <c r="G53" s="15" t="s">
        <v>116</v>
      </c>
      <c r="H53" s="16">
        <f t="shared" si="1"/>
        <v>0.28058515283842794</v>
      </c>
      <c r="I53" s="15">
        <v>44</v>
      </c>
      <c r="J53" s="16">
        <v>0.40131924198250735</v>
      </c>
    </row>
    <row r="54" spans="1:10" x14ac:dyDescent="0.2">
      <c r="A54" s="15" t="s">
        <v>192</v>
      </c>
      <c r="B54" s="15">
        <v>275</v>
      </c>
      <c r="C54" s="15">
        <v>100.4</v>
      </c>
      <c r="D54" s="15">
        <v>289</v>
      </c>
      <c r="E54" s="15">
        <v>153.65199999999999</v>
      </c>
      <c r="G54" s="15" t="s">
        <v>116</v>
      </c>
      <c r="H54" s="16">
        <f t="shared" si="1"/>
        <v>0.5316678200692041</v>
      </c>
      <c r="I54" s="15">
        <v>45</v>
      </c>
      <c r="J54" s="16">
        <v>0.41295833333333332</v>
      </c>
    </row>
    <row r="55" spans="1:10" x14ac:dyDescent="0.2">
      <c r="A55" s="15" t="s">
        <v>193</v>
      </c>
      <c r="B55" s="15">
        <v>132</v>
      </c>
      <c r="C55" s="15">
        <v>22.280000305175783</v>
      </c>
      <c r="D55" s="15">
        <v>137.19999999999999</v>
      </c>
      <c r="E55" s="15">
        <v>55.061</v>
      </c>
      <c r="G55" s="15" t="s">
        <v>116</v>
      </c>
      <c r="H55" s="16">
        <f t="shared" si="1"/>
        <v>0.40131924198250735</v>
      </c>
      <c r="I55" s="15">
        <v>46</v>
      </c>
      <c r="J55" s="16">
        <v>0.41295833333333332</v>
      </c>
    </row>
    <row r="56" spans="1:10" x14ac:dyDescent="0.2">
      <c r="A56" s="15" t="s">
        <v>194</v>
      </c>
      <c r="B56" s="15">
        <v>132</v>
      </c>
      <c r="C56" s="15">
        <v>32.300000005960463</v>
      </c>
      <c r="D56" s="15">
        <v>137.19999999999999</v>
      </c>
      <c r="E56" s="15">
        <v>55</v>
      </c>
      <c r="G56" s="15" t="s">
        <v>116</v>
      </c>
      <c r="H56" s="16">
        <f t="shared" si="1"/>
        <v>0.40087463556851316</v>
      </c>
      <c r="I56" s="15">
        <v>47</v>
      </c>
      <c r="J56" s="16">
        <v>0.42142984409799555</v>
      </c>
    </row>
    <row r="57" spans="1:10" x14ac:dyDescent="0.2">
      <c r="A57" s="15" t="s">
        <v>195</v>
      </c>
      <c r="B57" s="15">
        <v>132</v>
      </c>
      <c r="C57" s="15">
        <v>18.989999771118164</v>
      </c>
      <c r="D57" s="15">
        <v>171</v>
      </c>
      <c r="E57" s="15">
        <v>50.843000000000004</v>
      </c>
      <c r="G57" s="15" t="s">
        <v>116</v>
      </c>
      <c r="H57" s="16">
        <f t="shared" si="1"/>
        <v>0.297327485380117</v>
      </c>
      <c r="I57" s="15">
        <v>48</v>
      </c>
      <c r="J57" s="16">
        <v>0.4226585365853659</v>
      </c>
    </row>
    <row r="58" spans="1:10" x14ac:dyDescent="0.2">
      <c r="A58" s="15" t="s">
        <v>196</v>
      </c>
      <c r="B58" s="15">
        <v>275</v>
      </c>
      <c r="C58" s="15">
        <v>3.6561400890350342</v>
      </c>
      <c r="D58" s="15">
        <v>762.1</v>
      </c>
      <c r="E58" s="15">
        <v>344.72199999999998</v>
      </c>
      <c r="G58" s="15" t="s">
        <v>116</v>
      </c>
      <c r="H58" s="16">
        <f t="shared" si="1"/>
        <v>0.45233171499803171</v>
      </c>
      <c r="I58" s="15">
        <v>49</v>
      </c>
      <c r="J58" s="16">
        <v>0.42478189876370426</v>
      </c>
    </row>
    <row r="59" spans="1:10" x14ac:dyDescent="0.2">
      <c r="A59" s="15" t="s">
        <v>197</v>
      </c>
      <c r="B59" s="18">
        <v>275</v>
      </c>
      <c r="C59" s="18">
        <v>18</v>
      </c>
      <c r="D59" s="18">
        <v>660</v>
      </c>
      <c r="E59" s="18">
        <v>304.07799999999997</v>
      </c>
      <c r="F59" s="18"/>
      <c r="G59" s="15" t="s">
        <v>116</v>
      </c>
      <c r="H59" s="16">
        <f t="shared" si="1"/>
        <v>0.46072424242424237</v>
      </c>
      <c r="I59" s="15">
        <v>50</v>
      </c>
      <c r="J59" s="16">
        <v>0.42813186813186815</v>
      </c>
    </row>
    <row r="60" spans="1:10" x14ac:dyDescent="0.2">
      <c r="A60" s="15" t="s">
        <v>198</v>
      </c>
      <c r="B60" s="15">
        <v>275</v>
      </c>
      <c r="C60" s="15">
        <v>45.556999027729034</v>
      </c>
      <c r="D60" s="15">
        <v>586</v>
      </c>
      <c r="E60" s="15">
        <v>190.08600000000001</v>
      </c>
      <c r="G60" s="15" t="s">
        <v>116</v>
      </c>
      <c r="H60" s="16">
        <f t="shared" si="1"/>
        <v>0.32437883959044372</v>
      </c>
      <c r="I60" s="15">
        <v>51</v>
      </c>
      <c r="J60" s="16">
        <v>0.43073076923076925</v>
      </c>
    </row>
    <row r="61" spans="1:10" x14ac:dyDescent="0.2">
      <c r="A61" s="15" t="s">
        <v>199</v>
      </c>
      <c r="B61" s="15">
        <v>275</v>
      </c>
      <c r="C61" s="15">
        <v>12.25</v>
      </c>
      <c r="D61" s="15">
        <v>476</v>
      </c>
      <c r="E61" s="15">
        <v>181.631</v>
      </c>
      <c r="G61" s="15" t="s">
        <v>116</v>
      </c>
      <c r="H61" s="16">
        <f t="shared" si="1"/>
        <v>0.38157773109243698</v>
      </c>
      <c r="I61" s="15">
        <v>52</v>
      </c>
      <c r="J61" s="16">
        <v>0.43818635170603676</v>
      </c>
    </row>
    <row r="62" spans="1:10" x14ac:dyDescent="0.2">
      <c r="A62" s="15" t="s">
        <v>200</v>
      </c>
      <c r="B62" s="15">
        <v>275</v>
      </c>
      <c r="C62" s="15">
        <v>9.3000001907348633</v>
      </c>
      <c r="D62" s="15">
        <v>476</v>
      </c>
      <c r="E62" s="15">
        <v>72.227000000000004</v>
      </c>
      <c r="G62" s="15" t="s">
        <v>116</v>
      </c>
      <c r="H62" s="16">
        <f t="shared" si="1"/>
        <v>0.15173739495798319</v>
      </c>
      <c r="I62" s="15">
        <v>53</v>
      </c>
      <c r="J62" s="16">
        <v>0.44715447154471544</v>
      </c>
    </row>
    <row r="63" spans="1:10" x14ac:dyDescent="0.2">
      <c r="A63" s="15" t="s">
        <v>201</v>
      </c>
      <c r="B63" s="15">
        <v>66</v>
      </c>
      <c r="C63" s="15">
        <v>3.1159999966621399</v>
      </c>
      <c r="D63" s="15">
        <v>90</v>
      </c>
      <c r="E63" s="15">
        <v>0</v>
      </c>
      <c r="G63" s="15" t="s">
        <v>116</v>
      </c>
      <c r="H63" s="16">
        <f t="shared" si="1"/>
        <v>0</v>
      </c>
      <c r="I63" s="15">
        <v>54</v>
      </c>
      <c r="J63" s="16">
        <v>0.44950364963503653</v>
      </c>
    </row>
    <row r="64" spans="1:10" x14ac:dyDescent="0.2">
      <c r="A64" s="15" t="s">
        <v>202</v>
      </c>
      <c r="B64" s="15">
        <v>66</v>
      </c>
      <c r="C64" s="15">
        <v>3.1159999966621399</v>
      </c>
      <c r="D64" s="15">
        <v>90</v>
      </c>
      <c r="E64" s="15">
        <v>0</v>
      </c>
      <c r="G64" s="15" t="s">
        <v>116</v>
      </c>
      <c r="H64" s="16">
        <f t="shared" si="1"/>
        <v>0</v>
      </c>
      <c r="I64" s="15">
        <v>55</v>
      </c>
      <c r="J64" s="16">
        <v>0.45233171499803171</v>
      </c>
    </row>
    <row r="65" spans="1:10" x14ac:dyDescent="0.2">
      <c r="A65" s="15" t="s">
        <v>203</v>
      </c>
      <c r="B65" s="15">
        <v>132</v>
      </c>
      <c r="C65" s="15">
        <v>18.700000762939453</v>
      </c>
      <c r="D65" s="15">
        <v>182</v>
      </c>
      <c r="E65" s="15">
        <v>36.174999999999997</v>
      </c>
      <c r="G65" s="15" t="s">
        <v>116</v>
      </c>
      <c r="H65" s="16">
        <f t="shared" si="1"/>
        <v>0.19876373626373625</v>
      </c>
      <c r="I65" s="15">
        <v>56</v>
      </c>
      <c r="J65" s="16">
        <v>0.46072424242424237</v>
      </c>
    </row>
    <row r="66" spans="1:10" x14ac:dyDescent="0.2">
      <c r="A66" s="15" t="s">
        <v>204</v>
      </c>
      <c r="B66" s="15">
        <v>132</v>
      </c>
      <c r="C66" s="15">
        <v>0.27200000000000002</v>
      </c>
      <c r="D66" s="15">
        <v>45.7</v>
      </c>
      <c r="E66" s="15">
        <v>36.174999999999997</v>
      </c>
      <c r="G66" s="15" t="s">
        <v>116</v>
      </c>
      <c r="H66" s="16">
        <f t="shared" si="1"/>
        <v>0.7915754923413566</v>
      </c>
      <c r="I66" s="15">
        <v>57</v>
      </c>
      <c r="J66" s="16">
        <v>0.49285813148788932</v>
      </c>
    </row>
    <row r="67" spans="1:10" x14ac:dyDescent="0.2">
      <c r="A67" s="15" t="s">
        <v>205</v>
      </c>
      <c r="B67" s="15">
        <v>66</v>
      </c>
      <c r="C67" s="15">
        <v>0</v>
      </c>
      <c r="D67" s="15">
        <v>137</v>
      </c>
      <c r="E67" s="15">
        <v>47.869</v>
      </c>
      <c r="G67" s="15" t="s">
        <v>116</v>
      </c>
      <c r="H67" s="16">
        <f t="shared" si="1"/>
        <v>0.34940875912408759</v>
      </c>
      <c r="I67" s="15">
        <v>58</v>
      </c>
      <c r="J67" s="16">
        <v>0.49352554744525545</v>
      </c>
    </row>
    <row r="68" spans="1:10" x14ac:dyDescent="0.2">
      <c r="A68" s="15" t="s">
        <v>206</v>
      </c>
      <c r="B68" s="15">
        <v>66</v>
      </c>
      <c r="C68" s="15">
        <v>0</v>
      </c>
      <c r="D68" s="15">
        <v>137</v>
      </c>
      <c r="E68" s="15">
        <v>47.869</v>
      </c>
      <c r="G68" s="15" t="s">
        <v>116</v>
      </c>
      <c r="H68" s="16">
        <f t="shared" ref="H68:H104" si="2">+E68/D68</f>
        <v>0.34940875912408759</v>
      </c>
      <c r="I68" s="15">
        <v>59</v>
      </c>
      <c r="J68" s="16">
        <v>0.49991250000000004</v>
      </c>
    </row>
    <row r="69" spans="1:10" x14ac:dyDescent="0.2">
      <c r="A69" s="15" t="s">
        <v>207</v>
      </c>
      <c r="B69" s="15">
        <v>132</v>
      </c>
      <c r="C69" s="15">
        <v>16.699999809265137</v>
      </c>
      <c r="D69" s="15">
        <v>118</v>
      </c>
      <c r="E69" s="15">
        <v>71.337999999999994</v>
      </c>
      <c r="G69" s="15" t="s">
        <v>116</v>
      </c>
      <c r="H69" s="16">
        <f t="shared" si="2"/>
        <v>0.60455932203389828</v>
      </c>
      <c r="I69" s="15">
        <v>60</v>
      </c>
      <c r="J69" s="16">
        <v>0.50187591240875917</v>
      </c>
    </row>
    <row r="70" spans="1:10" x14ac:dyDescent="0.2">
      <c r="A70" s="15" t="s">
        <v>208</v>
      </c>
      <c r="B70" s="15">
        <v>132</v>
      </c>
      <c r="C70" s="15">
        <v>13.800000190734863</v>
      </c>
      <c r="D70" s="15">
        <v>182</v>
      </c>
      <c r="E70" s="15">
        <v>62.781999999999996</v>
      </c>
      <c r="G70" s="15" t="s">
        <v>116</v>
      </c>
      <c r="H70" s="16">
        <f t="shared" si="2"/>
        <v>0.34495604395604396</v>
      </c>
      <c r="I70" s="15">
        <v>61</v>
      </c>
      <c r="J70" s="16">
        <v>0.50788768898488124</v>
      </c>
    </row>
    <row r="71" spans="1:10" x14ac:dyDescent="0.2">
      <c r="A71" s="15" t="s">
        <v>209</v>
      </c>
      <c r="B71" s="15">
        <v>275</v>
      </c>
      <c r="C71" s="15">
        <v>38.1</v>
      </c>
      <c r="D71" s="15">
        <v>476</v>
      </c>
      <c r="E71" s="15">
        <v>173.471</v>
      </c>
      <c r="G71" s="15" t="s">
        <v>116</v>
      </c>
      <c r="H71" s="16">
        <f t="shared" si="2"/>
        <v>0.36443487394957985</v>
      </c>
      <c r="I71" s="15">
        <v>62</v>
      </c>
      <c r="J71" s="16">
        <v>0.51688713910761153</v>
      </c>
    </row>
    <row r="72" spans="1:10" x14ac:dyDescent="0.2">
      <c r="A72" s="15" t="s">
        <v>210</v>
      </c>
      <c r="B72" s="15">
        <v>275</v>
      </c>
      <c r="C72" s="15">
        <v>30.5</v>
      </c>
      <c r="D72" s="15">
        <v>137.19999999999999</v>
      </c>
      <c r="E72" s="15">
        <v>214.29499999999999</v>
      </c>
      <c r="G72" s="15" t="s">
        <v>116</v>
      </c>
      <c r="H72" s="16">
        <f t="shared" si="2"/>
        <v>1.5619169096209913</v>
      </c>
      <c r="I72" s="15">
        <v>63</v>
      </c>
      <c r="J72" s="16">
        <v>0.53135897435897428</v>
      </c>
    </row>
    <row r="73" spans="1:10" x14ac:dyDescent="0.2">
      <c r="A73" s="15" t="s">
        <v>211</v>
      </c>
      <c r="B73" s="15">
        <v>275</v>
      </c>
      <c r="C73" s="15">
        <v>7.9000000953674316</v>
      </c>
      <c r="D73" s="15">
        <v>238.2</v>
      </c>
      <c r="E73" s="15">
        <v>130.554</v>
      </c>
      <c r="G73" s="15" t="s">
        <v>116</v>
      </c>
      <c r="H73" s="16">
        <f t="shared" si="2"/>
        <v>0.54808564231738044</v>
      </c>
      <c r="I73" s="15">
        <v>64</v>
      </c>
      <c r="J73" s="16">
        <v>0.5316678200692041</v>
      </c>
    </row>
    <row r="74" spans="1:10" x14ac:dyDescent="0.2">
      <c r="A74" s="15" t="s">
        <v>212</v>
      </c>
      <c r="B74" s="15">
        <v>275</v>
      </c>
      <c r="C74" s="15">
        <v>9.9499998092651367</v>
      </c>
      <c r="D74" s="15">
        <v>476</v>
      </c>
      <c r="E74" s="15">
        <v>124.11</v>
      </c>
      <c r="G74" s="15" t="s">
        <v>116</v>
      </c>
      <c r="H74" s="16">
        <f t="shared" si="2"/>
        <v>0.26073529411764707</v>
      </c>
      <c r="I74" s="15">
        <v>65</v>
      </c>
      <c r="J74" s="16">
        <v>0.53969265033407576</v>
      </c>
    </row>
    <row r="75" spans="1:10" x14ac:dyDescent="0.2">
      <c r="A75" s="15" t="s">
        <v>213</v>
      </c>
      <c r="B75" s="15">
        <v>132</v>
      </c>
      <c r="C75" s="15">
        <v>83.132003784179687</v>
      </c>
      <c r="D75" s="15">
        <v>91</v>
      </c>
      <c r="E75" s="15">
        <v>78.971999999999994</v>
      </c>
      <c r="G75" s="15" t="s">
        <v>116</v>
      </c>
      <c r="H75" s="16">
        <f t="shared" si="2"/>
        <v>0.86782417582417581</v>
      </c>
      <c r="I75" s="15">
        <v>66</v>
      </c>
      <c r="J75" s="16">
        <v>0.54003252032520332</v>
      </c>
    </row>
    <row r="76" spans="1:10" x14ac:dyDescent="0.2">
      <c r="A76" s="15" t="s">
        <v>214</v>
      </c>
      <c r="B76" s="15">
        <v>132</v>
      </c>
      <c r="C76" s="15">
        <v>4.5</v>
      </c>
      <c r="D76" s="15">
        <v>137</v>
      </c>
      <c r="E76" s="15">
        <v>85.364000000000004</v>
      </c>
      <c r="G76" s="15" t="s">
        <v>116</v>
      </c>
      <c r="H76" s="16">
        <f t="shared" si="2"/>
        <v>0.62309489051094891</v>
      </c>
      <c r="I76" s="15">
        <v>67</v>
      </c>
      <c r="J76" s="16">
        <v>0.54146724137931035</v>
      </c>
    </row>
    <row r="77" spans="1:10" x14ac:dyDescent="0.2">
      <c r="A77" s="15" t="s">
        <v>215</v>
      </c>
      <c r="B77" s="15">
        <v>132</v>
      </c>
      <c r="C77" s="15">
        <v>40.039999389648443</v>
      </c>
      <c r="D77" s="15">
        <v>137.19999999999999</v>
      </c>
      <c r="E77" s="15">
        <v>99.296000000000006</v>
      </c>
      <c r="G77" s="15" t="s">
        <v>116</v>
      </c>
      <c r="H77" s="16">
        <f t="shared" si="2"/>
        <v>0.72373177842565606</v>
      </c>
      <c r="I77" s="15">
        <v>68</v>
      </c>
      <c r="J77" s="16">
        <v>0.54730212051228222</v>
      </c>
    </row>
    <row r="78" spans="1:10" x14ac:dyDescent="0.2">
      <c r="A78" s="15" t="s">
        <v>216</v>
      </c>
      <c r="B78" s="15">
        <v>275</v>
      </c>
      <c r="C78" s="15">
        <v>90</v>
      </c>
      <c r="D78" s="15">
        <v>462</v>
      </c>
      <c r="E78" s="15">
        <v>149.34700000000001</v>
      </c>
      <c r="G78" s="15" t="s">
        <v>116</v>
      </c>
      <c r="H78" s="16">
        <f t="shared" si="2"/>
        <v>0.32326190476190481</v>
      </c>
      <c r="I78" s="15">
        <v>69</v>
      </c>
      <c r="J78" s="16">
        <v>0.54808564231738044</v>
      </c>
    </row>
    <row r="79" spans="1:10" x14ac:dyDescent="0.2">
      <c r="A79" s="15" t="s">
        <v>217</v>
      </c>
      <c r="B79" s="15">
        <v>132</v>
      </c>
      <c r="C79" s="15">
        <v>33.42000045776367</v>
      </c>
      <c r="D79" s="15">
        <v>137.19999999999999</v>
      </c>
      <c r="E79" s="15">
        <v>55.061</v>
      </c>
      <c r="G79" s="15" t="s">
        <v>116</v>
      </c>
      <c r="H79" s="16">
        <f t="shared" si="2"/>
        <v>0.40131924198250735</v>
      </c>
      <c r="I79" s="15">
        <v>70</v>
      </c>
      <c r="J79" s="16">
        <v>0.56691551724137923</v>
      </c>
    </row>
    <row r="80" spans="1:10" x14ac:dyDescent="0.2">
      <c r="A80" s="15" t="s">
        <v>218</v>
      </c>
      <c r="B80" s="15">
        <v>132</v>
      </c>
      <c r="C80" s="15">
        <v>6.3000001907348633</v>
      </c>
      <c r="D80" s="15">
        <v>82</v>
      </c>
      <c r="E80" s="15">
        <v>34.658000000000001</v>
      </c>
      <c r="G80" s="15" t="s">
        <v>116</v>
      </c>
      <c r="H80" s="16">
        <f t="shared" si="2"/>
        <v>0.4226585365853659</v>
      </c>
      <c r="I80" s="15">
        <v>71</v>
      </c>
      <c r="J80" s="16">
        <v>0.59578102189781024</v>
      </c>
    </row>
    <row r="81" spans="1:10" x14ac:dyDescent="0.2">
      <c r="A81" s="15" t="s">
        <v>219</v>
      </c>
      <c r="B81" s="15">
        <v>132</v>
      </c>
      <c r="C81" s="15">
        <v>6.3000001907348633</v>
      </c>
      <c r="D81" s="15">
        <v>82</v>
      </c>
      <c r="E81" s="15">
        <v>23.442</v>
      </c>
      <c r="G81" s="15" t="s">
        <v>116</v>
      </c>
      <c r="H81" s="16">
        <f t="shared" si="2"/>
        <v>0.28587804878048778</v>
      </c>
      <c r="I81" s="15">
        <v>72</v>
      </c>
      <c r="J81" s="16">
        <v>0.60455932203389828</v>
      </c>
    </row>
    <row r="82" spans="1:10" x14ac:dyDescent="0.2">
      <c r="A82" s="15" t="s">
        <v>220</v>
      </c>
      <c r="B82" s="15">
        <v>132</v>
      </c>
      <c r="C82" s="15">
        <v>60.059999084472651</v>
      </c>
      <c r="D82" s="15">
        <v>123</v>
      </c>
      <c r="E82" s="15">
        <v>110.843</v>
      </c>
      <c r="G82" s="15" t="s">
        <v>116</v>
      </c>
      <c r="H82" s="16">
        <f t="shared" si="2"/>
        <v>0.90116260162601625</v>
      </c>
      <c r="I82" s="15">
        <v>73</v>
      </c>
      <c r="J82" s="16">
        <v>0.62309489051094891</v>
      </c>
    </row>
    <row r="83" spans="1:10" x14ac:dyDescent="0.2">
      <c r="A83" s="15" t="s">
        <v>221</v>
      </c>
      <c r="B83" s="15">
        <v>132</v>
      </c>
      <c r="C83" s="15">
        <v>3.63</v>
      </c>
      <c r="D83" s="15">
        <v>91</v>
      </c>
      <c r="E83" s="15">
        <v>29.556000000000001</v>
      </c>
      <c r="G83" s="15" t="s">
        <v>116</v>
      </c>
      <c r="H83" s="16">
        <f t="shared" si="2"/>
        <v>0.32479120879120882</v>
      </c>
      <c r="I83" s="15">
        <v>74</v>
      </c>
      <c r="J83" s="16">
        <v>0.64315372055050157</v>
      </c>
    </row>
    <row r="84" spans="1:10" x14ac:dyDescent="0.2">
      <c r="A84" s="15" t="s">
        <v>222</v>
      </c>
      <c r="B84" s="15">
        <v>132</v>
      </c>
      <c r="C84" s="15">
        <v>6.7569999999999997</v>
      </c>
      <c r="D84" s="15">
        <v>111</v>
      </c>
      <c r="E84" s="15">
        <v>27.446000000000002</v>
      </c>
      <c r="G84" s="15" t="s">
        <v>116</v>
      </c>
      <c r="H84" s="16">
        <f t="shared" si="2"/>
        <v>0.24726126126126127</v>
      </c>
      <c r="I84" s="15">
        <v>75</v>
      </c>
      <c r="J84" s="16">
        <v>0.6568857142857143</v>
      </c>
    </row>
    <row r="85" spans="1:10" x14ac:dyDescent="0.2">
      <c r="A85" s="15" t="s">
        <v>223</v>
      </c>
      <c r="B85" s="15">
        <v>66</v>
      </c>
      <c r="C85" s="15">
        <v>3.6</v>
      </c>
      <c r="D85" s="15">
        <v>91</v>
      </c>
      <c r="E85" s="15">
        <v>25.812999999999999</v>
      </c>
      <c r="G85" s="15" t="s">
        <v>116</v>
      </c>
      <c r="H85" s="16">
        <f t="shared" si="2"/>
        <v>0.28365934065934062</v>
      </c>
      <c r="I85" s="15">
        <v>76</v>
      </c>
      <c r="J85" s="16">
        <v>0.69321311475409841</v>
      </c>
    </row>
    <row r="86" spans="1:10" x14ac:dyDescent="0.2">
      <c r="A86" s="15" t="s">
        <v>224</v>
      </c>
      <c r="B86" s="15">
        <v>132</v>
      </c>
      <c r="C86" s="15">
        <v>87.86</v>
      </c>
      <c r="D86" s="15">
        <v>183</v>
      </c>
      <c r="E86" s="15">
        <v>126.858</v>
      </c>
      <c r="G86" s="15" t="s">
        <v>116</v>
      </c>
      <c r="H86" s="16">
        <f t="shared" si="2"/>
        <v>0.69321311475409841</v>
      </c>
      <c r="I86" s="15">
        <v>77</v>
      </c>
      <c r="J86" s="16">
        <v>0.71132989690721649</v>
      </c>
    </row>
    <row r="87" spans="1:10" x14ac:dyDescent="0.2">
      <c r="A87" s="15" t="s">
        <v>225</v>
      </c>
      <c r="B87" s="15">
        <v>132</v>
      </c>
      <c r="C87" s="15">
        <v>86.14</v>
      </c>
      <c r="D87" s="15">
        <v>111</v>
      </c>
      <c r="E87" s="15">
        <v>115.325</v>
      </c>
      <c r="G87" s="15" t="s">
        <v>116</v>
      </c>
      <c r="H87" s="16">
        <f t="shared" si="2"/>
        <v>1.0389639639639641</v>
      </c>
      <c r="I87" s="15">
        <v>78</v>
      </c>
      <c r="J87" s="16">
        <v>0.72373177842565606</v>
      </c>
    </row>
    <row r="88" spans="1:10" x14ac:dyDescent="0.2">
      <c r="A88" s="15" t="s">
        <v>226</v>
      </c>
      <c r="B88" s="15">
        <v>132</v>
      </c>
      <c r="C88" s="15">
        <v>4.8000001907348633</v>
      </c>
      <c r="D88" s="15">
        <v>144</v>
      </c>
      <c r="E88" s="15">
        <v>126.467</v>
      </c>
      <c r="G88" s="15" t="s">
        <v>116</v>
      </c>
      <c r="H88" s="16">
        <f t="shared" si="2"/>
        <v>0.8782430555555556</v>
      </c>
      <c r="I88" s="15">
        <v>79</v>
      </c>
      <c r="J88" s="16">
        <v>0.7372116788321168</v>
      </c>
    </row>
    <row r="89" spans="1:10" x14ac:dyDescent="0.2">
      <c r="A89" s="15" t="s">
        <v>227</v>
      </c>
      <c r="B89" s="15">
        <v>132</v>
      </c>
      <c r="C89" s="15">
        <v>4.130000114440918</v>
      </c>
      <c r="D89" s="15">
        <v>20</v>
      </c>
      <c r="E89" s="15">
        <v>23.343</v>
      </c>
      <c r="G89" s="15" t="s">
        <v>116</v>
      </c>
      <c r="H89" s="16">
        <f t="shared" si="2"/>
        <v>1.1671499999999999</v>
      </c>
      <c r="I89" s="15">
        <v>80</v>
      </c>
      <c r="J89" s="16">
        <v>0.73726948775055678</v>
      </c>
    </row>
    <row r="90" spans="1:10" x14ac:dyDescent="0.2">
      <c r="A90" s="15" t="s">
        <v>228</v>
      </c>
      <c r="B90" s="15">
        <v>132</v>
      </c>
      <c r="C90" s="15">
        <v>10.988800301551819</v>
      </c>
      <c r="D90" s="15">
        <v>144</v>
      </c>
      <c r="E90" s="15">
        <v>53.192999999999998</v>
      </c>
      <c r="G90" s="15" t="s">
        <v>116</v>
      </c>
      <c r="H90" s="16">
        <f t="shared" si="2"/>
        <v>0.36939583333333331</v>
      </c>
      <c r="I90" s="15">
        <v>81</v>
      </c>
      <c r="J90" s="16">
        <v>0.77358878504672901</v>
      </c>
    </row>
    <row r="91" spans="1:10" x14ac:dyDescent="0.2">
      <c r="A91" s="15" t="s">
        <v>229</v>
      </c>
      <c r="B91" s="15">
        <v>275</v>
      </c>
      <c r="C91" s="15">
        <v>122.48000335693359</v>
      </c>
      <c r="D91" s="15">
        <v>238.2</v>
      </c>
      <c r="E91" s="15">
        <v>88.256</v>
      </c>
      <c r="G91" s="15" t="s">
        <v>116</v>
      </c>
      <c r="H91" s="16">
        <f t="shared" si="2"/>
        <v>0.37051217464315706</v>
      </c>
      <c r="I91" s="15">
        <v>82</v>
      </c>
      <c r="J91" s="16">
        <v>0.7915754923413566</v>
      </c>
    </row>
    <row r="92" spans="1:10" x14ac:dyDescent="0.2">
      <c r="A92" s="15" t="s">
        <v>230</v>
      </c>
      <c r="B92" s="15">
        <v>275</v>
      </c>
      <c r="C92" s="15">
        <v>129</v>
      </c>
      <c r="D92" s="15">
        <v>428.7</v>
      </c>
      <c r="E92" s="15">
        <v>108.473</v>
      </c>
      <c r="G92" s="15" t="s">
        <v>116</v>
      </c>
      <c r="H92" s="16">
        <f t="shared" si="2"/>
        <v>0.25302775833916491</v>
      </c>
      <c r="I92" s="15">
        <v>83</v>
      </c>
      <c r="J92" s="16">
        <v>0.86782417582417581</v>
      </c>
    </row>
    <row r="93" spans="1:10" x14ac:dyDescent="0.2">
      <c r="A93" s="15" t="s">
        <v>231</v>
      </c>
      <c r="B93" s="15">
        <v>275</v>
      </c>
      <c r="C93" s="15">
        <v>133.80000000000001</v>
      </c>
      <c r="D93" s="15">
        <v>476</v>
      </c>
      <c r="E93" s="15">
        <v>123.35299999999999</v>
      </c>
      <c r="G93" s="15" t="s">
        <v>116</v>
      </c>
      <c r="H93" s="16">
        <f t="shared" si="2"/>
        <v>0.25914495798319326</v>
      </c>
      <c r="I93" s="15">
        <v>84</v>
      </c>
      <c r="J93" s="16">
        <v>0.87186111111111109</v>
      </c>
    </row>
    <row r="94" spans="1:10" x14ac:dyDescent="0.2">
      <c r="A94" s="15" t="s">
        <v>232</v>
      </c>
      <c r="B94" s="15">
        <v>132</v>
      </c>
      <c r="C94" s="15">
        <v>18.099200496673586</v>
      </c>
      <c r="D94" s="15">
        <v>137</v>
      </c>
      <c r="E94" s="15">
        <v>53.192999999999998</v>
      </c>
      <c r="G94" s="15" t="s">
        <v>116</v>
      </c>
      <c r="H94" s="16">
        <f t="shared" si="2"/>
        <v>0.38827007299270072</v>
      </c>
      <c r="I94" s="15">
        <v>85</v>
      </c>
      <c r="J94" s="16">
        <v>0.8782430555555556</v>
      </c>
    </row>
    <row r="95" spans="1:10" x14ac:dyDescent="0.2">
      <c r="A95" s="15" t="s">
        <v>233</v>
      </c>
      <c r="B95" s="15">
        <v>132</v>
      </c>
      <c r="C95" s="15">
        <v>13.016000013351443</v>
      </c>
      <c r="D95" s="15">
        <v>144</v>
      </c>
      <c r="E95" s="15">
        <v>59.466000000000001</v>
      </c>
      <c r="G95" s="15" t="s">
        <v>116</v>
      </c>
      <c r="H95" s="16">
        <f t="shared" si="2"/>
        <v>0.41295833333333332</v>
      </c>
      <c r="I95" s="15">
        <v>86</v>
      </c>
      <c r="J95" s="16">
        <v>0.8782430555555556</v>
      </c>
    </row>
    <row r="96" spans="1:10" x14ac:dyDescent="0.2">
      <c r="A96" s="15" t="s">
        <v>234</v>
      </c>
      <c r="B96" s="15">
        <v>132</v>
      </c>
      <c r="C96" s="15">
        <v>14.1</v>
      </c>
      <c r="D96" s="15">
        <v>137.19999999999999</v>
      </c>
      <c r="E96" s="15">
        <v>126.286</v>
      </c>
      <c r="G96" s="15" t="s">
        <v>116</v>
      </c>
      <c r="H96" s="16">
        <f t="shared" si="2"/>
        <v>0.92045189504373182</v>
      </c>
      <c r="I96" s="15">
        <v>87</v>
      </c>
      <c r="J96" s="16">
        <v>0.8782430555555556</v>
      </c>
    </row>
    <row r="97" spans="1:10" x14ac:dyDescent="0.2">
      <c r="A97" s="15" t="s">
        <v>235</v>
      </c>
      <c r="B97" s="15">
        <v>132</v>
      </c>
      <c r="C97" s="15">
        <v>25.200000762939453</v>
      </c>
      <c r="D97" s="15">
        <v>144</v>
      </c>
      <c r="E97" s="15">
        <v>126.467</v>
      </c>
      <c r="G97" s="15" t="s">
        <v>116</v>
      </c>
      <c r="H97" s="16">
        <f t="shared" si="2"/>
        <v>0.8782430555555556</v>
      </c>
      <c r="I97" s="15">
        <v>88</v>
      </c>
      <c r="J97" s="16">
        <v>0.90116260162601625</v>
      </c>
    </row>
    <row r="98" spans="1:10" x14ac:dyDescent="0.2">
      <c r="A98" s="15" t="s">
        <v>236</v>
      </c>
      <c r="B98" s="15">
        <v>132</v>
      </c>
      <c r="C98" s="15">
        <v>22.100000381469727</v>
      </c>
      <c r="D98" s="15">
        <v>144</v>
      </c>
      <c r="E98" s="15">
        <v>126.467</v>
      </c>
      <c r="G98" s="15" t="s">
        <v>116</v>
      </c>
      <c r="H98" s="16">
        <f t="shared" si="2"/>
        <v>0.8782430555555556</v>
      </c>
      <c r="I98" s="15">
        <v>89</v>
      </c>
      <c r="J98" s="16">
        <v>0.92045189504373182</v>
      </c>
    </row>
    <row r="99" spans="1:10" x14ac:dyDescent="0.2">
      <c r="A99" s="15" t="s">
        <v>237</v>
      </c>
      <c r="B99" s="15">
        <v>132</v>
      </c>
      <c r="C99" s="15">
        <v>3.2320000886917115</v>
      </c>
      <c r="D99" s="15">
        <v>144</v>
      </c>
      <c r="E99" s="15">
        <v>53.192999999999998</v>
      </c>
      <c r="G99" s="15" t="s">
        <v>116</v>
      </c>
      <c r="H99" s="16">
        <f t="shared" si="2"/>
        <v>0.36939583333333331</v>
      </c>
      <c r="I99" s="15">
        <v>90</v>
      </c>
      <c r="J99" s="16">
        <v>0.92420833333333341</v>
      </c>
    </row>
    <row r="100" spans="1:10" x14ac:dyDescent="0.2">
      <c r="A100" s="15" t="s">
        <v>238</v>
      </c>
      <c r="B100" s="15">
        <v>132</v>
      </c>
      <c r="C100" s="15">
        <v>19.564</v>
      </c>
      <c r="D100" s="15">
        <v>137</v>
      </c>
      <c r="E100" s="15">
        <v>61.582000000000001</v>
      </c>
      <c r="G100" s="15" t="s">
        <v>116</v>
      </c>
      <c r="H100" s="16">
        <f t="shared" si="2"/>
        <v>0.44950364963503653</v>
      </c>
      <c r="I100" s="15">
        <v>91</v>
      </c>
      <c r="J100" s="16">
        <v>1.0389639639639641</v>
      </c>
    </row>
    <row r="101" spans="1:10" x14ac:dyDescent="0.2">
      <c r="A101" s="15" t="s">
        <v>239</v>
      </c>
      <c r="B101" s="15">
        <v>275</v>
      </c>
      <c r="C101" s="15">
        <v>90.959997177124023</v>
      </c>
      <c r="D101" s="15">
        <v>580</v>
      </c>
      <c r="E101" s="15">
        <v>314.05099999999999</v>
      </c>
      <c r="G101" s="15" t="s">
        <v>116</v>
      </c>
      <c r="H101" s="16">
        <f t="shared" si="2"/>
        <v>0.54146724137931035</v>
      </c>
      <c r="I101" s="15">
        <v>92</v>
      </c>
      <c r="J101" s="16">
        <v>1.0797747747747748</v>
      </c>
    </row>
    <row r="102" spans="1:10" x14ac:dyDescent="0.2">
      <c r="A102" s="15" t="s">
        <v>240</v>
      </c>
      <c r="B102" s="15">
        <v>275</v>
      </c>
      <c r="C102" s="15">
        <v>90.959997177124023</v>
      </c>
      <c r="D102" s="15">
        <v>580</v>
      </c>
      <c r="E102" s="15">
        <v>328.81099999999998</v>
      </c>
      <c r="G102" s="15" t="s">
        <v>116</v>
      </c>
      <c r="H102" s="16">
        <f t="shared" si="2"/>
        <v>0.56691551724137923</v>
      </c>
      <c r="I102" s="15">
        <v>93</v>
      </c>
      <c r="J102" s="16">
        <v>1.1194979079497909</v>
      </c>
    </row>
    <row r="103" spans="1:10" x14ac:dyDescent="0.2">
      <c r="A103" s="15" t="s">
        <v>241</v>
      </c>
      <c r="B103" s="15">
        <v>66</v>
      </c>
      <c r="C103" s="15">
        <v>1.9559999704360962</v>
      </c>
      <c r="D103" s="15">
        <v>137.19999999999999</v>
      </c>
      <c r="E103" s="15">
        <v>0</v>
      </c>
      <c r="G103" s="15" t="s">
        <v>116</v>
      </c>
      <c r="H103" s="16">
        <f t="shared" si="2"/>
        <v>0</v>
      </c>
      <c r="I103" s="15">
        <v>94</v>
      </c>
      <c r="J103" s="16">
        <v>1.1671499999999999</v>
      </c>
    </row>
    <row r="104" spans="1:10" x14ac:dyDescent="0.2">
      <c r="A104" s="15" t="s">
        <v>242</v>
      </c>
      <c r="B104" s="15">
        <v>66</v>
      </c>
      <c r="C104" s="15">
        <v>1.9559999704360962</v>
      </c>
      <c r="D104" s="15">
        <v>137</v>
      </c>
      <c r="E104" s="15">
        <v>0</v>
      </c>
      <c r="G104" s="15" t="s">
        <v>116</v>
      </c>
      <c r="H104" s="16">
        <f t="shared" si="2"/>
        <v>0</v>
      </c>
      <c r="I104" s="15">
        <v>95</v>
      </c>
      <c r="J104" s="16">
        <v>1.5619169096209913</v>
      </c>
    </row>
    <row r="105" spans="1:10" x14ac:dyDescent="0.2">
      <c r="I105" s="15" t="s">
        <v>101</v>
      </c>
      <c r="J105" s="17">
        <f>AVERAGE(J10:J104)</f>
        <v>0.50254042795506493</v>
      </c>
    </row>
  </sheetData>
  <conditionalFormatting sqref="E3:E104">
    <cfRule type="expression" dxfId="0" priority="1">
      <formula>E3&gt;D3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TF FINAL</vt:lpstr>
      <vt:lpstr>Shared Subs</vt:lpstr>
      <vt:lpstr>Shared Lines</vt:lpstr>
      <vt:lpstr>Figure 3.5</vt:lpstr>
      <vt:lpstr>Figure 3.14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2012-07-18T18:36:43Z</dcterms:created>
  <dcterms:modified xsi:type="dcterms:W3CDTF">2012-09-10T00:10:27Z</dcterms:modified>
</cp:coreProperties>
</file>