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150" windowWidth="15600" windowHeight="7485"/>
  </bookViews>
  <sheets>
    <sheet name="Figure 3.17" sheetId="7" r:id="rId1"/>
    <sheet name="Figure 3.7" sheetId="5" r:id="rId2"/>
    <sheet name="Substations" sheetId="2" r:id="rId3"/>
    <sheet name="Lines" sheetId="1" r:id="rId4"/>
  </sheets>
  <definedNames>
    <definedName name="_xlnm._FilterDatabase" localSheetId="3" hidden="1">Lines!$A$6:$H$187</definedName>
    <definedName name="_xlnm._FilterDatabase" localSheetId="2" hidden="1">Substations!$A$7:$J$38</definedName>
    <definedName name="_xlnm.Print_Area" localSheetId="3">Lines!$A$44:$A$187</definedName>
    <definedName name="_xlnm.Print_Area" localSheetId="2">Substations!$A$7:$A$37</definedName>
  </definedNames>
  <calcPr calcId="145621"/>
</workbook>
</file>

<file path=xl/calcChain.xml><?xml version="1.0" encoding="utf-8"?>
<calcChain xmlns="http://schemas.openxmlformats.org/spreadsheetml/2006/main">
  <c r="M192" i="1" l="1"/>
  <c r="L192" i="1"/>
  <c r="C188" i="1" l="1"/>
  <c r="D188" i="1"/>
  <c r="E39" i="2" l="1"/>
  <c r="M188" i="1" l="1"/>
  <c r="G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L8" i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L70" i="1" s="1"/>
  <c r="L71" i="1" s="1"/>
  <c r="L72" i="1" s="1"/>
  <c r="L73" i="1" s="1"/>
  <c r="L74" i="1" s="1"/>
  <c r="L75" i="1" s="1"/>
  <c r="L76" i="1" s="1"/>
  <c r="L77" i="1" s="1"/>
  <c r="L78" i="1" s="1"/>
  <c r="L79" i="1" s="1"/>
  <c r="L80" i="1" s="1"/>
  <c r="L81" i="1" s="1"/>
  <c r="L82" i="1" s="1"/>
  <c r="L83" i="1" s="1"/>
  <c r="L84" i="1" s="1"/>
  <c r="L85" i="1" s="1"/>
  <c r="L86" i="1" s="1"/>
  <c r="L87" i="1" s="1"/>
  <c r="L88" i="1" s="1"/>
  <c r="L89" i="1" s="1"/>
  <c r="L90" i="1" s="1"/>
  <c r="L91" i="1" s="1"/>
  <c r="L92" i="1" s="1"/>
  <c r="L93" i="1" s="1"/>
  <c r="L94" i="1" s="1"/>
  <c r="L95" i="1" s="1"/>
  <c r="L96" i="1" s="1"/>
  <c r="L97" i="1" s="1"/>
  <c r="L98" i="1" s="1"/>
  <c r="L99" i="1" s="1"/>
  <c r="L100" i="1" s="1"/>
  <c r="L101" i="1" s="1"/>
  <c r="L102" i="1" s="1"/>
  <c r="L103" i="1" s="1"/>
  <c r="L104" i="1" s="1"/>
  <c r="L105" i="1" s="1"/>
  <c r="L106" i="1" s="1"/>
  <c r="L107" i="1" s="1"/>
  <c r="L108" i="1" s="1"/>
  <c r="L109" i="1" s="1"/>
  <c r="L110" i="1" s="1"/>
  <c r="L111" i="1" s="1"/>
  <c r="L112" i="1" s="1"/>
  <c r="L113" i="1" s="1"/>
  <c r="L114" i="1" s="1"/>
  <c r="L115" i="1" s="1"/>
  <c r="L116" i="1" s="1"/>
  <c r="L117" i="1" s="1"/>
  <c r="L118" i="1" s="1"/>
  <c r="L119" i="1" s="1"/>
  <c r="L120" i="1" s="1"/>
  <c r="L121" i="1" s="1"/>
  <c r="L122" i="1" s="1"/>
  <c r="L123" i="1" s="1"/>
  <c r="L124" i="1" s="1"/>
  <c r="L125" i="1" s="1"/>
  <c r="L126" i="1" s="1"/>
  <c r="L127" i="1" s="1"/>
  <c r="L128" i="1" s="1"/>
  <c r="L129" i="1" s="1"/>
  <c r="L130" i="1" s="1"/>
  <c r="L131" i="1" s="1"/>
  <c r="L132" i="1" s="1"/>
  <c r="L133" i="1" s="1"/>
  <c r="L134" i="1" s="1"/>
  <c r="L135" i="1" s="1"/>
  <c r="L136" i="1" s="1"/>
  <c r="L137" i="1" s="1"/>
  <c r="L138" i="1" s="1"/>
  <c r="L139" i="1" s="1"/>
  <c r="L140" i="1" s="1"/>
  <c r="L141" i="1" s="1"/>
  <c r="L142" i="1" s="1"/>
  <c r="L143" i="1" s="1"/>
  <c r="L144" i="1" s="1"/>
  <c r="L145" i="1" s="1"/>
  <c r="L146" i="1" s="1"/>
  <c r="L147" i="1" s="1"/>
  <c r="L148" i="1" s="1"/>
  <c r="L149" i="1" s="1"/>
  <c r="L150" i="1" s="1"/>
  <c r="L151" i="1" s="1"/>
  <c r="L152" i="1" s="1"/>
  <c r="L153" i="1" s="1"/>
  <c r="L154" i="1" s="1"/>
  <c r="L155" i="1" s="1"/>
  <c r="L156" i="1" s="1"/>
  <c r="L157" i="1" s="1"/>
  <c r="L158" i="1" s="1"/>
  <c r="L159" i="1" s="1"/>
  <c r="L160" i="1" s="1"/>
  <c r="L161" i="1" s="1"/>
  <c r="L162" i="1" s="1"/>
  <c r="L163" i="1" s="1"/>
  <c r="L164" i="1" s="1"/>
  <c r="L165" i="1" s="1"/>
  <c r="L166" i="1" s="1"/>
  <c r="L167" i="1" s="1"/>
  <c r="L168" i="1" s="1"/>
  <c r="L169" i="1" s="1"/>
  <c r="L170" i="1" s="1"/>
  <c r="L171" i="1" s="1"/>
  <c r="L172" i="1" s="1"/>
  <c r="L173" i="1" s="1"/>
  <c r="L174" i="1" s="1"/>
  <c r="L175" i="1" s="1"/>
  <c r="L176" i="1" s="1"/>
  <c r="L177" i="1" s="1"/>
  <c r="L178" i="1" s="1"/>
  <c r="L179" i="1" s="1"/>
  <c r="L180" i="1" s="1"/>
  <c r="L181" i="1" s="1"/>
  <c r="L182" i="1" s="1"/>
  <c r="L183" i="1" s="1"/>
  <c r="L184" i="1" s="1"/>
  <c r="L185" i="1" s="1"/>
  <c r="L186" i="1" s="1"/>
  <c r="L187" i="1" s="1"/>
  <c r="J8" i="1"/>
  <c r="J7" i="1"/>
  <c r="O39" i="2"/>
  <c r="M38" i="2"/>
  <c r="M37" i="2"/>
  <c r="M36" i="2"/>
  <c r="M35" i="2"/>
  <c r="M34" i="2"/>
  <c r="M33" i="2"/>
  <c r="M32" i="2"/>
  <c r="M31" i="2"/>
  <c r="M30" i="2"/>
  <c r="M29" i="2"/>
  <c r="M28" i="2"/>
  <c r="M27" i="2"/>
  <c r="M26" i="2"/>
  <c r="M25" i="2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P8" i="2"/>
  <c r="P9" i="2" s="1"/>
  <c r="P10" i="2" s="1"/>
  <c r="P11" i="2" s="1"/>
  <c r="P12" i="2" s="1"/>
  <c r="P13" i="2" s="1"/>
  <c r="P14" i="2" s="1"/>
  <c r="P15" i="2" s="1"/>
  <c r="P16" i="2" s="1"/>
  <c r="P17" i="2" s="1"/>
  <c r="P18" i="2" s="1"/>
  <c r="P19" i="2" s="1"/>
  <c r="P20" i="2" s="1"/>
  <c r="P21" i="2" s="1"/>
  <c r="P22" i="2" s="1"/>
  <c r="P23" i="2" s="1"/>
  <c r="P24" i="2" s="1"/>
  <c r="P25" i="2" s="1"/>
  <c r="P26" i="2" s="1"/>
  <c r="P27" i="2" s="1"/>
  <c r="P28" i="2" s="1"/>
  <c r="P29" i="2" s="1"/>
  <c r="P30" i="2" s="1"/>
  <c r="P31" i="2" s="1"/>
  <c r="P32" i="2" s="1"/>
  <c r="P33" i="2" s="1"/>
  <c r="N8" i="2"/>
  <c r="N9" i="2" s="1"/>
  <c r="N10" i="2" s="1"/>
  <c r="N11" i="2" s="1"/>
  <c r="N12" i="2" s="1"/>
  <c r="N13" i="2" s="1"/>
  <c r="N14" i="2" s="1"/>
  <c r="N15" i="2" s="1"/>
  <c r="N16" i="2" s="1"/>
  <c r="N17" i="2" s="1"/>
  <c r="N18" i="2" s="1"/>
  <c r="N19" i="2" s="1"/>
  <c r="N20" i="2" s="1"/>
  <c r="N21" i="2" s="1"/>
  <c r="N22" i="2" s="1"/>
  <c r="N23" i="2" s="1"/>
  <c r="N24" i="2" s="1"/>
  <c r="N25" i="2" s="1"/>
  <c r="N26" i="2" s="1"/>
  <c r="N27" i="2" s="1"/>
  <c r="N28" i="2" s="1"/>
  <c r="N29" i="2" s="1"/>
  <c r="N30" i="2" s="1"/>
  <c r="N31" i="2" s="1"/>
  <c r="N32" i="2" s="1"/>
  <c r="N33" i="2" s="1"/>
  <c r="N34" i="2" s="1"/>
  <c r="N35" i="2" s="1"/>
  <c r="N36" i="2" s="1"/>
  <c r="N37" i="2" s="1"/>
  <c r="N38" i="2" s="1"/>
  <c r="M8" i="2"/>
  <c r="M7" i="2"/>
  <c r="M39" i="2" l="1"/>
</calcChain>
</file>

<file path=xl/comments1.xml><?xml version="1.0" encoding="utf-8"?>
<comments xmlns="http://schemas.openxmlformats.org/spreadsheetml/2006/main">
  <authors>
    <author>p73300</author>
  </authors>
  <commentList>
    <comment ref="D5" authorId="0">
      <text>
        <r>
          <rPr>
            <b/>
            <sz val="8"/>
            <color indexed="81"/>
            <rFont val="Tahoma"/>
            <family val="2"/>
          </rPr>
          <t>p73300:</t>
        </r>
        <r>
          <rPr>
            <sz val="8"/>
            <color indexed="81"/>
            <rFont val="Tahoma"/>
            <family val="2"/>
          </rPr>
          <t xml:space="preserve">
MVA Rating of primary winding for each transformer.
Ex. MVA Txf1/MVA Txf2/MVA Txf3/MVA Txf4</t>
        </r>
      </text>
    </comment>
  </commentList>
</comments>
</file>

<file path=xl/comments2.xml><?xml version="1.0" encoding="utf-8"?>
<comments xmlns="http://schemas.openxmlformats.org/spreadsheetml/2006/main">
  <authors>
    <author>p73300</author>
  </authors>
  <commentList>
    <comment ref="E5" authorId="0">
      <text>
        <r>
          <rPr>
            <b/>
            <sz val="8"/>
            <color indexed="81"/>
            <rFont val="Tahoma"/>
            <family val="2"/>
          </rPr>
          <t>p73300:</t>
        </r>
        <r>
          <rPr>
            <sz val="8"/>
            <color indexed="81"/>
            <rFont val="Tahoma"/>
            <family val="2"/>
          </rPr>
          <t xml:space="preserve">
Key shown in Cell F210</t>
        </r>
      </text>
    </comment>
  </commentList>
</comments>
</file>

<file path=xl/sharedStrings.xml><?xml version="1.0" encoding="utf-8"?>
<sst xmlns="http://schemas.openxmlformats.org/spreadsheetml/2006/main" count="902" uniqueCount="282">
  <si>
    <t>Substation</t>
  </si>
  <si>
    <t>Voltage Ratio</t>
  </si>
  <si>
    <t>Number of Transformers</t>
  </si>
  <si>
    <t>"N-1" Rating</t>
  </si>
  <si>
    <t>Summer Peak Load</t>
  </si>
  <si>
    <t>Winter Peak Load</t>
  </si>
  <si>
    <t>"N"  Rating</t>
  </si>
  <si>
    <t>Transformer  Ratings</t>
  </si>
  <si>
    <t>MVA</t>
  </si>
  <si>
    <t>Notes:</t>
  </si>
  <si>
    <t>Substations with a Primary Voltage &gt;=110KV only</t>
  </si>
  <si>
    <t>Transformers ratings should be nominal nameplate at highest continuous rating - i.e with pumps / fans on where applicable</t>
  </si>
  <si>
    <t>Lines &gt;=110KV only</t>
  </si>
  <si>
    <t>Ratings ratings should be nominal based on "nominal" wind / temperature design</t>
  </si>
  <si>
    <t>Line</t>
  </si>
  <si>
    <t>Voltage</t>
  </si>
  <si>
    <t>Length - km</t>
  </si>
  <si>
    <t>Nominal Rating</t>
  </si>
  <si>
    <t>Summer (MVA)</t>
  </si>
  <si>
    <t xml:space="preserve"> Non Thermal Rating Constraints</t>
  </si>
  <si>
    <t>Yes / No</t>
  </si>
  <si>
    <t>330/138.6/11</t>
  </si>
  <si>
    <t>330/220/33</t>
  </si>
  <si>
    <t>280/280</t>
  </si>
  <si>
    <t>200/200</t>
  </si>
  <si>
    <t>525/345/34.5</t>
  </si>
  <si>
    <t>1500/1500</t>
  </si>
  <si>
    <t>1200/1200</t>
  </si>
  <si>
    <t>375/375</t>
  </si>
  <si>
    <t>375/375/375/375</t>
  </si>
  <si>
    <t>375/375/375</t>
  </si>
  <si>
    <t>375/400/400/375</t>
  </si>
  <si>
    <t>330/132/11</t>
  </si>
  <si>
    <t>40/40</t>
  </si>
  <si>
    <t>400/400/400</t>
  </si>
  <si>
    <t>375/375/375/375/375</t>
  </si>
  <si>
    <t>375/375/375/375/375/375</t>
  </si>
  <si>
    <t>200/150/150</t>
  </si>
  <si>
    <t>Customer Connection/Shared Network Asset</t>
  </si>
  <si>
    <t>S</t>
  </si>
  <si>
    <t>L</t>
  </si>
  <si>
    <t>B</t>
  </si>
  <si>
    <t>H</t>
  </si>
  <si>
    <t>D</t>
  </si>
  <si>
    <t>P</t>
  </si>
  <si>
    <t>W</t>
  </si>
  <si>
    <t>C</t>
  </si>
  <si>
    <t>Limiting factor (Summer)</t>
  </si>
  <si>
    <t>Shared Network Asset</t>
  </si>
  <si>
    <t>Customer Connection Asset</t>
  </si>
  <si>
    <t>Yes</t>
  </si>
  <si>
    <t>No</t>
  </si>
  <si>
    <t>Summer</t>
  </si>
  <si>
    <t>In tabular listings, the description of the equipment limiting the rating has been abbreviated to a single standard character as follows:</t>
  </si>
  <si>
    <t>Overhead transmission line thermal rating</t>
  </si>
  <si>
    <t>U</t>
  </si>
  <si>
    <t>Underground cable rating</t>
  </si>
  <si>
    <t>T</t>
  </si>
  <si>
    <t>Transformer (tail-ended circuit)</t>
  </si>
  <si>
    <t>Breaker</t>
  </si>
  <si>
    <t>Disconnector</t>
  </si>
  <si>
    <t>High voltage connections</t>
  </si>
  <si>
    <t>Primary of CT</t>
  </si>
  <si>
    <t>Secondary of CT (protection metering or indication)</t>
  </si>
  <si>
    <t>Protection trip setting</t>
  </si>
  <si>
    <t>Wave traps</t>
  </si>
  <si>
    <t>Yes/Stability</t>
  </si>
  <si>
    <t>Mean</t>
  </si>
  <si>
    <t>n</t>
  </si>
  <si>
    <t>Substation 1</t>
  </si>
  <si>
    <t>Substation 2</t>
  </si>
  <si>
    <t>Substation 3</t>
  </si>
  <si>
    <t>Substation 4</t>
  </si>
  <si>
    <t>Substation 5</t>
  </si>
  <si>
    <t>Substation 6</t>
  </si>
  <si>
    <t>Substation 7</t>
  </si>
  <si>
    <t>Substation 8</t>
  </si>
  <si>
    <t>Substation 9</t>
  </si>
  <si>
    <t>Substation 10</t>
  </si>
  <si>
    <t>Substation 11</t>
  </si>
  <si>
    <t>Substation 12</t>
  </si>
  <si>
    <t>Substation 13</t>
  </si>
  <si>
    <t>Substation 14</t>
  </si>
  <si>
    <t>Substation 15</t>
  </si>
  <si>
    <t>Substation 16</t>
  </si>
  <si>
    <t>Substation 17</t>
  </si>
  <si>
    <t>Substation 18</t>
  </si>
  <si>
    <t>Substation 19</t>
  </si>
  <si>
    <t>Substation 20</t>
  </si>
  <si>
    <t>Substation 21</t>
  </si>
  <si>
    <t>Substation 22</t>
  </si>
  <si>
    <t>Substation 23</t>
  </si>
  <si>
    <t>Substation 24</t>
  </si>
  <si>
    <t>Substation 25</t>
  </si>
  <si>
    <t>Substation 26</t>
  </si>
  <si>
    <t>Substation 27</t>
  </si>
  <si>
    <t>Substation 28</t>
  </si>
  <si>
    <t>Substation 29</t>
  </si>
  <si>
    <t>Substation 30</t>
  </si>
  <si>
    <t>Substation 31</t>
  </si>
  <si>
    <t>Substation 32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</si>
  <si>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</si>
  <si>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</si>
  <si>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</si>
  <si>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</si>
  <si>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</si>
  <si>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</si>
  <si>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</si>
  <si>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</si>
  <si>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</si>
  <si>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</si>
  <si>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</si>
  <si>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</si>
  <si>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</si>
  <si>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</si>
  <si>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</si>
  <si>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</si>
  <si>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</si>
  <si>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</si>
  <si>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</si>
  <si>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</si>
  <si>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21</t>
  </si>
  <si>
    <t>Line 22</t>
  </si>
  <si>
    <t>Line 23</t>
  </si>
  <si>
    <t>Line 24</t>
  </si>
  <si>
    <t>Line 25</t>
  </si>
  <si>
    <t>Line 26</t>
  </si>
  <si>
    <t>Line 27</t>
  </si>
  <si>
    <t>Line 28</t>
  </si>
  <si>
    <t>Line 29</t>
  </si>
  <si>
    <t>Line 30</t>
  </si>
  <si>
    <t>Line 31</t>
  </si>
  <si>
    <t>Line 32</t>
  </si>
  <si>
    <t>Line 33</t>
  </si>
  <si>
    <t>Line 34</t>
  </si>
  <si>
    <t>Line 35</t>
  </si>
  <si>
    <t>Line 36</t>
  </si>
  <si>
    <t>Line 37</t>
  </si>
  <si>
    <t>Line 38</t>
  </si>
  <si>
    <t>Line 39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</si>
  <si>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</si>
  <si>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</si>
  <si>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</si>
  <si>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</si>
  <si>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</si>
  <si>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</si>
  <si>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</si>
  <si>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</si>
  <si>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</si>
  <si>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</si>
  <si>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</si>
  <si>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Line 51</t>
  </si>
  <si>
    <t>Line 52</t>
  </si>
  <si>
    <t>Line 53</t>
  </si>
  <si>
    <t>Line 54</t>
  </si>
  <si>
    <t>Line 55</t>
  </si>
  <si>
    <t>Line 56</t>
  </si>
  <si>
    <t>Line 57</t>
  </si>
  <si>
    <t>Line 58</t>
  </si>
  <si>
    <t>Line 59</t>
  </si>
  <si>
    <t>Line 60</t>
  </si>
  <si>
    <t>Line 61</t>
  </si>
  <si>
    <t>Line 62</t>
  </si>
  <si>
    <t>Line 63</t>
  </si>
  <si>
    <t>Line 64</t>
  </si>
  <si>
    <t>Line 65</t>
  </si>
  <si>
    <t>Line 66</t>
  </si>
  <si>
    <t>Line 67</t>
  </si>
  <si>
    <t>Line 68</t>
  </si>
  <si>
    <t>Line 69</t>
  </si>
  <si>
    <t>Line 70</t>
  </si>
  <si>
    <t>Line 71</t>
  </si>
  <si>
    <t>Line 72</t>
  </si>
  <si>
    <t>Line 73</t>
  </si>
  <si>
    <t>Line 74</t>
  </si>
  <si>
    <t>Line 75</t>
  </si>
  <si>
    <t>Line 76</t>
  </si>
  <si>
    <t>Line 77</t>
  </si>
  <si>
    <t>Line 78</t>
  </si>
  <si>
    <t>Line 79</t>
  </si>
  <si>
    <t>Line 80</t>
  </si>
  <si>
    <t>Line 81</t>
  </si>
  <si>
    <t>Line 82</t>
  </si>
  <si>
    <t>Line 83</t>
  </si>
  <si>
    <t>Line 84</t>
  </si>
  <si>
    <t>Line 85</t>
  </si>
  <si>
    <t>Line 86</t>
  </si>
  <si>
    <t>Line 87</t>
  </si>
  <si>
    <t>Line 88</t>
  </si>
  <si>
    <t>Line 89</t>
  </si>
  <si>
    <t>Line 90</t>
  </si>
  <si>
    <t>Line 91</t>
  </si>
  <si>
    <t>Line 92</t>
  </si>
  <si>
    <t>Line 93</t>
  </si>
  <si>
    <t>Line 94</t>
  </si>
  <si>
    <t>Line 95</t>
  </si>
  <si>
    <t>Line 96</t>
  </si>
  <si>
    <t>Line 97</t>
  </si>
  <si>
    <t>Line 98</t>
  </si>
  <si>
    <t>Line 99</t>
  </si>
  <si>
    <t>Line 100</t>
  </si>
  <si>
    <t>Line 101</t>
  </si>
  <si>
    <t>Line 102</t>
  </si>
  <si>
    <t>Line 103</t>
  </si>
  <si>
    <t>Line 104</t>
  </si>
  <si>
    <t>Line 105</t>
  </si>
  <si>
    <t>Line 106</t>
  </si>
  <si>
    <t>Line 107</t>
  </si>
  <si>
    <t>Line 108</t>
  </si>
  <si>
    <t>Line 109</t>
  </si>
  <si>
    <t>Line 110</t>
  </si>
  <si>
    <t>Line 111</t>
  </si>
  <si>
    <t>Line 112</t>
  </si>
  <si>
    <t>Line 113</t>
  </si>
  <si>
    <t>Line 114</t>
  </si>
  <si>
    <t>Line 115</t>
  </si>
  <si>
    <t>Line 116</t>
  </si>
  <si>
    <t>Line 117</t>
  </si>
  <si>
    <t>Line 118</t>
  </si>
  <si>
    <t>Line 119</t>
  </si>
  <si>
    <t>Line 120</t>
  </si>
  <si>
    <t>Line 121</t>
  </si>
  <si>
    <t>Line 122</t>
  </si>
  <si>
    <t>Line 123</t>
  </si>
  <si>
    <t>Line 124</t>
  </si>
  <si>
    <t>Line 125</t>
  </si>
  <si>
    <t>Line 126</t>
  </si>
  <si>
    <t>Line 127</t>
  </si>
  <si>
    <t>Line 128</t>
  </si>
  <si>
    <t>Line 129</t>
  </si>
  <si>
    <t>Line 130</t>
  </si>
  <si>
    <t>Line 131</t>
  </si>
  <si>
    <t>Line 132</t>
  </si>
  <si>
    <t>Line 133</t>
  </si>
  <si>
    <t>Line 134</t>
  </si>
  <si>
    <t>Line 135</t>
  </si>
  <si>
    <t>Line 136</t>
  </si>
  <si>
    <t>Line 137</t>
  </si>
  <si>
    <t>Line 138</t>
  </si>
  <si>
    <t>Line 139</t>
  </si>
  <si>
    <t>Line 140</t>
  </si>
  <si>
    <t>Line 141</t>
  </si>
  <si>
    <t>Line 142</t>
  </si>
  <si>
    <t>Line 143</t>
  </si>
  <si>
    <t>Line 144</t>
  </si>
  <si>
    <t>Line 145</t>
  </si>
  <si>
    <t>Line 146</t>
  </si>
  <si>
    <t>Line 147</t>
  </si>
  <si>
    <t>Line 148</t>
  </si>
  <si>
    <t>Line 149</t>
  </si>
  <si>
    <t>Line 150</t>
  </si>
  <si>
    <t>Line 151</t>
  </si>
  <si>
    <t>Line 152</t>
  </si>
  <si>
    <t>Line 153</t>
  </si>
  <si>
    <t>Line 154</t>
  </si>
  <si>
    <t>Line 155</t>
  </si>
  <si>
    <t>Line 156</t>
  </si>
  <si>
    <t>Line 157</t>
  </si>
  <si>
    <t>Line 158</t>
  </si>
  <si>
    <t>Line 159</t>
  </si>
  <si>
    <t>Line 160</t>
  </si>
  <si>
    <t>Line 161</t>
  </si>
  <si>
    <t>Line 162</t>
  </si>
  <si>
    <t>Line 163</t>
  </si>
  <si>
    <t>Line 164</t>
  </si>
  <si>
    <t>Line 165</t>
  </si>
  <si>
    <t>Line 166</t>
  </si>
  <si>
    <t>Line 167</t>
  </si>
  <si>
    <t>Line 168</t>
  </si>
  <si>
    <t>Line 169</t>
  </si>
  <si>
    <t>Line 170</t>
  </si>
  <si>
    <t>Line 171</t>
  </si>
  <si>
    <t>Line 172</t>
  </si>
  <si>
    <t>Line 173</t>
  </si>
  <si>
    <t>Line 174</t>
  </si>
  <si>
    <t>Line 175</t>
  </si>
  <si>
    <t>Line 176</t>
  </si>
  <si>
    <t>Line 177</t>
  </si>
  <si>
    <t>Line 178</t>
  </si>
  <si>
    <t>Line 179</t>
  </si>
  <si>
    <t>Line 180</t>
  </si>
  <si>
    <t>Line 181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</si>
</sst>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%"/>
    <numFmt numFmtId="165" formatCode="_-* #,##0_-;\-* #,##0_-;_-* &quot;-&quot;??_-;_-@_-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2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4" fillId="0" borderId="7" applyNumberFormat="0" applyFill="0" applyAlignment="0" applyProtection="0"/>
    <xf numFmtId="0" fontId="5" fillId="0" borderId="8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9" applyNumberFormat="0" applyAlignment="0" applyProtection="0"/>
    <xf numFmtId="0" fontId="10" fillId="6" borderId="10" applyNumberFormat="0" applyAlignment="0" applyProtection="0"/>
    <xf numFmtId="0" fontId="11" fillId="6" borderId="9" applyNumberFormat="0" applyAlignment="0" applyProtection="0"/>
    <xf numFmtId="0" fontId="12" fillId="0" borderId="11" applyNumberFormat="0" applyFill="0" applyAlignment="0" applyProtection="0"/>
    <xf numFmtId="0" fontId="13" fillId="7" borderId="12" applyNumberFormat="0" applyAlignment="0" applyProtection="0"/>
    <xf numFmtId="0" fontId="14" fillId="0" borderId="0" applyNumberFormat="0" applyFill="0" applyBorder="0" applyAlignment="0" applyProtection="0"/>
    <xf numFmtId="0" fontId="1" fillId="8" borderId="13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14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/>
    <xf numFmtId="0" fontId="0" fillId="0" borderId="0" xfId="0" applyFill="1"/>
    <xf numFmtId="0" fontId="0" fillId="0" borderId="1" xfId="0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Fill="1" applyAlignment="1">
      <alignment horizontal="left"/>
    </xf>
    <xf numFmtId="0" fontId="0" fillId="0" borderId="1" xfId="0" applyFill="1" applyBorder="1" applyAlignment="1">
      <alignment horizontal="center" wrapText="1"/>
    </xf>
    <xf numFmtId="0" fontId="0" fillId="0" borderId="1" xfId="0" applyFill="1" applyBorder="1"/>
    <xf numFmtId="1" fontId="0" fillId="0" borderId="1" xfId="0" applyNumberFormat="1" applyBorder="1" applyAlignment="1">
      <alignment horizontal="center"/>
    </xf>
    <xf numFmtId="1" fontId="0" fillId="0" borderId="0" xfId="0" applyNumberFormat="1" applyAlignment="1">
      <alignment horizontal="center"/>
    </xf>
    <xf numFmtId="1" fontId="0" fillId="0" borderId="1" xfId="0" applyNumberFormat="1" applyFill="1" applyBorder="1" applyAlignment="1">
      <alignment horizontal="center"/>
    </xf>
    <xf numFmtId="9" fontId="0" fillId="0" borderId="0" xfId="42" applyFont="1"/>
    <xf numFmtId="0" fontId="20" fillId="0" borderId="17" xfId="0" applyFont="1" applyBorder="1" applyAlignment="1">
      <alignment horizontal="justify"/>
    </xf>
    <xf numFmtId="0" fontId="20" fillId="0" borderId="0" xfId="0" applyFont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0" xfId="0" applyNumberFormat="1"/>
    <xf numFmtId="164" fontId="0" fillId="0" borderId="0" xfId="42" applyNumberFormat="1" applyFont="1"/>
    <xf numFmtId="9" fontId="0" fillId="0" borderId="0" xfId="42" applyFont="1" applyFill="1"/>
    <xf numFmtId="165" fontId="0" fillId="0" borderId="0" xfId="43" applyNumberFormat="1" applyFont="1"/>
    <xf numFmtId="43" fontId="0" fillId="0" borderId="0" xfId="43" applyFont="1"/>
    <xf numFmtId="0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20" fillId="0" borderId="0" xfId="0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0" fillId="0" borderId="15" xfId="0" applyFont="1" applyBorder="1" applyAlignment="1">
      <alignment horizontal="left" wrapText="1"/>
    </xf>
    <xf numFmtId="0" fontId="20" fillId="0" borderId="16" xfId="0" applyFont="1" applyBorder="1" applyAlignment="1">
      <alignment horizontal="left" wrapText="1"/>
    </xf>
    <xf numFmtId="0" fontId="0" fillId="0" borderId="2" xfId="0" applyFill="1" applyBorder="1" applyAlignment="1">
      <alignment horizontal="center" wrapText="1"/>
    </xf>
    <xf numFmtId="0" fontId="0" fillId="0" borderId="3" xfId="0" applyFill="1" applyBorder="1" applyAlignment="1">
      <alignment horizontal="center" wrapText="1"/>
    </xf>
    <xf numFmtId="0" fontId="0" fillId="0" borderId="1" xfId="0" applyFill="1" applyBorder="1" applyAlignment="1">
      <alignment horizontal="center" wrapText="1"/>
    </xf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TransGrid Shared</a:t>
            </a:r>
            <a:r>
              <a:rPr lang="en-AU" baseline="0"/>
              <a:t> Network - Substation "N" Utilisation</a:t>
            </a:r>
          </a:p>
          <a:p>
            <a:pPr>
              <a:defRPr/>
            </a:pPr>
            <a:r>
              <a:rPr lang="en-AU" baseline="0"/>
              <a:t>Summer - P10 Planning 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8.7005705323789526E-2"/>
          <c:y val="0.13707239499700105"/>
          <c:w val="0.8066238965729674"/>
          <c:h val="0.786781496694401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Substations!$O$6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32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Substations!$N$7:$N$39</c:f>
              <c:strCache>
                <c:ptCount val="3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Mean</c:v>
                </c:pt>
              </c:strCache>
            </c:strRef>
          </c:cat>
          <c:val>
            <c:numRef>
              <c:f>Substations!$O$7:$O$39</c:f>
              <c:numCache>
                <c:formatCode>0%</c:formatCode>
                <c:ptCount val="33"/>
                <c:pt idx="0">
                  <c:v>6.3592694808882216E-2</c:v>
                </c:pt>
                <c:pt idx="1">
                  <c:v>9.2762633048033852E-2</c:v>
                </c:pt>
                <c:pt idx="2">
                  <c:v>0.1135627111374565</c:v>
                </c:pt>
                <c:pt idx="3">
                  <c:v>0.11614723688681053</c:v>
                </c:pt>
                <c:pt idx="4">
                  <c:v>0.12049697223892489</c:v>
                </c:pt>
                <c:pt idx="5">
                  <c:v>0.13934632600669936</c:v>
                </c:pt>
                <c:pt idx="6">
                  <c:v>0.15155440643330859</c:v>
                </c:pt>
                <c:pt idx="7">
                  <c:v>0.15193797593560612</c:v>
                </c:pt>
                <c:pt idx="8">
                  <c:v>0.16875349292439054</c:v>
                </c:pt>
                <c:pt idx="9">
                  <c:v>0.18496989674815772</c:v>
                </c:pt>
                <c:pt idx="10">
                  <c:v>0.20345474198960609</c:v>
                </c:pt>
                <c:pt idx="11">
                  <c:v>0.21790782631884373</c:v>
                </c:pt>
                <c:pt idx="12">
                  <c:v>0.28524079463960428</c:v>
                </c:pt>
                <c:pt idx="13">
                  <c:v>0.31387940139196691</c:v>
                </c:pt>
                <c:pt idx="14">
                  <c:v>0.31515326635645741</c:v>
                </c:pt>
                <c:pt idx="15">
                  <c:v>0.33817166861671361</c:v>
                </c:pt>
                <c:pt idx="16">
                  <c:v>0.34374595672574454</c:v>
                </c:pt>
                <c:pt idx="17">
                  <c:v>0.37053331593598532</c:v>
                </c:pt>
                <c:pt idx="18">
                  <c:v>0.37979103836210915</c:v>
                </c:pt>
                <c:pt idx="19">
                  <c:v>0.38156630004930447</c:v>
                </c:pt>
                <c:pt idx="20">
                  <c:v>0.38275649889090635</c:v>
                </c:pt>
                <c:pt idx="21">
                  <c:v>0.42089388710505443</c:v>
                </c:pt>
                <c:pt idx="22">
                  <c:v>0.43760207838283793</c:v>
                </c:pt>
                <c:pt idx="23">
                  <c:v>0.46094158350678877</c:v>
                </c:pt>
                <c:pt idx="24">
                  <c:v>0.46326030922576772</c:v>
                </c:pt>
                <c:pt idx="25">
                  <c:v>0.46826554896872691</c:v>
                </c:pt>
                <c:pt idx="26">
                  <c:v>0.52001445201158203</c:v>
                </c:pt>
                <c:pt idx="27">
                  <c:v>0.56470139218444027</c:v>
                </c:pt>
                <c:pt idx="28">
                  <c:v>0.63501278989320409</c:v>
                </c:pt>
                <c:pt idx="29">
                  <c:v>0.64566725229552957</c:v>
                </c:pt>
                <c:pt idx="30">
                  <c:v>0.70138195943606552</c:v>
                </c:pt>
                <c:pt idx="31">
                  <c:v>0.82022690729922998</c:v>
                </c:pt>
                <c:pt idx="32">
                  <c:v>0.34291541611733561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303488"/>
        <c:axId val="55621888"/>
      </c:barChart>
      <c:catAx>
        <c:axId val="443034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 b="1"/>
                </a:pPr>
                <a:r>
                  <a:rPr lang="en-US" sz="1400" b="1"/>
                  <a:t>Substation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n-US"/>
          </a:p>
        </c:txPr>
        <c:crossAx val="55621888"/>
        <c:crosses val="autoZero"/>
        <c:auto val="1"/>
        <c:lblAlgn val="ctr"/>
        <c:lblOffset val="100"/>
        <c:noMultiLvlLbl val="0"/>
      </c:catAx>
      <c:valAx>
        <c:axId val="55621888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3.8125552289795368E-2"/>
              <c:y val="2.7917093504588774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4303488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TransGrid SharedNetwork - Transmission Line "N" Utilisation</a:t>
            </a:r>
          </a:p>
          <a:p>
            <a:pPr>
              <a:defRPr/>
            </a:pPr>
            <a:r>
              <a:rPr lang="en-US"/>
              <a:t>Summer -  Temperature Normalised</a:t>
            </a:r>
          </a:p>
        </c:rich>
      </c:tx>
      <c:layout>
        <c:manualLayout>
          <c:xMode val="edge"/>
          <c:yMode val="edge"/>
          <c:x val="0.24994741118279487"/>
          <c:y val="8.3638829095907061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4.5118632008867086E-2"/>
          <c:y val="0.1026719313028855"/>
          <c:w val="0.93309533811124989"/>
          <c:h val="0.76343975551118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Lines!$M$6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181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Lines!$L$7:$L$188</c:f>
              <c:strCache>
                <c:ptCount val="18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Mean</c:v>
                </c:pt>
              </c:strCache>
            </c:strRef>
          </c:cat>
          <c:val>
            <c:numRef>
              <c:f>Lines!$M$7:$M$188</c:f>
              <c:numCache>
                <c:formatCode>0%</c:formatCode>
                <c:ptCount val="182"/>
                <c:pt idx="0">
                  <c:v>2.4007802484941356E-2</c:v>
                </c:pt>
                <c:pt idx="1">
                  <c:v>2.4902871804611679E-2</c:v>
                </c:pt>
                <c:pt idx="2">
                  <c:v>2.4902871804611679E-2</c:v>
                </c:pt>
                <c:pt idx="3">
                  <c:v>2.8495857330558604E-2</c:v>
                </c:pt>
                <c:pt idx="4">
                  <c:v>3.016940253136333E-2</c:v>
                </c:pt>
                <c:pt idx="5">
                  <c:v>3.0169992170410855E-2</c:v>
                </c:pt>
                <c:pt idx="6">
                  <c:v>3.8310607435368391E-2</c:v>
                </c:pt>
                <c:pt idx="7">
                  <c:v>4.456212087586868E-2</c:v>
                </c:pt>
                <c:pt idx="8">
                  <c:v>4.6880069073013529E-2</c:v>
                </c:pt>
                <c:pt idx="9">
                  <c:v>5.8096101479807795E-2</c:v>
                </c:pt>
                <c:pt idx="10">
                  <c:v>5.8926973399553904E-2</c:v>
                </c:pt>
                <c:pt idx="11">
                  <c:v>5.927106609049701E-2</c:v>
                </c:pt>
                <c:pt idx="12">
                  <c:v>5.931791638369345E-2</c:v>
                </c:pt>
                <c:pt idx="13">
                  <c:v>5.9326148341034897E-2</c:v>
                </c:pt>
                <c:pt idx="14">
                  <c:v>6.2999156134105713E-2</c:v>
                </c:pt>
                <c:pt idx="15">
                  <c:v>6.7479786532884126E-2</c:v>
                </c:pt>
                <c:pt idx="16">
                  <c:v>8.2837205470260092E-2</c:v>
                </c:pt>
                <c:pt idx="17">
                  <c:v>8.8813483231527046E-2</c:v>
                </c:pt>
                <c:pt idx="18">
                  <c:v>8.9297255515208784E-2</c:v>
                </c:pt>
                <c:pt idx="19">
                  <c:v>9.6994962685827579E-2</c:v>
                </c:pt>
                <c:pt idx="20">
                  <c:v>0.10030703541173711</c:v>
                </c:pt>
                <c:pt idx="21">
                  <c:v>0.11218144836869305</c:v>
                </c:pt>
                <c:pt idx="22">
                  <c:v>0.11290021109790817</c:v>
                </c:pt>
                <c:pt idx="23">
                  <c:v>0.11424975571105131</c:v>
                </c:pt>
                <c:pt idx="24">
                  <c:v>0.11438843634163066</c:v>
                </c:pt>
                <c:pt idx="25">
                  <c:v>0.11614843315066999</c:v>
                </c:pt>
                <c:pt idx="26">
                  <c:v>0.11615251442742665</c:v>
                </c:pt>
                <c:pt idx="27">
                  <c:v>0.11695618335308609</c:v>
                </c:pt>
                <c:pt idx="28">
                  <c:v>0.11989911627303954</c:v>
                </c:pt>
                <c:pt idx="29">
                  <c:v>0.12497565397072485</c:v>
                </c:pt>
                <c:pt idx="30">
                  <c:v>0.12661255740312022</c:v>
                </c:pt>
                <c:pt idx="31">
                  <c:v>0.13253256527205518</c:v>
                </c:pt>
                <c:pt idx="32">
                  <c:v>0.13351820421730637</c:v>
                </c:pt>
                <c:pt idx="33">
                  <c:v>0.13802710226817178</c:v>
                </c:pt>
                <c:pt idx="34">
                  <c:v>0.13809927678226699</c:v>
                </c:pt>
                <c:pt idx="35">
                  <c:v>0.15106682703878088</c:v>
                </c:pt>
                <c:pt idx="36">
                  <c:v>0.1519543679942674</c:v>
                </c:pt>
                <c:pt idx="37">
                  <c:v>0.15381833558668084</c:v>
                </c:pt>
                <c:pt idx="38">
                  <c:v>0.15422158408468506</c:v>
                </c:pt>
                <c:pt idx="39">
                  <c:v>0.15757724762528441</c:v>
                </c:pt>
                <c:pt idx="40">
                  <c:v>0.16318110583726117</c:v>
                </c:pt>
                <c:pt idx="41">
                  <c:v>0.16319571105488337</c:v>
                </c:pt>
                <c:pt idx="42">
                  <c:v>0.1636649963664743</c:v>
                </c:pt>
                <c:pt idx="43">
                  <c:v>0.16731208737624034</c:v>
                </c:pt>
                <c:pt idx="44">
                  <c:v>0.17946844346226026</c:v>
                </c:pt>
                <c:pt idx="45">
                  <c:v>0.18444457168287051</c:v>
                </c:pt>
                <c:pt idx="46">
                  <c:v>0.18664581112191872</c:v>
                </c:pt>
                <c:pt idx="47">
                  <c:v>0.18747317094490035</c:v>
                </c:pt>
                <c:pt idx="48">
                  <c:v>0.19405497867400562</c:v>
                </c:pt>
                <c:pt idx="49">
                  <c:v>0.19511417573024306</c:v>
                </c:pt>
                <c:pt idx="50">
                  <c:v>0.20040910358212038</c:v>
                </c:pt>
                <c:pt idx="51">
                  <c:v>0.20055374663704148</c:v>
                </c:pt>
                <c:pt idx="52">
                  <c:v>0.20315896285602034</c:v>
                </c:pt>
                <c:pt idx="53">
                  <c:v>0.21774278858520774</c:v>
                </c:pt>
                <c:pt idx="54">
                  <c:v>0.21779445688902105</c:v>
                </c:pt>
                <c:pt idx="55">
                  <c:v>0.22015796463574486</c:v>
                </c:pt>
                <c:pt idx="56">
                  <c:v>0.22225132097192474</c:v>
                </c:pt>
                <c:pt idx="57">
                  <c:v>0.22619493820505676</c:v>
                </c:pt>
                <c:pt idx="58">
                  <c:v>0.22768517993135096</c:v>
                </c:pt>
                <c:pt idx="59">
                  <c:v>0.23313882407115824</c:v>
                </c:pt>
                <c:pt idx="60">
                  <c:v>0.23734993691730089</c:v>
                </c:pt>
                <c:pt idx="61">
                  <c:v>0.24126981156967439</c:v>
                </c:pt>
                <c:pt idx="62">
                  <c:v>0.24816869496255753</c:v>
                </c:pt>
                <c:pt idx="63">
                  <c:v>0.24931222336501094</c:v>
                </c:pt>
                <c:pt idx="64">
                  <c:v>0.2508010293402182</c:v>
                </c:pt>
                <c:pt idx="65">
                  <c:v>0.25194925768843024</c:v>
                </c:pt>
                <c:pt idx="66">
                  <c:v>0.25467561316211507</c:v>
                </c:pt>
                <c:pt idx="67">
                  <c:v>0.25514450588879756</c:v>
                </c:pt>
                <c:pt idx="68">
                  <c:v>0.26465640305780652</c:v>
                </c:pt>
                <c:pt idx="69">
                  <c:v>0.26550882565064815</c:v>
                </c:pt>
                <c:pt idx="70">
                  <c:v>0.26722686915791016</c:v>
                </c:pt>
                <c:pt idx="71">
                  <c:v>0.2727214917512199</c:v>
                </c:pt>
                <c:pt idx="72">
                  <c:v>0.27967799666816584</c:v>
                </c:pt>
                <c:pt idx="73">
                  <c:v>0.28482575161893786</c:v>
                </c:pt>
                <c:pt idx="74">
                  <c:v>0.29291300418337729</c:v>
                </c:pt>
                <c:pt idx="75">
                  <c:v>0.29291389117649219</c:v>
                </c:pt>
                <c:pt idx="76">
                  <c:v>0.29601396872198171</c:v>
                </c:pt>
                <c:pt idx="77">
                  <c:v>0.29919211599863421</c:v>
                </c:pt>
                <c:pt idx="78">
                  <c:v>0.30563020902503557</c:v>
                </c:pt>
                <c:pt idx="79">
                  <c:v>0.31473744218272681</c:v>
                </c:pt>
                <c:pt idx="80">
                  <c:v>0.32169963113550509</c:v>
                </c:pt>
                <c:pt idx="81">
                  <c:v>0.32203910977874867</c:v>
                </c:pt>
                <c:pt idx="82">
                  <c:v>0.3276919746531532</c:v>
                </c:pt>
                <c:pt idx="83">
                  <c:v>0.33135547739280496</c:v>
                </c:pt>
                <c:pt idx="84">
                  <c:v>0.33946370063278219</c:v>
                </c:pt>
                <c:pt idx="85">
                  <c:v>0.34244721801172745</c:v>
                </c:pt>
                <c:pt idx="86">
                  <c:v>0.34272107550715897</c:v>
                </c:pt>
                <c:pt idx="87">
                  <c:v>0.34445356455885334</c:v>
                </c:pt>
                <c:pt idx="88">
                  <c:v>0.34477938761238264</c:v>
                </c:pt>
                <c:pt idx="89">
                  <c:v>0.34664190740837592</c:v>
                </c:pt>
                <c:pt idx="90">
                  <c:v>0.35085086858928799</c:v>
                </c:pt>
                <c:pt idx="91">
                  <c:v>0.35137913595103293</c:v>
                </c:pt>
                <c:pt idx="92">
                  <c:v>0.36046154639018768</c:v>
                </c:pt>
                <c:pt idx="93">
                  <c:v>0.37747966367226604</c:v>
                </c:pt>
                <c:pt idx="94">
                  <c:v>0.37844971518905762</c:v>
                </c:pt>
                <c:pt idx="95">
                  <c:v>0.37981482500280461</c:v>
                </c:pt>
                <c:pt idx="96">
                  <c:v>0.38395530229389707</c:v>
                </c:pt>
                <c:pt idx="97">
                  <c:v>0.38456721175083275</c:v>
                </c:pt>
                <c:pt idx="98">
                  <c:v>0.39892807178549133</c:v>
                </c:pt>
                <c:pt idx="99">
                  <c:v>0.40821885887613818</c:v>
                </c:pt>
                <c:pt idx="100">
                  <c:v>0.41675578883950859</c:v>
                </c:pt>
                <c:pt idx="101">
                  <c:v>0.41759145988753382</c:v>
                </c:pt>
                <c:pt idx="102">
                  <c:v>0.42123857538270754</c:v>
                </c:pt>
                <c:pt idx="103">
                  <c:v>0.42921190642792589</c:v>
                </c:pt>
                <c:pt idx="104">
                  <c:v>0.43327906789931281</c:v>
                </c:pt>
                <c:pt idx="105">
                  <c:v>0.43602105313921807</c:v>
                </c:pt>
                <c:pt idx="106">
                  <c:v>0.44344265207012329</c:v>
                </c:pt>
                <c:pt idx="107">
                  <c:v>0.44628013996906907</c:v>
                </c:pt>
                <c:pt idx="108">
                  <c:v>0.44804750287080647</c:v>
                </c:pt>
                <c:pt idx="109">
                  <c:v>0.45019491043841292</c:v>
                </c:pt>
                <c:pt idx="110">
                  <c:v>0.45377816799785642</c:v>
                </c:pt>
                <c:pt idx="111">
                  <c:v>0.46004417044646395</c:v>
                </c:pt>
                <c:pt idx="112">
                  <c:v>0.47789015076999181</c:v>
                </c:pt>
                <c:pt idx="113">
                  <c:v>0.47789025933294832</c:v>
                </c:pt>
                <c:pt idx="114">
                  <c:v>0.47925006718228857</c:v>
                </c:pt>
                <c:pt idx="115">
                  <c:v>0.48199242927675373</c:v>
                </c:pt>
                <c:pt idx="116">
                  <c:v>0.48199404199407275</c:v>
                </c:pt>
                <c:pt idx="117">
                  <c:v>0.48524479962978001</c:v>
                </c:pt>
                <c:pt idx="118">
                  <c:v>0.49971301825296532</c:v>
                </c:pt>
                <c:pt idx="119">
                  <c:v>0.49971301825296532</c:v>
                </c:pt>
                <c:pt idx="120">
                  <c:v>0.50435003398914258</c:v>
                </c:pt>
                <c:pt idx="121">
                  <c:v>0.50759600124577875</c:v>
                </c:pt>
                <c:pt idx="122">
                  <c:v>0.53467627096794146</c:v>
                </c:pt>
                <c:pt idx="123">
                  <c:v>0.54199707284431875</c:v>
                </c:pt>
                <c:pt idx="124">
                  <c:v>0.54320235383493043</c:v>
                </c:pt>
                <c:pt idx="125">
                  <c:v>0.5473065443737325</c:v>
                </c:pt>
                <c:pt idx="126">
                  <c:v>0.54747910280037726</c:v>
                </c:pt>
                <c:pt idx="127">
                  <c:v>0.54782320837556009</c:v>
                </c:pt>
                <c:pt idx="128">
                  <c:v>0.54903515686676152</c:v>
                </c:pt>
                <c:pt idx="129">
                  <c:v>0.55073323115741701</c:v>
                </c:pt>
                <c:pt idx="130">
                  <c:v>0.55653563331999523</c:v>
                </c:pt>
                <c:pt idx="131">
                  <c:v>0.56903588985247755</c:v>
                </c:pt>
                <c:pt idx="132">
                  <c:v>0.57286626687419562</c:v>
                </c:pt>
                <c:pt idx="133">
                  <c:v>0.59104855681076252</c:v>
                </c:pt>
                <c:pt idx="134">
                  <c:v>0.59342806501939804</c:v>
                </c:pt>
                <c:pt idx="135">
                  <c:v>0.59689995570370347</c:v>
                </c:pt>
                <c:pt idx="136">
                  <c:v>0.60030621227263692</c:v>
                </c:pt>
                <c:pt idx="137">
                  <c:v>0.60361448387279326</c:v>
                </c:pt>
                <c:pt idx="138">
                  <c:v>0.60361448387279326</c:v>
                </c:pt>
                <c:pt idx="139">
                  <c:v>0.60538130185063255</c:v>
                </c:pt>
                <c:pt idx="140">
                  <c:v>0.6187970303551027</c:v>
                </c:pt>
                <c:pt idx="141">
                  <c:v>0.61942475054075419</c:v>
                </c:pt>
                <c:pt idx="142">
                  <c:v>0.63530825761492959</c:v>
                </c:pt>
                <c:pt idx="143">
                  <c:v>0.63681730763482158</c:v>
                </c:pt>
                <c:pt idx="144">
                  <c:v>0.63978659465290766</c:v>
                </c:pt>
                <c:pt idx="145">
                  <c:v>0.6398654069717733</c:v>
                </c:pt>
                <c:pt idx="146">
                  <c:v>0.65545447441467453</c:v>
                </c:pt>
                <c:pt idx="147">
                  <c:v>0.66654262293115207</c:v>
                </c:pt>
                <c:pt idx="148">
                  <c:v>0.67628642528110572</c:v>
                </c:pt>
                <c:pt idx="149">
                  <c:v>0.67686657741751066</c:v>
                </c:pt>
                <c:pt idx="150">
                  <c:v>0.6795825713601733</c:v>
                </c:pt>
                <c:pt idx="151">
                  <c:v>0.68618552952533651</c:v>
                </c:pt>
                <c:pt idx="152">
                  <c:v>0.69391113992732245</c:v>
                </c:pt>
                <c:pt idx="153">
                  <c:v>0.70002488715421096</c:v>
                </c:pt>
                <c:pt idx="154">
                  <c:v>0.70682243130353095</c:v>
                </c:pt>
                <c:pt idx="155">
                  <c:v>0.71011050865200342</c:v>
                </c:pt>
                <c:pt idx="156">
                  <c:v>0.71262572410491476</c:v>
                </c:pt>
                <c:pt idx="157">
                  <c:v>0.71781880897471184</c:v>
                </c:pt>
                <c:pt idx="158">
                  <c:v>0.72620526127018792</c:v>
                </c:pt>
                <c:pt idx="159">
                  <c:v>0.73836997198343757</c:v>
                </c:pt>
                <c:pt idx="160">
                  <c:v>0.76439180643604987</c:v>
                </c:pt>
                <c:pt idx="161">
                  <c:v>0.77053779773702802</c:v>
                </c:pt>
                <c:pt idx="162">
                  <c:v>0.82752145087362416</c:v>
                </c:pt>
                <c:pt idx="163">
                  <c:v>0.84419675548985329</c:v>
                </c:pt>
                <c:pt idx="164">
                  <c:v>0.84915802000729534</c:v>
                </c:pt>
                <c:pt idx="165">
                  <c:v>0.85199112811712929</c:v>
                </c:pt>
                <c:pt idx="166">
                  <c:v>0.85365853658536583</c:v>
                </c:pt>
                <c:pt idx="167">
                  <c:v>0.85494633103414552</c:v>
                </c:pt>
                <c:pt idx="168">
                  <c:v>0.86111111111111116</c:v>
                </c:pt>
                <c:pt idx="169">
                  <c:v>0.87808585372919101</c:v>
                </c:pt>
                <c:pt idx="170">
                  <c:v>0.87826086956521743</c:v>
                </c:pt>
                <c:pt idx="171">
                  <c:v>0.87855581869255817</c:v>
                </c:pt>
                <c:pt idx="172">
                  <c:v>0.89093291111839001</c:v>
                </c:pt>
                <c:pt idx="173">
                  <c:v>0.89154934816843401</c:v>
                </c:pt>
                <c:pt idx="174">
                  <c:v>0.89968098626000015</c:v>
                </c:pt>
                <c:pt idx="175">
                  <c:v>0.92063357509809329</c:v>
                </c:pt>
                <c:pt idx="176">
                  <c:v>0.92229015768140221</c:v>
                </c:pt>
                <c:pt idx="177">
                  <c:v>0.92484621121155663</c:v>
                </c:pt>
                <c:pt idx="178">
                  <c:v>0.93704455330683967</c:v>
                </c:pt>
                <c:pt idx="179">
                  <c:v>0.95793113147170816</c:v>
                </c:pt>
                <c:pt idx="180">
                  <c:v>0.97586614138085859</c:v>
                </c:pt>
                <c:pt idx="181">
                  <c:v>0.40084849677989748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942464"/>
        <c:axId val="133628288"/>
      </c:barChart>
      <c:catAx>
        <c:axId val="128942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Lines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33628288"/>
        <c:crosses val="autoZero"/>
        <c:auto val="1"/>
        <c:lblAlgn val="ctr"/>
        <c:lblOffset val="100"/>
        <c:tickLblSkip val="181"/>
        <c:noMultiLvlLbl val="0"/>
      </c:catAx>
      <c:valAx>
        <c:axId val="133628288"/>
        <c:scaling>
          <c:orientation val="minMax"/>
          <c:max val="1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4.0848806024780752E-3"/>
              <c:y val="4.8210046735665389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12894246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zoomScale="83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0.09061</cdr:x>
      <cdr:y>0.62159</cdr:y>
    </cdr:from>
    <cdr:to>
      <cdr:x>0.88129</cdr:x>
      <cdr:y>0.62159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843643" y="3769179"/>
          <a:ext cx="7361464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0.06577</cdr:x>
      <cdr:y>0.55875</cdr:y>
    </cdr:from>
    <cdr:to>
      <cdr:x>0.97336</cdr:x>
      <cdr:y>0.55875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612322" y="3388179"/>
          <a:ext cx="8450036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P88"/>
  <sheetViews>
    <sheetView topLeftCell="A15" zoomScaleNormal="100" workbookViewId="0">
      <selection activeCell="A7" sqref="A7:A38"/>
    </sheetView>
  </sheetViews>
  <sheetFormatPr defaultRowHeight="15" x14ac:dyDescent="0.25"/>
  <cols>
    <col min="1" max="8" width="19.5703125" style="2" customWidth="1"/>
    <col min="9" max="9" width="18" bestFit="1" customWidth="1"/>
    <col min="10" max="10" width="27.5703125" customWidth="1"/>
    <col min="11" max="11" width="27.5703125" style="6" customWidth="1"/>
    <col min="12" max="12" width="10.5703125" bestFit="1" customWidth="1"/>
    <col min="13" max="13" width="9.5703125" bestFit="1" customWidth="1"/>
    <col min="16" max="16" width="9.140625" style="6"/>
  </cols>
  <sheetData>
    <row r="1" spans="1:16" x14ac:dyDescent="0.25">
      <c r="A1" s="5" t="s">
        <v>9</v>
      </c>
      <c r="I1" s="2"/>
    </row>
    <row r="2" spans="1:16" x14ac:dyDescent="0.25">
      <c r="A2" s="5" t="s">
        <v>10</v>
      </c>
      <c r="I2" s="2"/>
    </row>
    <row r="3" spans="1:16" x14ac:dyDescent="0.25">
      <c r="A3" s="5" t="s">
        <v>11</v>
      </c>
      <c r="I3" s="2"/>
    </row>
    <row r="4" spans="1:16" x14ac:dyDescent="0.25">
      <c r="I4" s="2"/>
    </row>
    <row r="5" spans="1:16" x14ac:dyDescent="0.25">
      <c r="A5" s="31" t="s">
        <v>0</v>
      </c>
      <c r="B5" s="31" t="s">
        <v>1</v>
      </c>
      <c r="C5" s="31" t="s">
        <v>2</v>
      </c>
      <c r="D5" s="3" t="s">
        <v>7</v>
      </c>
      <c r="E5" s="3" t="s">
        <v>6</v>
      </c>
      <c r="F5" s="3" t="s">
        <v>3</v>
      </c>
      <c r="G5" s="3"/>
      <c r="H5" s="3" t="s">
        <v>4</v>
      </c>
      <c r="I5" s="3" t="s">
        <v>5</v>
      </c>
      <c r="J5" s="33" t="s">
        <v>38</v>
      </c>
      <c r="K5" s="27"/>
      <c r="M5" s="17" t="s">
        <v>68</v>
      </c>
      <c r="O5" s="17" t="s">
        <v>68</v>
      </c>
    </row>
    <row r="6" spans="1:16" ht="15.75" customHeight="1" x14ac:dyDescent="0.25">
      <c r="A6" s="32"/>
      <c r="B6" s="32"/>
      <c r="C6" s="32"/>
      <c r="D6" s="3" t="s">
        <v>8</v>
      </c>
      <c r="E6" s="3" t="s">
        <v>8</v>
      </c>
      <c r="F6" s="3" t="s">
        <v>8</v>
      </c>
      <c r="G6" s="3"/>
      <c r="H6" s="3" t="s">
        <v>8</v>
      </c>
      <c r="I6" s="3" t="s">
        <v>8</v>
      </c>
      <c r="J6" s="33"/>
      <c r="K6" s="27"/>
      <c r="M6" s="17" t="s">
        <v>52</v>
      </c>
      <c r="O6" s="17" t="s">
        <v>52</v>
      </c>
    </row>
    <row r="7" spans="1:16" x14ac:dyDescent="0.25">
      <c r="A7" s="1" t="s">
        <v>69</v>
      </c>
      <c r="B7" s="4" t="s">
        <v>21</v>
      </c>
      <c r="C7" s="4">
        <v>2</v>
      </c>
      <c r="D7" s="4" t="s">
        <v>28</v>
      </c>
      <c r="E7" s="4">
        <v>750</v>
      </c>
      <c r="F7" s="4">
        <v>375</v>
      </c>
      <c r="G7" s="4">
        <v>2</v>
      </c>
      <c r="H7" s="14">
        <v>163.43086973913279</v>
      </c>
      <c r="I7" s="14">
        <v>147.37404546946644</v>
      </c>
      <c r="J7" s="1" t="s">
        <v>48</v>
      </c>
      <c r="K7" s="28"/>
      <c r="L7" s="26"/>
      <c r="M7" s="17">
        <f>+H7/E7</f>
        <v>0.21790782631884373</v>
      </c>
      <c r="N7">
        <v>1</v>
      </c>
      <c r="O7" s="17">
        <v>6.3592694808882216E-2</v>
      </c>
      <c r="P7" s="25">
        <v>1</v>
      </c>
    </row>
    <row r="8" spans="1:16" x14ac:dyDescent="0.25">
      <c r="A8" s="1" t="s">
        <v>70</v>
      </c>
      <c r="B8" s="4" t="s">
        <v>25</v>
      </c>
      <c r="C8" s="4">
        <v>2</v>
      </c>
      <c r="D8" s="4" t="s">
        <v>26</v>
      </c>
      <c r="E8" s="4">
        <v>3000</v>
      </c>
      <c r="F8" s="4">
        <v>1500</v>
      </c>
      <c r="G8" s="4">
        <v>2</v>
      </c>
      <c r="H8" s="14">
        <v>361.49091671677468</v>
      </c>
      <c r="I8" s="14">
        <v>325.9750063256302</v>
      </c>
      <c r="J8" s="1" t="s">
        <v>48</v>
      </c>
      <c r="K8" s="28"/>
      <c r="L8" s="26"/>
      <c r="M8" s="17">
        <f t="shared" ref="M8:M38" si="0">+H8/E8</f>
        <v>0.12049697223892489</v>
      </c>
      <c r="N8">
        <f>+N7+1</f>
        <v>2</v>
      </c>
      <c r="O8" s="17">
        <v>9.2762633048033852E-2</v>
      </c>
      <c r="P8" s="25">
        <f>+P7+1</f>
        <v>2</v>
      </c>
    </row>
    <row r="9" spans="1:16" x14ac:dyDescent="0.25">
      <c r="A9" s="1" t="s">
        <v>71</v>
      </c>
      <c r="B9" s="4" t="s">
        <v>25</v>
      </c>
      <c r="C9" s="4">
        <v>2</v>
      </c>
      <c r="D9" s="4" t="s">
        <v>26</v>
      </c>
      <c r="E9" s="4">
        <v>3000</v>
      </c>
      <c r="F9" s="4">
        <v>1500</v>
      </c>
      <c r="G9" s="4">
        <v>2</v>
      </c>
      <c r="H9" s="14">
        <v>1139.3731150863275</v>
      </c>
      <c r="I9" s="14">
        <v>1027.4315099555135</v>
      </c>
      <c r="J9" s="1" t="s">
        <v>48</v>
      </c>
      <c r="K9" s="28"/>
      <c r="L9" s="17"/>
      <c r="M9" s="17">
        <f t="shared" si="0"/>
        <v>0.37979103836210915</v>
      </c>
      <c r="N9" s="6">
        <f t="shared" ref="N9:N38" si="1">+N8+1</f>
        <v>3</v>
      </c>
      <c r="O9" s="17">
        <v>0.1135627111374565</v>
      </c>
      <c r="P9" s="25">
        <f t="shared" ref="P9:P33" si="2">+P8+1</f>
        <v>3</v>
      </c>
    </row>
    <row r="10" spans="1:16" x14ac:dyDescent="0.25">
      <c r="A10" s="1" t="s">
        <v>72</v>
      </c>
      <c r="B10" s="4" t="s">
        <v>21</v>
      </c>
      <c r="C10" s="4">
        <v>3</v>
      </c>
      <c r="D10" s="4" t="s">
        <v>30</v>
      </c>
      <c r="E10" s="4">
        <v>1125</v>
      </c>
      <c r="F10" s="4">
        <v>750</v>
      </c>
      <c r="G10" s="4">
        <v>3</v>
      </c>
      <c r="H10" s="14">
        <v>789.05470436557368</v>
      </c>
      <c r="I10" s="14">
        <v>711.53132859589903</v>
      </c>
      <c r="J10" s="1" t="s">
        <v>48</v>
      </c>
      <c r="K10" s="28"/>
      <c r="L10" s="17"/>
      <c r="M10" s="17">
        <f t="shared" si="0"/>
        <v>0.70138195943606552</v>
      </c>
      <c r="N10" s="6">
        <f t="shared" si="1"/>
        <v>4</v>
      </c>
      <c r="O10" s="17">
        <v>0.11614723688681053</v>
      </c>
      <c r="P10" s="25">
        <f t="shared" si="2"/>
        <v>4</v>
      </c>
    </row>
    <row r="11" spans="1:16" x14ac:dyDescent="0.25">
      <c r="A11" s="1" t="s">
        <v>73</v>
      </c>
      <c r="B11" s="4" t="s">
        <v>21</v>
      </c>
      <c r="C11" s="4">
        <v>4</v>
      </c>
      <c r="D11" s="4" t="s">
        <v>31</v>
      </c>
      <c r="E11" s="4">
        <v>1550</v>
      </c>
      <c r="F11" s="4">
        <v>1150</v>
      </c>
      <c r="G11" s="4">
        <v>4</v>
      </c>
      <c r="H11" s="14">
        <v>714.45945443552262</v>
      </c>
      <c r="I11" s="14">
        <v>644.26494390036885</v>
      </c>
      <c r="J11" s="1" t="s">
        <v>48</v>
      </c>
      <c r="K11" s="28"/>
      <c r="L11" s="17"/>
      <c r="M11" s="17">
        <f t="shared" si="0"/>
        <v>0.46094158350678877</v>
      </c>
      <c r="N11" s="6">
        <f t="shared" si="1"/>
        <v>5</v>
      </c>
      <c r="O11" s="17">
        <v>0.12049697223892489</v>
      </c>
      <c r="P11" s="25">
        <f t="shared" si="2"/>
        <v>5</v>
      </c>
    </row>
    <row r="12" spans="1:16" x14ac:dyDescent="0.25">
      <c r="A12" s="1" t="s">
        <v>74</v>
      </c>
      <c r="B12" s="4" t="s">
        <v>21</v>
      </c>
      <c r="C12" s="4">
        <v>1</v>
      </c>
      <c r="D12" s="4">
        <v>375</v>
      </c>
      <c r="E12" s="4">
        <v>375</v>
      </c>
      <c r="F12" s="4">
        <v>0</v>
      </c>
      <c r="G12" s="4">
        <v>1</v>
      </c>
      <c r="H12" s="14">
        <v>106.96529798985161</v>
      </c>
      <c r="I12" s="14">
        <v>96.456126769524388</v>
      </c>
      <c r="J12" s="1" t="s">
        <v>48</v>
      </c>
      <c r="K12" s="28"/>
      <c r="L12" s="17"/>
      <c r="M12" s="17">
        <f t="shared" si="0"/>
        <v>0.28524079463960428</v>
      </c>
      <c r="N12" s="6">
        <f t="shared" si="1"/>
        <v>6</v>
      </c>
      <c r="O12" s="17">
        <v>0.13934632600669936</v>
      </c>
      <c r="P12" s="25">
        <f t="shared" si="2"/>
        <v>6</v>
      </c>
    </row>
    <row r="13" spans="1:16" x14ac:dyDescent="0.25">
      <c r="A13" s="1" t="s">
        <v>75</v>
      </c>
      <c r="B13" s="4" t="s">
        <v>22</v>
      </c>
      <c r="C13" s="4">
        <v>2</v>
      </c>
      <c r="D13" s="4" t="s">
        <v>24</v>
      </c>
      <c r="E13" s="4">
        <v>400</v>
      </c>
      <c r="F13" s="4">
        <v>200</v>
      </c>
      <c r="G13" s="4">
        <v>2</v>
      </c>
      <c r="H13" s="14">
        <v>45.425084454982603</v>
      </c>
      <c r="I13" s="14">
        <v>40.962141807166773</v>
      </c>
      <c r="J13" s="1" t="s">
        <v>48</v>
      </c>
      <c r="K13" s="28"/>
      <c r="L13" s="17"/>
      <c r="M13" s="17">
        <f t="shared" si="0"/>
        <v>0.1135627111374565</v>
      </c>
      <c r="N13" s="6">
        <f t="shared" si="1"/>
        <v>7</v>
      </c>
      <c r="O13" s="17">
        <v>0.15155440643330859</v>
      </c>
      <c r="P13" s="25">
        <f t="shared" si="2"/>
        <v>7</v>
      </c>
    </row>
    <row r="14" spans="1:16" x14ac:dyDescent="0.25">
      <c r="A14" s="1" t="s">
        <v>76</v>
      </c>
      <c r="B14" s="4" t="s">
        <v>21</v>
      </c>
      <c r="C14" s="4">
        <v>2</v>
      </c>
      <c r="D14" s="4" t="s">
        <v>23</v>
      </c>
      <c r="E14" s="4">
        <v>560</v>
      </c>
      <c r="F14" s="4">
        <v>280</v>
      </c>
      <c r="G14" s="4">
        <v>2</v>
      </c>
      <c r="H14" s="14">
        <v>84.870467602652809</v>
      </c>
      <c r="I14" s="14">
        <v>76.532078495653508</v>
      </c>
      <c r="J14" s="1" t="s">
        <v>48</v>
      </c>
      <c r="K14" s="28"/>
      <c r="L14" s="17"/>
      <c r="M14" s="17">
        <f t="shared" si="0"/>
        <v>0.15155440643330859</v>
      </c>
      <c r="N14" s="6">
        <f t="shared" si="1"/>
        <v>8</v>
      </c>
      <c r="O14" s="17">
        <v>0.15193797593560612</v>
      </c>
      <c r="P14" s="25">
        <f t="shared" si="2"/>
        <v>8</v>
      </c>
    </row>
    <row r="15" spans="1:16" x14ac:dyDescent="0.25">
      <c r="A15" s="1" t="s">
        <v>77</v>
      </c>
      <c r="B15" s="4" t="s">
        <v>25</v>
      </c>
      <c r="C15" s="4">
        <v>1</v>
      </c>
      <c r="D15" s="4">
        <v>1200</v>
      </c>
      <c r="E15" s="4">
        <v>1200</v>
      </c>
      <c r="F15" s="4">
        <v>0</v>
      </c>
      <c r="G15" s="4">
        <v>1</v>
      </c>
      <c r="H15" s="14">
        <v>561.91865876247232</v>
      </c>
      <c r="I15" s="14">
        <v>506.7110399570563</v>
      </c>
      <c r="J15" s="1" t="s">
        <v>48</v>
      </c>
      <c r="K15" s="28"/>
      <c r="L15" s="17"/>
      <c r="M15" s="17">
        <f t="shared" si="0"/>
        <v>0.46826554896872691</v>
      </c>
      <c r="N15" s="6">
        <f t="shared" si="1"/>
        <v>9</v>
      </c>
      <c r="O15" s="17">
        <v>0.16875349292439054</v>
      </c>
      <c r="P15" s="25">
        <f t="shared" si="2"/>
        <v>9</v>
      </c>
    </row>
    <row r="16" spans="1:16" x14ac:dyDescent="0.25">
      <c r="A16" s="1" t="s">
        <v>78</v>
      </c>
      <c r="B16" s="4" t="s">
        <v>21</v>
      </c>
      <c r="C16" s="4">
        <v>3</v>
      </c>
      <c r="D16" s="4" t="s">
        <v>34</v>
      </c>
      <c r="E16" s="4">
        <v>1200</v>
      </c>
      <c r="F16" s="4">
        <v>800</v>
      </c>
      <c r="G16" s="4">
        <v>3</v>
      </c>
      <c r="H16" s="14">
        <v>525.12249405940554</v>
      </c>
      <c r="I16" s="14">
        <v>473.53004019423565</v>
      </c>
      <c r="J16" s="1" t="s">
        <v>48</v>
      </c>
      <c r="K16" s="28"/>
      <c r="L16" s="17"/>
      <c r="M16" s="17">
        <f t="shared" si="0"/>
        <v>0.43760207838283793</v>
      </c>
      <c r="N16" s="6">
        <f t="shared" si="1"/>
        <v>10</v>
      </c>
      <c r="O16" s="17">
        <v>0.18496989674815772</v>
      </c>
      <c r="P16" s="25">
        <f t="shared" si="2"/>
        <v>10</v>
      </c>
    </row>
    <row r="17" spans="1:16" x14ac:dyDescent="0.25">
      <c r="A17" s="1" t="s">
        <v>79</v>
      </c>
      <c r="B17" s="4" t="s">
        <v>21</v>
      </c>
      <c r="C17" s="4">
        <v>2</v>
      </c>
      <c r="D17" s="4" t="s">
        <v>28</v>
      </c>
      <c r="E17" s="4">
        <v>750</v>
      </c>
      <c r="F17" s="4">
        <v>375</v>
      </c>
      <c r="G17" s="4">
        <v>2</v>
      </c>
      <c r="H17" s="14">
        <v>257.8094675443084</v>
      </c>
      <c r="I17" s="14">
        <v>232.48009542493577</v>
      </c>
      <c r="J17" s="1" t="s">
        <v>48</v>
      </c>
      <c r="K17" s="28"/>
      <c r="L17" s="17"/>
      <c r="M17" s="17">
        <f t="shared" si="0"/>
        <v>0.34374595672574454</v>
      </c>
      <c r="N17" s="6">
        <f t="shared" si="1"/>
        <v>11</v>
      </c>
      <c r="O17" s="17">
        <v>0.20345474198960609</v>
      </c>
      <c r="P17" s="25">
        <f t="shared" si="2"/>
        <v>11</v>
      </c>
    </row>
    <row r="18" spans="1:16" x14ac:dyDescent="0.25">
      <c r="A18" s="1" t="s">
        <v>80</v>
      </c>
      <c r="B18" s="4" t="s">
        <v>25</v>
      </c>
      <c r="C18" s="4">
        <v>2</v>
      </c>
      <c r="D18" s="4" t="s">
        <v>27</v>
      </c>
      <c r="E18" s="4">
        <v>2400</v>
      </c>
      <c r="F18" s="4">
        <v>1200</v>
      </c>
      <c r="G18" s="4">
        <v>2</v>
      </c>
      <c r="H18" s="14">
        <v>1010.1453290521306</v>
      </c>
      <c r="I18" s="14">
        <v>910.90014935441377</v>
      </c>
      <c r="J18" s="1" t="s">
        <v>48</v>
      </c>
      <c r="K18" s="28"/>
      <c r="L18" s="17"/>
      <c r="M18" s="17">
        <f t="shared" si="0"/>
        <v>0.42089388710505443</v>
      </c>
      <c r="N18" s="6">
        <f t="shared" si="1"/>
        <v>12</v>
      </c>
      <c r="O18" s="17">
        <v>0.21790782631884373</v>
      </c>
      <c r="P18" s="25">
        <f t="shared" si="2"/>
        <v>12</v>
      </c>
    </row>
    <row r="19" spans="1:16" x14ac:dyDescent="0.25">
      <c r="A19" s="1" t="s">
        <v>81</v>
      </c>
      <c r="B19" s="4" t="s">
        <v>21</v>
      </c>
      <c r="C19" s="4">
        <v>2</v>
      </c>
      <c r="D19" s="4" t="s">
        <v>28</v>
      </c>
      <c r="E19" s="4">
        <v>750</v>
      </c>
      <c r="F19" s="4">
        <v>375</v>
      </c>
      <c r="G19" s="4">
        <v>2</v>
      </c>
      <c r="H19" s="14">
        <v>104.50974450502451</v>
      </c>
      <c r="I19" s="14">
        <v>94.241827527874037</v>
      </c>
      <c r="J19" s="1" t="s">
        <v>48</v>
      </c>
      <c r="K19" s="28"/>
      <c r="L19" s="17"/>
      <c r="M19" s="17">
        <f t="shared" si="0"/>
        <v>0.13934632600669936</v>
      </c>
      <c r="N19" s="6">
        <f t="shared" si="1"/>
        <v>13</v>
      </c>
      <c r="O19" s="17">
        <v>0.28524079463960428</v>
      </c>
      <c r="P19" s="25">
        <f t="shared" si="2"/>
        <v>13</v>
      </c>
    </row>
    <row r="20" spans="1:16" x14ac:dyDescent="0.25">
      <c r="A20" s="1" t="s">
        <v>82</v>
      </c>
      <c r="B20" s="4" t="s">
        <v>21</v>
      </c>
      <c r="C20" s="4">
        <v>1</v>
      </c>
      <c r="D20" s="4">
        <v>375</v>
      </c>
      <c r="E20" s="4">
        <v>375</v>
      </c>
      <c r="F20" s="4">
        <v>0</v>
      </c>
      <c r="G20" s="4">
        <v>1</v>
      </c>
      <c r="H20" s="14">
        <v>63.28255984664645</v>
      </c>
      <c r="I20" s="14">
        <v>57.065148506829409</v>
      </c>
      <c r="J20" s="1" t="s">
        <v>48</v>
      </c>
      <c r="K20" s="28"/>
      <c r="L20" s="17"/>
      <c r="M20" s="17">
        <f t="shared" si="0"/>
        <v>0.16875349292439054</v>
      </c>
      <c r="N20" s="6">
        <f t="shared" si="1"/>
        <v>14</v>
      </c>
      <c r="O20" s="17">
        <v>0.31387940139196691</v>
      </c>
      <c r="P20" s="25">
        <f t="shared" si="2"/>
        <v>14</v>
      </c>
    </row>
    <row r="21" spans="1:16" x14ac:dyDescent="0.25">
      <c r="A21" s="1" t="s">
        <v>83</v>
      </c>
      <c r="B21" s="4" t="s">
        <v>25</v>
      </c>
      <c r="C21" s="4">
        <v>2</v>
      </c>
      <c r="D21" s="4" t="s">
        <v>26</v>
      </c>
      <c r="E21" s="4">
        <v>3000</v>
      </c>
      <c r="F21" s="4">
        <v>1500</v>
      </c>
      <c r="G21" s="4">
        <v>2</v>
      </c>
      <c r="H21" s="14">
        <v>190.77808442664664</v>
      </c>
      <c r="I21" s="14">
        <v>172.03443959974314</v>
      </c>
      <c r="J21" s="1" t="s">
        <v>48</v>
      </c>
      <c r="K21" s="28"/>
      <c r="L21" s="17"/>
      <c r="M21" s="17">
        <f t="shared" si="0"/>
        <v>6.3592694808882216E-2</v>
      </c>
      <c r="N21" s="6">
        <f t="shared" si="1"/>
        <v>15</v>
      </c>
      <c r="O21" s="17">
        <v>0.31515326635645741</v>
      </c>
      <c r="P21" s="25">
        <f t="shared" si="2"/>
        <v>15</v>
      </c>
    </row>
    <row r="22" spans="1:16" x14ac:dyDescent="0.25">
      <c r="A22" s="1" t="s">
        <v>84</v>
      </c>
      <c r="B22" s="4" t="s">
        <v>21</v>
      </c>
      <c r="C22" s="4">
        <v>1</v>
      </c>
      <c r="D22" s="4">
        <v>375</v>
      </c>
      <c r="E22" s="4">
        <v>375</v>
      </c>
      <c r="F22" s="4">
        <v>0</v>
      </c>
      <c r="G22" s="4">
        <v>1</v>
      </c>
      <c r="H22" s="14">
        <v>173.7226159596629</v>
      </c>
      <c r="I22" s="14">
        <v>156.65464391384612</v>
      </c>
      <c r="J22" s="1" t="s">
        <v>48</v>
      </c>
      <c r="K22" s="28"/>
      <c r="L22" s="17"/>
      <c r="M22" s="17">
        <f t="shared" si="0"/>
        <v>0.46326030922576772</v>
      </c>
      <c r="N22" s="6">
        <f t="shared" si="1"/>
        <v>16</v>
      </c>
      <c r="O22" s="17">
        <v>0.33817166861671361</v>
      </c>
      <c r="P22" s="25">
        <f t="shared" si="2"/>
        <v>16</v>
      </c>
    </row>
    <row r="23" spans="1:16" x14ac:dyDescent="0.25">
      <c r="A23" s="1" t="s">
        <v>85</v>
      </c>
      <c r="B23" s="4" t="s">
        <v>32</v>
      </c>
      <c r="C23" s="4">
        <v>2</v>
      </c>
      <c r="D23" s="4" t="s">
        <v>33</v>
      </c>
      <c r="E23" s="4">
        <v>80</v>
      </c>
      <c r="F23" s="4">
        <v>40</v>
      </c>
      <c r="G23" s="4">
        <v>2</v>
      </c>
      <c r="H23" s="14">
        <v>65.618152583938397</v>
      </c>
      <c r="I23" s="14">
        <v>59.171272954513235</v>
      </c>
      <c r="J23" s="1" t="s">
        <v>48</v>
      </c>
      <c r="K23" s="28"/>
      <c r="L23" s="17"/>
      <c r="M23" s="17">
        <f t="shared" si="0"/>
        <v>0.82022690729922998</v>
      </c>
      <c r="N23" s="6">
        <f t="shared" si="1"/>
        <v>17</v>
      </c>
      <c r="O23" s="17">
        <v>0.34374595672574454</v>
      </c>
      <c r="P23" s="25">
        <f t="shared" si="2"/>
        <v>17</v>
      </c>
    </row>
    <row r="24" spans="1:16" x14ac:dyDescent="0.25">
      <c r="A24" s="1" t="s">
        <v>86</v>
      </c>
      <c r="B24" s="4" t="s">
        <v>21</v>
      </c>
      <c r="C24" s="4">
        <v>4</v>
      </c>
      <c r="D24" s="4" t="s">
        <v>29</v>
      </c>
      <c r="E24" s="4">
        <v>1500</v>
      </c>
      <c r="F24" s="4">
        <v>1125</v>
      </c>
      <c r="G24" s="4">
        <v>4</v>
      </c>
      <c r="H24" s="14">
        <v>952.51918483980614</v>
      </c>
      <c r="I24" s="14">
        <v>858.93568259894141</v>
      </c>
      <c r="J24" s="1" t="s">
        <v>48</v>
      </c>
      <c r="K24" s="28"/>
      <c r="L24" s="17"/>
      <c r="M24" s="17">
        <f t="shared" si="0"/>
        <v>0.63501278989320409</v>
      </c>
      <c r="N24" s="6">
        <f t="shared" si="1"/>
        <v>18</v>
      </c>
      <c r="O24" s="17">
        <v>0.37053331593598532</v>
      </c>
      <c r="P24" s="25">
        <f t="shared" si="2"/>
        <v>18</v>
      </c>
    </row>
    <row r="25" spans="1:16" x14ac:dyDescent="0.25">
      <c r="A25" s="1" t="s">
        <v>87</v>
      </c>
      <c r="B25" s="4" t="s">
        <v>21</v>
      </c>
      <c r="C25" s="4">
        <v>3</v>
      </c>
      <c r="D25" s="4" t="s">
        <v>34</v>
      </c>
      <c r="E25" s="4">
        <v>1200</v>
      </c>
      <c r="F25" s="4">
        <v>800</v>
      </c>
      <c r="G25" s="4">
        <v>3</v>
      </c>
      <c r="H25" s="14">
        <v>774.80070275463549</v>
      </c>
      <c r="I25" s="14">
        <v>698.67776008166834</v>
      </c>
      <c r="J25" s="1" t="s">
        <v>48</v>
      </c>
      <c r="K25" s="28"/>
      <c r="L25" s="17"/>
      <c r="M25" s="17">
        <f t="shared" si="0"/>
        <v>0.64566725229552957</v>
      </c>
      <c r="N25" s="6">
        <f t="shared" si="1"/>
        <v>19</v>
      </c>
      <c r="O25" s="17">
        <v>0.37979103836210915</v>
      </c>
      <c r="P25" s="25">
        <f t="shared" si="2"/>
        <v>19</v>
      </c>
    </row>
    <row r="26" spans="1:16" x14ac:dyDescent="0.25">
      <c r="A26" s="1" t="s">
        <v>88</v>
      </c>
      <c r="B26" s="4" t="s">
        <v>21</v>
      </c>
      <c r="C26" s="4">
        <v>5</v>
      </c>
      <c r="D26" s="4" t="s">
        <v>35</v>
      </c>
      <c r="E26" s="4">
        <v>1875</v>
      </c>
      <c r="F26" s="4">
        <v>1500</v>
      </c>
      <c r="G26" s="4">
        <v>5</v>
      </c>
      <c r="H26" s="14">
        <v>975.0270975217162</v>
      </c>
      <c r="I26" s="14">
        <v>879.23222848590433</v>
      </c>
      <c r="J26" s="1" t="s">
        <v>48</v>
      </c>
      <c r="K26" s="28"/>
      <c r="L26" s="17"/>
      <c r="M26" s="17">
        <f t="shared" si="0"/>
        <v>0.52001445201158203</v>
      </c>
      <c r="N26" s="6">
        <f t="shared" si="1"/>
        <v>20</v>
      </c>
      <c r="O26" s="17">
        <v>0.38156630004930447</v>
      </c>
      <c r="P26" s="25">
        <f t="shared" si="2"/>
        <v>20</v>
      </c>
    </row>
    <row r="27" spans="1:16" x14ac:dyDescent="0.25">
      <c r="A27" s="1" t="s">
        <v>89</v>
      </c>
      <c r="B27" s="4" t="s">
        <v>21</v>
      </c>
      <c r="C27" s="4">
        <v>6</v>
      </c>
      <c r="D27" s="4" t="s">
        <v>36</v>
      </c>
      <c r="E27" s="4">
        <v>2250</v>
      </c>
      <c r="F27" s="4">
        <v>1875</v>
      </c>
      <c r="G27" s="4">
        <v>6</v>
      </c>
      <c r="H27" s="14">
        <v>1270.5781324149905</v>
      </c>
      <c r="I27" s="14">
        <v>1145.7458420060057</v>
      </c>
      <c r="J27" s="1" t="s">
        <v>48</v>
      </c>
      <c r="K27" s="28"/>
      <c r="L27" s="17"/>
      <c r="M27" s="17">
        <f t="shared" si="0"/>
        <v>0.56470139218444027</v>
      </c>
      <c r="N27" s="6">
        <f t="shared" si="1"/>
        <v>21</v>
      </c>
      <c r="O27" s="17">
        <v>0.38275649889090635</v>
      </c>
      <c r="P27" s="25">
        <f t="shared" si="2"/>
        <v>21</v>
      </c>
    </row>
    <row r="28" spans="1:16" x14ac:dyDescent="0.25">
      <c r="A28" s="1" t="s">
        <v>90</v>
      </c>
      <c r="B28" s="4" t="s">
        <v>21</v>
      </c>
      <c r="C28" s="4">
        <v>3</v>
      </c>
      <c r="D28" s="4" t="s">
        <v>37</v>
      </c>
      <c r="E28" s="4">
        <v>500</v>
      </c>
      <c r="F28" s="4">
        <v>300</v>
      </c>
      <c r="G28" s="4">
        <v>3</v>
      </c>
      <c r="H28" s="14">
        <v>190.78315002465223</v>
      </c>
      <c r="I28" s="14">
        <v>172.03900751076262</v>
      </c>
      <c r="J28" s="1" t="s">
        <v>48</v>
      </c>
      <c r="K28" s="28"/>
      <c r="L28" s="17"/>
      <c r="M28" s="17">
        <f t="shared" si="0"/>
        <v>0.38156630004930447</v>
      </c>
      <c r="N28" s="6">
        <f t="shared" si="1"/>
        <v>22</v>
      </c>
      <c r="O28" s="17">
        <v>0.42089388710505443</v>
      </c>
      <c r="P28" s="25">
        <f t="shared" si="2"/>
        <v>22</v>
      </c>
    </row>
    <row r="29" spans="1:16" x14ac:dyDescent="0.25">
      <c r="A29" s="1" t="s">
        <v>91</v>
      </c>
      <c r="B29" s="4" t="s">
        <v>21</v>
      </c>
      <c r="C29" s="4">
        <v>3</v>
      </c>
      <c r="D29" s="4" t="s">
        <v>30</v>
      </c>
      <c r="E29" s="4">
        <v>1125</v>
      </c>
      <c r="F29" s="4">
        <v>750</v>
      </c>
      <c r="G29" s="4">
        <v>3</v>
      </c>
      <c r="H29" s="14">
        <v>354.54742465101458</v>
      </c>
      <c r="I29" s="14">
        <v>319.7137013650094</v>
      </c>
      <c r="J29" s="1" t="s">
        <v>48</v>
      </c>
      <c r="K29" s="28"/>
      <c r="L29" s="17"/>
      <c r="M29" s="17">
        <f t="shared" si="0"/>
        <v>0.31515326635645741</v>
      </c>
      <c r="N29" s="6">
        <f t="shared" si="1"/>
        <v>23</v>
      </c>
      <c r="O29" s="17">
        <v>0.43760207838283793</v>
      </c>
      <c r="P29" s="25">
        <f t="shared" si="2"/>
        <v>23</v>
      </c>
    </row>
    <row r="30" spans="1:16" x14ac:dyDescent="0.25">
      <c r="A30" s="1" t="s">
        <v>92</v>
      </c>
      <c r="B30" s="4" t="s">
        <v>21</v>
      </c>
      <c r="C30" s="4">
        <v>2</v>
      </c>
      <c r="D30" s="4" t="s">
        <v>28</v>
      </c>
      <c r="E30" s="4">
        <v>750</v>
      </c>
      <c r="F30" s="4">
        <v>375</v>
      </c>
      <c r="G30" s="4">
        <v>2</v>
      </c>
      <c r="H30" s="14">
        <v>287.06737416817975</v>
      </c>
      <c r="I30" s="14">
        <v>258.86345903311076</v>
      </c>
      <c r="J30" s="1" t="s">
        <v>48</v>
      </c>
      <c r="K30" s="28"/>
      <c r="L30" s="17"/>
      <c r="M30" s="17">
        <f t="shared" si="0"/>
        <v>0.38275649889090635</v>
      </c>
      <c r="N30" s="6">
        <f t="shared" si="1"/>
        <v>24</v>
      </c>
      <c r="O30" s="17">
        <v>0.46094158350678877</v>
      </c>
      <c r="P30" s="25">
        <f t="shared" si="2"/>
        <v>24</v>
      </c>
    </row>
    <row r="31" spans="1:16" x14ac:dyDescent="0.25">
      <c r="A31" s="1" t="s">
        <v>93</v>
      </c>
      <c r="B31" s="4" t="s">
        <v>21</v>
      </c>
      <c r="C31" s="4">
        <v>2</v>
      </c>
      <c r="D31" s="4" t="s">
        <v>24</v>
      </c>
      <c r="E31" s="4">
        <v>400</v>
      </c>
      <c r="F31" s="4">
        <v>200</v>
      </c>
      <c r="G31" s="4">
        <v>2</v>
      </c>
      <c r="H31" s="14">
        <v>73.987958699263089</v>
      </c>
      <c r="I31" s="14">
        <v>66.718758866932163</v>
      </c>
      <c r="J31" s="1" t="s">
        <v>48</v>
      </c>
      <c r="K31" s="28"/>
      <c r="L31" s="17"/>
      <c r="M31" s="17">
        <f t="shared" si="0"/>
        <v>0.18496989674815772</v>
      </c>
      <c r="N31" s="6">
        <f t="shared" si="1"/>
        <v>25</v>
      </c>
      <c r="O31" s="17">
        <v>0.46326030922576772</v>
      </c>
      <c r="P31" s="25">
        <f t="shared" si="2"/>
        <v>25</v>
      </c>
    </row>
    <row r="32" spans="1:16" x14ac:dyDescent="0.25">
      <c r="A32" s="1" t="s">
        <v>94</v>
      </c>
      <c r="B32" s="4" t="s">
        <v>21</v>
      </c>
      <c r="C32" s="4">
        <v>2</v>
      </c>
      <c r="D32" s="4" t="s">
        <v>28</v>
      </c>
      <c r="E32" s="4">
        <v>750</v>
      </c>
      <c r="F32" s="4">
        <v>375</v>
      </c>
      <c r="G32" s="4">
        <v>2</v>
      </c>
      <c r="H32" s="14">
        <v>113.95348195170459</v>
      </c>
      <c r="I32" s="14">
        <v>102.75773271818633</v>
      </c>
      <c r="J32" s="1" t="s">
        <v>48</v>
      </c>
      <c r="K32" s="28"/>
      <c r="L32" s="17"/>
      <c r="M32" s="17">
        <f t="shared" si="0"/>
        <v>0.15193797593560612</v>
      </c>
      <c r="N32" s="6">
        <f t="shared" si="1"/>
        <v>26</v>
      </c>
      <c r="O32" s="17">
        <v>0.46826554896872691</v>
      </c>
      <c r="P32" s="25">
        <f t="shared" si="2"/>
        <v>26</v>
      </c>
    </row>
    <row r="33" spans="1:16" x14ac:dyDescent="0.25">
      <c r="A33" s="1" t="s">
        <v>95</v>
      </c>
      <c r="B33" s="4" t="s">
        <v>21</v>
      </c>
      <c r="C33" s="4">
        <v>2</v>
      </c>
      <c r="D33" s="4" t="s">
        <v>28</v>
      </c>
      <c r="E33" s="4">
        <v>750</v>
      </c>
      <c r="F33" s="4">
        <v>375</v>
      </c>
      <c r="G33" s="4">
        <v>2</v>
      </c>
      <c r="H33" s="14">
        <v>235.40955104397517</v>
      </c>
      <c r="I33" s="14">
        <v>212.28093526564848</v>
      </c>
      <c r="J33" s="1" t="s">
        <v>48</v>
      </c>
      <c r="K33" s="28"/>
      <c r="L33" s="17"/>
      <c r="M33" s="17">
        <f t="shared" si="0"/>
        <v>0.31387940139196691</v>
      </c>
      <c r="N33" s="6">
        <f t="shared" si="1"/>
        <v>27</v>
      </c>
      <c r="O33" s="17">
        <v>0.52001445201158203</v>
      </c>
      <c r="P33" s="25">
        <f t="shared" si="2"/>
        <v>27</v>
      </c>
    </row>
    <row r="34" spans="1:16" x14ac:dyDescent="0.25">
      <c r="A34" s="1" t="s">
        <v>96</v>
      </c>
      <c r="B34" s="4" t="s">
        <v>21</v>
      </c>
      <c r="C34" s="4">
        <v>2</v>
      </c>
      <c r="D34" s="4" t="s">
        <v>28</v>
      </c>
      <c r="E34" s="4">
        <v>750</v>
      </c>
      <c r="F34" s="4">
        <v>375</v>
      </c>
      <c r="G34" s="4">
        <v>2</v>
      </c>
      <c r="H34" s="14">
        <v>277.89998695198898</v>
      </c>
      <c r="I34" s="14">
        <v>250.59675310055579</v>
      </c>
      <c r="J34" s="1" t="s">
        <v>48</v>
      </c>
      <c r="K34" s="28"/>
      <c r="L34" s="17"/>
      <c r="M34" s="17">
        <f t="shared" si="0"/>
        <v>0.37053331593598532</v>
      </c>
      <c r="N34" s="6">
        <f t="shared" si="1"/>
        <v>28</v>
      </c>
      <c r="O34" s="17">
        <v>0.56470139218444027</v>
      </c>
      <c r="P34" s="17" t="s">
        <v>67</v>
      </c>
    </row>
    <row r="35" spans="1:16" x14ac:dyDescent="0.25">
      <c r="A35" s="1" t="s">
        <v>97</v>
      </c>
      <c r="B35" s="4" t="s">
        <v>21</v>
      </c>
      <c r="C35" s="4">
        <v>2</v>
      </c>
      <c r="D35" s="4" t="s">
        <v>28</v>
      </c>
      <c r="E35" s="4">
        <v>750</v>
      </c>
      <c r="F35" s="4">
        <v>375</v>
      </c>
      <c r="G35" s="4">
        <v>2</v>
      </c>
      <c r="H35" s="14">
        <v>253.62875146253521</v>
      </c>
      <c r="I35" s="14">
        <v>228.71012808086158</v>
      </c>
      <c r="J35" s="1" t="s">
        <v>48</v>
      </c>
      <c r="K35" s="28"/>
      <c r="L35" s="17"/>
      <c r="M35" s="17">
        <f t="shared" si="0"/>
        <v>0.33817166861671361</v>
      </c>
      <c r="N35" s="6">
        <f t="shared" si="1"/>
        <v>29</v>
      </c>
      <c r="O35" s="17">
        <v>0.63501278989320409</v>
      </c>
      <c r="P35" s="17"/>
    </row>
    <row r="36" spans="1:16" x14ac:dyDescent="0.25">
      <c r="A36" s="1" t="s">
        <v>98</v>
      </c>
      <c r="B36" s="4" t="s">
        <v>21</v>
      </c>
      <c r="C36" s="4">
        <v>2</v>
      </c>
      <c r="D36" s="4" t="s">
        <v>28</v>
      </c>
      <c r="E36" s="4">
        <v>750</v>
      </c>
      <c r="F36" s="4">
        <v>375</v>
      </c>
      <c r="G36" s="4">
        <v>2</v>
      </c>
      <c r="H36" s="14">
        <v>152.59105649220456</v>
      </c>
      <c r="I36" s="14">
        <v>137.59922671653894</v>
      </c>
      <c r="J36" s="1" t="s">
        <v>48</v>
      </c>
      <c r="K36" s="28"/>
      <c r="L36" s="17"/>
      <c r="M36" s="17">
        <f t="shared" si="0"/>
        <v>0.20345474198960609</v>
      </c>
      <c r="N36" s="6">
        <f t="shared" si="1"/>
        <v>30</v>
      </c>
      <c r="O36" s="17">
        <v>0.64566725229552957</v>
      </c>
      <c r="P36" s="17"/>
    </row>
    <row r="37" spans="1:16" x14ac:dyDescent="0.25">
      <c r="A37" s="1" t="s">
        <v>99</v>
      </c>
      <c r="B37" s="4" t="s">
        <v>25</v>
      </c>
      <c r="C37" s="4">
        <v>1</v>
      </c>
      <c r="D37" s="4">
        <v>1500</v>
      </c>
      <c r="E37" s="4">
        <v>1500</v>
      </c>
      <c r="F37" s="4">
        <v>0</v>
      </c>
      <c r="G37" s="4">
        <v>1</v>
      </c>
      <c r="H37" s="14">
        <v>139.14394957205079</v>
      </c>
      <c r="I37" s="14">
        <v>125.47327676689493</v>
      </c>
      <c r="J37" s="1" t="s">
        <v>48</v>
      </c>
      <c r="K37" s="28"/>
      <c r="L37" s="17"/>
      <c r="M37" s="17">
        <f t="shared" si="0"/>
        <v>9.2762633048033852E-2</v>
      </c>
      <c r="N37" s="6">
        <f t="shared" si="1"/>
        <v>31</v>
      </c>
      <c r="O37" s="17">
        <v>0.70138195943606552</v>
      </c>
      <c r="P37" s="17"/>
    </row>
    <row r="38" spans="1:16" x14ac:dyDescent="0.25">
      <c r="A38" s="1" t="s">
        <v>100</v>
      </c>
      <c r="B38" s="4" t="s">
        <v>21</v>
      </c>
      <c r="C38" s="4">
        <v>2</v>
      </c>
      <c r="D38" s="4" t="s">
        <v>24</v>
      </c>
      <c r="E38" s="4">
        <v>400</v>
      </c>
      <c r="F38" s="4">
        <v>200</v>
      </c>
      <c r="G38" s="4">
        <v>2</v>
      </c>
      <c r="H38" s="14">
        <v>46.458894754724213</v>
      </c>
      <c r="I38" s="14">
        <v>41.894381881297903</v>
      </c>
      <c r="J38" s="10" t="s">
        <v>48</v>
      </c>
      <c r="K38" s="28"/>
      <c r="L38" s="17"/>
      <c r="M38" s="17">
        <f t="shared" si="0"/>
        <v>0.11614723688681053</v>
      </c>
      <c r="N38" s="6">
        <f t="shared" si="1"/>
        <v>32</v>
      </c>
      <c r="O38" s="17">
        <v>0.82022690729922998</v>
      </c>
      <c r="P38" s="17"/>
    </row>
    <row r="39" spans="1:16" x14ac:dyDescent="0.25">
      <c r="E39" s="2">
        <f>AVERAGE(E7:E38)</f>
        <v>1129.375</v>
      </c>
      <c r="H39" s="15"/>
      <c r="K39" s="29"/>
      <c r="M39" s="22">
        <f>AVERAGE(M7:M38)</f>
        <v>0.34291541611733556</v>
      </c>
      <c r="N39" t="s">
        <v>67</v>
      </c>
      <c r="O39" s="17">
        <f>AVERAGE(O7:O38)</f>
        <v>0.34291541611733561</v>
      </c>
      <c r="P39" s="17"/>
    </row>
    <row r="40" spans="1:16" x14ac:dyDescent="0.25">
      <c r="M40" s="23"/>
    </row>
    <row r="43" spans="1:16" x14ac:dyDescent="0.25">
      <c r="B43" s="6"/>
    </row>
    <row r="44" spans="1:16" x14ac:dyDescent="0.25">
      <c r="A44" s="6"/>
      <c r="B44" s="6"/>
    </row>
    <row r="45" spans="1:16" x14ac:dyDescent="0.25">
      <c r="A45" s="6"/>
    </row>
    <row r="46" spans="1:16" x14ac:dyDescent="0.25">
      <c r="A46" s="6"/>
    </row>
    <row r="47" spans="1:16" x14ac:dyDescent="0.25">
      <c r="A47" s="6"/>
    </row>
    <row r="48" spans="1:16" x14ac:dyDescent="0.25">
      <c r="A48" s="6"/>
    </row>
    <row r="49" spans="1:8" x14ac:dyDescent="0.25">
      <c r="A49" s="6"/>
    </row>
    <row r="50" spans="1:8" x14ac:dyDescent="0.25">
      <c r="A50" s="6"/>
    </row>
    <row r="51" spans="1:8" x14ac:dyDescent="0.25">
      <c r="A51" s="6"/>
    </row>
    <row r="52" spans="1:8" x14ac:dyDescent="0.25">
      <c r="A52" s="6"/>
    </row>
    <row r="54" spans="1:8" x14ac:dyDescent="0.25">
      <c r="B54" s="6"/>
      <c r="H54"/>
    </row>
    <row r="55" spans="1:8" x14ac:dyDescent="0.25">
      <c r="B55" s="6"/>
      <c r="F55"/>
      <c r="G55" s="6"/>
      <c r="H55"/>
    </row>
    <row r="56" spans="1:8" x14ac:dyDescent="0.25">
      <c r="B56" s="6"/>
    </row>
    <row r="57" spans="1:8" x14ac:dyDescent="0.25">
      <c r="B57" s="6"/>
    </row>
    <row r="58" spans="1:8" x14ac:dyDescent="0.25">
      <c r="B58" s="6"/>
    </row>
    <row r="59" spans="1:8" x14ac:dyDescent="0.25">
      <c r="B59" s="6"/>
    </row>
    <row r="81" spans="2:8" x14ac:dyDescent="0.25">
      <c r="B81" s="6"/>
      <c r="C81" s="6"/>
      <c r="D81" s="6"/>
    </row>
    <row r="82" spans="2:8" x14ac:dyDescent="0.25">
      <c r="B82" s="6"/>
      <c r="C82" s="6"/>
      <c r="D82" s="6"/>
    </row>
    <row r="84" spans="2:8" x14ac:dyDescent="0.25">
      <c r="B84" s="6"/>
      <c r="C84" s="6"/>
      <c r="F84"/>
      <c r="G84" s="6"/>
      <c r="H84"/>
    </row>
    <row r="85" spans="2:8" x14ac:dyDescent="0.25">
      <c r="B85" s="6"/>
      <c r="C85" s="6"/>
      <c r="F85"/>
      <c r="G85" s="6"/>
      <c r="H85"/>
    </row>
    <row r="87" spans="2:8" x14ac:dyDescent="0.25">
      <c r="B87" s="6"/>
      <c r="C87" s="6"/>
    </row>
    <row r="88" spans="2:8" x14ac:dyDescent="0.25">
      <c r="B88" s="6"/>
      <c r="C88" s="6"/>
    </row>
  </sheetData>
  <mergeCells count="4">
    <mergeCell ref="A5:A6"/>
    <mergeCell ref="B5:B6"/>
    <mergeCell ref="C5:C6"/>
    <mergeCell ref="J5:J6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1"/>
  <sheetViews>
    <sheetView workbookViewId="0">
      <selection activeCell="A7" sqref="A7:A187"/>
    </sheetView>
  </sheetViews>
  <sheetFormatPr defaultRowHeight="15" x14ac:dyDescent="0.25"/>
  <cols>
    <col min="1" max="7" width="19.5703125" style="2" customWidth="1"/>
    <col min="8" max="8" width="27.7109375" bestFit="1" customWidth="1"/>
  </cols>
  <sheetData>
    <row r="1" spans="1:13" x14ac:dyDescent="0.25">
      <c r="A1" s="11" t="s">
        <v>9</v>
      </c>
      <c r="B1" s="9"/>
      <c r="C1" s="9"/>
      <c r="D1" s="9"/>
      <c r="E1" s="9"/>
      <c r="F1" s="9"/>
      <c r="G1" s="9"/>
      <c r="H1" s="7"/>
    </row>
    <row r="2" spans="1:13" x14ac:dyDescent="0.25">
      <c r="A2" s="11" t="s">
        <v>12</v>
      </c>
      <c r="B2" s="9"/>
      <c r="C2" s="9"/>
      <c r="D2" s="9"/>
      <c r="E2" s="9"/>
      <c r="F2" s="9"/>
      <c r="G2" s="9"/>
      <c r="H2" s="7"/>
    </row>
    <row r="3" spans="1:13" x14ac:dyDescent="0.25">
      <c r="A3" s="11" t="s">
        <v>13</v>
      </c>
      <c r="B3" s="9"/>
      <c r="C3" s="9"/>
      <c r="D3" s="9"/>
      <c r="E3" s="9"/>
      <c r="F3" s="9"/>
      <c r="G3" s="9"/>
      <c r="H3" s="7"/>
    </row>
    <row r="4" spans="1:13" x14ac:dyDescent="0.25">
      <c r="A4" s="9"/>
      <c r="B4" s="9"/>
      <c r="C4" s="9"/>
      <c r="D4" s="9"/>
      <c r="E4" s="34" t="s">
        <v>52</v>
      </c>
      <c r="F4" s="35"/>
      <c r="G4" s="9"/>
      <c r="H4" s="7"/>
    </row>
    <row r="5" spans="1:13" ht="30" x14ac:dyDescent="0.25">
      <c r="A5" s="40" t="s">
        <v>14</v>
      </c>
      <c r="B5" s="40" t="s">
        <v>15</v>
      </c>
      <c r="C5" s="40" t="s">
        <v>16</v>
      </c>
      <c r="D5" s="12" t="s">
        <v>17</v>
      </c>
      <c r="E5" s="38" t="s">
        <v>47</v>
      </c>
      <c r="F5" s="12" t="s">
        <v>19</v>
      </c>
      <c r="G5" s="12" t="s">
        <v>4</v>
      </c>
      <c r="H5" s="33" t="s">
        <v>38</v>
      </c>
    </row>
    <row r="6" spans="1:13" x14ac:dyDescent="0.25">
      <c r="A6" s="40"/>
      <c r="B6" s="40"/>
      <c r="C6" s="40"/>
      <c r="D6" s="12" t="s">
        <v>18</v>
      </c>
      <c r="E6" s="39"/>
      <c r="F6" s="12" t="s">
        <v>20</v>
      </c>
      <c r="G6" s="12" t="s">
        <v>8</v>
      </c>
      <c r="H6" s="33"/>
      <c r="M6" t="s">
        <v>52</v>
      </c>
    </row>
    <row r="7" spans="1:13" x14ac:dyDescent="0.25">
      <c r="A7" s="8" t="s">
        <v>101</v>
      </c>
      <c r="B7" s="8">
        <v>500</v>
      </c>
      <c r="C7" s="8">
        <v>143.31</v>
      </c>
      <c r="D7" s="8">
        <v>1039</v>
      </c>
      <c r="E7" s="8" t="s">
        <v>39</v>
      </c>
      <c r="F7" s="8" t="s">
        <v>50</v>
      </c>
      <c r="G7" s="16">
        <v>519.20182596483096</v>
      </c>
      <c r="H7" s="13" t="s">
        <v>48</v>
      </c>
      <c r="I7" s="17"/>
      <c r="J7" s="17">
        <f t="shared" ref="J7:J38" si="0">+G7/D7</f>
        <v>0.49971301825296532</v>
      </c>
      <c r="L7">
        <v>1</v>
      </c>
      <c r="M7" s="17">
        <v>2.4007802484941356E-2</v>
      </c>
    </row>
    <row r="8" spans="1:13" x14ac:dyDescent="0.25">
      <c r="A8" s="8" t="s">
        <v>102</v>
      </c>
      <c r="B8" s="8">
        <v>500</v>
      </c>
      <c r="C8" s="8">
        <v>143.31</v>
      </c>
      <c r="D8" s="8">
        <v>1039</v>
      </c>
      <c r="E8" s="8" t="s">
        <v>39</v>
      </c>
      <c r="F8" s="8" t="s">
        <v>50</v>
      </c>
      <c r="G8" s="16">
        <v>519.20182596483096</v>
      </c>
      <c r="H8" s="13" t="s">
        <v>48</v>
      </c>
      <c r="I8" s="17"/>
      <c r="J8" s="17">
        <f t="shared" si="0"/>
        <v>0.49971301825296532</v>
      </c>
      <c r="L8">
        <f>+L7+1</f>
        <v>2</v>
      </c>
      <c r="M8" s="17">
        <v>2.4902871804611679E-2</v>
      </c>
    </row>
    <row r="9" spans="1:13" x14ac:dyDescent="0.25">
      <c r="A9" s="8" t="s">
        <v>103</v>
      </c>
      <c r="B9" s="8">
        <v>500</v>
      </c>
      <c r="C9" s="8">
        <v>226.63</v>
      </c>
      <c r="D9" s="8">
        <v>3289</v>
      </c>
      <c r="E9" s="8" t="s">
        <v>40</v>
      </c>
      <c r="F9" s="8" t="s">
        <v>51</v>
      </c>
      <c r="G9" s="16">
        <v>154.1885471811415</v>
      </c>
      <c r="H9" s="13" t="s">
        <v>48</v>
      </c>
      <c r="I9" s="17"/>
      <c r="J9" s="17">
        <f t="shared" si="0"/>
        <v>4.6880069073013529E-2</v>
      </c>
      <c r="L9" s="6">
        <f t="shared" ref="L9:L72" si="1">+L8+1</f>
        <v>3</v>
      </c>
      <c r="M9" s="17">
        <v>2.4902871804611679E-2</v>
      </c>
    </row>
    <row r="10" spans="1:13" x14ac:dyDescent="0.25">
      <c r="A10" s="8" t="s">
        <v>104</v>
      </c>
      <c r="B10" s="8">
        <v>500</v>
      </c>
      <c r="C10" s="8">
        <v>114.09</v>
      </c>
      <c r="D10" s="8">
        <v>3239</v>
      </c>
      <c r="E10" s="8" t="s">
        <v>40</v>
      </c>
      <c r="F10" s="8" t="s">
        <v>51</v>
      </c>
      <c r="G10" s="16">
        <v>190.86446684115509</v>
      </c>
      <c r="H10" s="13" t="s">
        <v>48</v>
      </c>
      <c r="I10" s="17"/>
      <c r="J10" s="17">
        <f t="shared" si="0"/>
        <v>5.8926973399553904E-2</v>
      </c>
      <c r="L10" s="6">
        <f t="shared" si="1"/>
        <v>4</v>
      </c>
      <c r="M10" s="17">
        <v>2.8495857330558604E-2</v>
      </c>
    </row>
    <row r="11" spans="1:13" x14ac:dyDescent="0.25">
      <c r="A11" s="8" t="s">
        <v>105</v>
      </c>
      <c r="B11" s="8">
        <v>500</v>
      </c>
      <c r="C11" s="8">
        <v>112.54</v>
      </c>
      <c r="D11" s="8">
        <v>3239</v>
      </c>
      <c r="E11" s="8" t="s">
        <v>40</v>
      </c>
      <c r="F11" s="8" t="s">
        <v>51</v>
      </c>
      <c r="G11" s="16">
        <v>77.761272248725049</v>
      </c>
      <c r="H11" s="13" t="s">
        <v>48</v>
      </c>
      <c r="I11" s="17"/>
      <c r="J11" s="17">
        <f t="shared" si="0"/>
        <v>2.4007802484941356E-2</v>
      </c>
      <c r="L11" s="6">
        <f t="shared" si="1"/>
        <v>5</v>
      </c>
      <c r="M11" s="17">
        <v>3.016940253136333E-2</v>
      </c>
    </row>
    <row r="12" spans="1:13" x14ac:dyDescent="0.25">
      <c r="A12" s="8" t="s">
        <v>106</v>
      </c>
      <c r="B12" s="8">
        <v>500</v>
      </c>
      <c r="C12" s="8">
        <v>141.6</v>
      </c>
      <c r="D12" s="8">
        <v>3281</v>
      </c>
      <c r="E12" s="8" t="s">
        <v>40</v>
      </c>
      <c r="F12" s="8" t="s">
        <v>51</v>
      </c>
      <c r="G12" s="16">
        <v>81.706322390930922</v>
      </c>
      <c r="H12" s="13" t="s">
        <v>48</v>
      </c>
      <c r="I12" s="17"/>
      <c r="J12" s="17">
        <f t="shared" si="0"/>
        <v>2.4902871804611679E-2</v>
      </c>
      <c r="L12" s="6">
        <f t="shared" si="1"/>
        <v>6</v>
      </c>
      <c r="M12" s="17">
        <v>3.0169992170410855E-2</v>
      </c>
    </row>
    <row r="13" spans="1:13" x14ac:dyDescent="0.25">
      <c r="A13" s="8" t="s">
        <v>107</v>
      </c>
      <c r="B13" s="8">
        <v>500</v>
      </c>
      <c r="C13" s="8">
        <v>141.6</v>
      </c>
      <c r="D13" s="8">
        <v>3281</v>
      </c>
      <c r="E13" s="8" t="s">
        <v>40</v>
      </c>
      <c r="F13" s="8" t="s">
        <v>51</v>
      </c>
      <c r="G13" s="16">
        <v>81.706322390930922</v>
      </c>
      <c r="H13" s="13" t="s">
        <v>48</v>
      </c>
      <c r="I13" s="17"/>
      <c r="J13" s="17">
        <f t="shared" si="0"/>
        <v>2.4902871804611679E-2</v>
      </c>
      <c r="L13" s="6">
        <f t="shared" si="1"/>
        <v>7</v>
      </c>
      <c r="M13" s="17">
        <v>3.8310607435368391E-2</v>
      </c>
    </row>
    <row r="14" spans="1:13" x14ac:dyDescent="0.25">
      <c r="A14" s="8" t="s">
        <v>108</v>
      </c>
      <c r="B14" s="8">
        <v>330</v>
      </c>
      <c r="C14" s="8">
        <v>99.858999999999995</v>
      </c>
      <c r="D14" s="8">
        <v>915</v>
      </c>
      <c r="E14" s="8" t="s">
        <v>40</v>
      </c>
      <c r="F14" s="8" t="s">
        <v>66</v>
      </c>
      <c r="G14" s="16">
        <v>782.27589289624314</v>
      </c>
      <c r="H14" s="13" t="s">
        <v>48</v>
      </c>
      <c r="I14" s="17"/>
      <c r="J14" s="17">
        <f t="shared" si="0"/>
        <v>0.85494633103414552</v>
      </c>
      <c r="L14" s="6">
        <f t="shared" si="1"/>
        <v>8</v>
      </c>
      <c r="M14" s="17">
        <v>4.456212087586868E-2</v>
      </c>
    </row>
    <row r="15" spans="1:13" x14ac:dyDescent="0.25">
      <c r="A15" s="8" t="s">
        <v>109</v>
      </c>
      <c r="B15" s="8">
        <v>330</v>
      </c>
      <c r="C15" s="8">
        <v>148.91999999999999</v>
      </c>
      <c r="D15" s="8">
        <v>915</v>
      </c>
      <c r="E15" s="8" t="s">
        <v>40</v>
      </c>
      <c r="F15" s="8" t="s">
        <v>66</v>
      </c>
      <c r="G15" s="16">
        <v>619.33291833702231</v>
      </c>
      <c r="H15" s="13" t="s">
        <v>48</v>
      </c>
      <c r="I15" s="17"/>
      <c r="J15" s="17">
        <f t="shared" si="0"/>
        <v>0.67686657741751066</v>
      </c>
      <c r="L15" s="6">
        <f t="shared" si="1"/>
        <v>9</v>
      </c>
      <c r="M15" s="17">
        <v>4.6880069073013529E-2</v>
      </c>
    </row>
    <row r="16" spans="1:13" x14ac:dyDescent="0.25">
      <c r="A16" s="8" t="s">
        <v>110</v>
      </c>
      <c r="B16" s="8">
        <v>330</v>
      </c>
      <c r="C16" s="8">
        <v>128.84700000000001</v>
      </c>
      <c r="D16" s="8">
        <v>972</v>
      </c>
      <c r="E16" s="8" t="s">
        <v>40</v>
      </c>
      <c r="F16" s="8" t="s">
        <v>51</v>
      </c>
      <c r="G16" s="16">
        <v>853.95625576916655</v>
      </c>
      <c r="H16" s="13" t="s">
        <v>48</v>
      </c>
      <c r="I16" s="17"/>
      <c r="J16" s="17">
        <f t="shared" si="0"/>
        <v>0.87855581869255817</v>
      </c>
      <c r="L16" s="6">
        <f t="shared" si="1"/>
        <v>10</v>
      </c>
      <c r="M16" s="17">
        <v>5.8096101479807795E-2</v>
      </c>
    </row>
    <row r="17" spans="1:13" x14ac:dyDescent="0.25">
      <c r="A17" s="8" t="s">
        <v>111</v>
      </c>
      <c r="B17" s="8">
        <v>330</v>
      </c>
      <c r="C17" s="8">
        <v>113.82</v>
      </c>
      <c r="D17" s="8">
        <v>697</v>
      </c>
      <c r="E17" s="8" t="s">
        <v>40</v>
      </c>
      <c r="F17" s="8" t="s">
        <v>51</v>
      </c>
      <c r="G17" s="16">
        <v>644.61780921445495</v>
      </c>
      <c r="H17" s="13" t="s">
        <v>48</v>
      </c>
      <c r="I17" s="17"/>
      <c r="J17" s="17">
        <f t="shared" si="0"/>
        <v>0.92484621121155663</v>
      </c>
      <c r="L17" s="6">
        <f t="shared" si="1"/>
        <v>11</v>
      </c>
      <c r="M17" s="17">
        <v>5.8926973399553904E-2</v>
      </c>
    </row>
    <row r="18" spans="1:13" x14ac:dyDescent="0.25">
      <c r="A18" s="8" t="s">
        <v>112</v>
      </c>
      <c r="B18" s="8">
        <v>330</v>
      </c>
      <c r="C18" s="8">
        <v>118.066</v>
      </c>
      <c r="D18" s="8">
        <v>697</v>
      </c>
      <c r="E18" s="8" t="s">
        <v>40</v>
      </c>
      <c r="F18" s="8" t="s">
        <v>51</v>
      </c>
      <c r="G18" s="16">
        <v>620.98023904951788</v>
      </c>
      <c r="H18" s="13" t="s">
        <v>48</v>
      </c>
      <c r="I18" s="17"/>
      <c r="J18" s="17">
        <f t="shared" si="0"/>
        <v>0.89093291111839001</v>
      </c>
      <c r="L18" s="6">
        <f t="shared" si="1"/>
        <v>12</v>
      </c>
      <c r="M18" s="17">
        <v>5.927106609049701E-2</v>
      </c>
    </row>
    <row r="19" spans="1:13" x14ac:dyDescent="0.25">
      <c r="A19" s="8" t="s">
        <v>113</v>
      </c>
      <c r="B19" s="8">
        <v>330</v>
      </c>
      <c r="C19" s="8">
        <v>60.255000000000003</v>
      </c>
      <c r="D19" s="8">
        <v>915</v>
      </c>
      <c r="E19" s="8" t="s">
        <v>40</v>
      </c>
      <c r="F19" s="8" t="s">
        <v>51</v>
      </c>
      <c r="G19" s="16">
        <v>500.7854881019652</v>
      </c>
      <c r="H19" s="13" t="s">
        <v>48</v>
      </c>
      <c r="I19" s="17"/>
      <c r="J19" s="17">
        <f t="shared" si="0"/>
        <v>0.5473065443737325</v>
      </c>
      <c r="L19" s="6">
        <f t="shared" si="1"/>
        <v>13</v>
      </c>
      <c r="M19" s="24">
        <v>5.931791638369345E-2</v>
      </c>
    </row>
    <row r="20" spans="1:13" x14ac:dyDescent="0.25">
      <c r="A20" s="8" t="s">
        <v>114</v>
      </c>
      <c r="B20" s="8">
        <v>330</v>
      </c>
      <c r="C20" s="8">
        <v>98.76</v>
      </c>
      <c r="D20" s="8">
        <v>972</v>
      </c>
      <c r="E20" s="8" t="s">
        <v>40</v>
      </c>
      <c r="F20" s="8" t="s">
        <v>66</v>
      </c>
      <c r="G20" s="16">
        <v>948.54188942219457</v>
      </c>
      <c r="H20" s="13" t="s">
        <v>48</v>
      </c>
      <c r="I20" s="17"/>
      <c r="J20" s="17">
        <f t="shared" si="0"/>
        <v>0.97586614138085859</v>
      </c>
      <c r="L20" s="6">
        <f t="shared" si="1"/>
        <v>14</v>
      </c>
      <c r="M20" s="17">
        <v>5.9326148341034897E-2</v>
      </c>
    </row>
    <row r="21" spans="1:13" x14ac:dyDescent="0.25">
      <c r="A21" s="8" t="s">
        <v>115</v>
      </c>
      <c r="B21" s="8">
        <v>330</v>
      </c>
      <c r="C21" s="8">
        <v>70.754999999999995</v>
      </c>
      <c r="D21" s="8">
        <v>915</v>
      </c>
      <c r="E21" s="8" t="s">
        <v>40</v>
      </c>
      <c r="F21" s="8" t="s">
        <v>51</v>
      </c>
      <c r="G21" s="16">
        <v>497.03015375896132</v>
      </c>
      <c r="H21" s="13" t="s">
        <v>48</v>
      </c>
      <c r="I21" s="17"/>
      <c r="J21" s="17">
        <f t="shared" si="0"/>
        <v>0.54320235383493043</v>
      </c>
      <c r="L21" s="6">
        <f t="shared" si="1"/>
        <v>15</v>
      </c>
      <c r="M21" s="17">
        <v>6.2999156134105713E-2</v>
      </c>
    </row>
    <row r="22" spans="1:13" x14ac:dyDescent="0.25">
      <c r="A22" s="8" t="s">
        <v>116</v>
      </c>
      <c r="B22" s="8">
        <v>330</v>
      </c>
      <c r="C22" s="8">
        <v>42.18</v>
      </c>
      <c r="D22" s="8">
        <v>915</v>
      </c>
      <c r="E22" s="8" t="s">
        <v>40</v>
      </c>
      <c r="F22" s="8" t="s">
        <v>66</v>
      </c>
      <c r="G22" s="16">
        <v>351.87899875201197</v>
      </c>
      <c r="H22" s="13" t="s">
        <v>48</v>
      </c>
      <c r="I22" s="17"/>
      <c r="J22" s="17">
        <f t="shared" si="0"/>
        <v>0.38456721175083275</v>
      </c>
      <c r="L22" s="6">
        <f t="shared" si="1"/>
        <v>16</v>
      </c>
      <c r="M22" s="17">
        <v>6.7479786532884126E-2</v>
      </c>
    </row>
    <row r="23" spans="1:13" x14ac:dyDescent="0.25">
      <c r="A23" s="8" t="s">
        <v>117</v>
      </c>
      <c r="B23" s="8">
        <v>330</v>
      </c>
      <c r="C23" s="8">
        <v>10.87</v>
      </c>
      <c r="D23" s="8">
        <v>1260</v>
      </c>
      <c r="E23" s="8" t="s">
        <v>39</v>
      </c>
      <c r="F23" s="8" t="s">
        <v>50</v>
      </c>
      <c r="G23" s="16">
        <v>112.51454194916307</v>
      </c>
      <c r="H23" s="13" t="s">
        <v>48</v>
      </c>
      <c r="I23" s="17"/>
      <c r="J23" s="17">
        <f t="shared" si="0"/>
        <v>8.9297255515208784E-2</v>
      </c>
      <c r="L23" s="6">
        <f t="shared" si="1"/>
        <v>17</v>
      </c>
      <c r="M23" s="17">
        <v>8.2837205470260092E-2</v>
      </c>
    </row>
    <row r="24" spans="1:13" x14ac:dyDescent="0.25">
      <c r="A24" s="8" t="s">
        <v>118</v>
      </c>
      <c r="B24" s="8">
        <v>330</v>
      </c>
      <c r="C24" s="8">
        <v>68</v>
      </c>
      <c r="D24" s="8">
        <v>1280</v>
      </c>
      <c r="E24" s="8" t="s">
        <v>40</v>
      </c>
      <c r="F24" s="8" t="s">
        <v>51</v>
      </c>
      <c r="G24" s="16">
        <v>818.92684115572183</v>
      </c>
      <c r="H24" s="13" t="s">
        <v>48</v>
      </c>
      <c r="I24" s="17"/>
      <c r="J24" s="17">
        <f t="shared" si="0"/>
        <v>0.63978659465290766</v>
      </c>
      <c r="L24" s="6">
        <f t="shared" si="1"/>
        <v>18</v>
      </c>
      <c r="M24" s="17">
        <v>8.8813483231527046E-2</v>
      </c>
    </row>
    <row r="25" spans="1:13" x14ac:dyDescent="0.25">
      <c r="A25" s="8" t="s">
        <v>119</v>
      </c>
      <c r="B25" s="8">
        <v>330</v>
      </c>
      <c r="C25" s="8">
        <v>18.27</v>
      </c>
      <c r="D25" s="8">
        <v>1215</v>
      </c>
      <c r="E25" s="8" t="s">
        <v>40</v>
      </c>
      <c r="F25" s="8" t="s">
        <v>51</v>
      </c>
      <c r="G25" s="16">
        <v>461.4750123784076</v>
      </c>
      <c r="H25" s="13" t="s">
        <v>48</v>
      </c>
      <c r="I25" s="17"/>
      <c r="J25" s="17">
        <f t="shared" si="0"/>
        <v>0.37981482500280461</v>
      </c>
      <c r="L25" s="6">
        <f t="shared" si="1"/>
        <v>19</v>
      </c>
      <c r="M25" s="17">
        <v>8.9297255515208784E-2</v>
      </c>
    </row>
    <row r="26" spans="1:13" x14ac:dyDescent="0.25">
      <c r="A26" s="8" t="s">
        <v>120</v>
      </c>
      <c r="B26" s="8">
        <v>330</v>
      </c>
      <c r="C26" s="8">
        <v>24.099</v>
      </c>
      <c r="D26" s="8">
        <v>1215</v>
      </c>
      <c r="E26" s="8" t="s">
        <v>40</v>
      </c>
      <c r="F26" s="8" t="s">
        <v>51</v>
      </c>
      <c r="G26" s="16">
        <v>833.7154183732838</v>
      </c>
      <c r="H26" s="13" t="s">
        <v>48</v>
      </c>
      <c r="I26" s="17"/>
      <c r="J26" s="17">
        <f t="shared" si="0"/>
        <v>0.68618552952533651</v>
      </c>
      <c r="L26" s="6">
        <f t="shared" si="1"/>
        <v>20</v>
      </c>
      <c r="M26" s="17">
        <v>9.6994962685827579E-2</v>
      </c>
    </row>
    <row r="27" spans="1:13" x14ac:dyDescent="0.25">
      <c r="A27" s="8" t="s">
        <v>121</v>
      </c>
      <c r="B27" s="8">
        <v>330</v>
      </c>
      <c r="C27" s="8">
        <v>49.761000000000003</v>
      </c>
      <c r="D27" s="8">
        <v>1215</v>
      </c>
      <c r="E27" s="8" t="s">
        <v>40</v>
      </c>
      <c r="F27" s="8" t="s">
        <v>51</v>
      </c>
      <c r="G27" s="16">
        <v>665.60519817630552</v>
      </c>
      <c r="H27" s="13" t="s">
        <v>48</v>
      </c>
      <c r="I27" s="17"/>
      <c r="J27" s="17">
        <f t="shared" si="0"/>
        <v>0.54782320837556009</v>
      </c>
      <c r="L27" s="6">
        <f t="shared" si="1"/>
        <v>21</v>
      </c>
      <c r="M27" s="17">
        <v>0.10030703541173711</v>
      </c>
    </row>
    <row r="28" spans="1:13" x14ac:dyDescent="0.25">
      <c r="A28" s="8" t="s">
        <v>122</v>
      </c>
      <c r="B28" s="8">
        <v>330</v>
      </c>
      <c r="C28" s="8">
        <v>70.63</v>
      </c>
      <c r="D28" s="8">
        <v>915</v>
      </c>
      <c r="E28" s="8" t="s">
        <v>40</v>
      </c>
      <c r="F28" s="8" t="s">
        <v>51</v>
      </c>
      <c r="G28" s="16">
        <v>509.23010448779564</v>
      </c>
      <c r="H28" s="13" t="s">
        <v>48</v>
      </c>
      <c r="I28" s="17"/>
      <c r="J28" s="17">
        <f t="shared" si="0"/>
        <v>0.55653563331999523</v>
      </c>
      <c r="L28" s="6">
        <f t="shared" si="1"/>
        <v>22</v>
      </c>
      <c r="M28" s="17">
        <v>0.11218144836869305</v>
      </c>
    </row>
    <row r="29" spans="1:13" x14ac:dyDescent="0.25">
      <c r="A29" s="8" t="s">
        <v>123</v>
      </c>
      <c r="B29" s="8">
        <v>330</v>
      </c>
      <c r="C29" s="8">
        <v>47.976999999999997</v>
      </c>
      <c r="D29" s="8">
        <v>1280</v>
      </c>
      <c r="E29" s="8" t="s">
        <v>40</v>
      </c>
      <c r="F29" s="8" t="s">
        <v>51</v>
      </c>
      <c r="G29" s="16">
        <v>588.85653817147386</v>
      </c>
      <c r="H29" s="13" t="s">
        <v>48</v>
      </c>
      <c r="I29" s="17"/>
      <c r="J29" s="17">
        <f t="shared" si="0"/>
        <v>0.46004417044646395</v>
      </c>
      <c r="L29" s="6">
        <f t="shared" si="1"/>
        <v>23</v>
      </c>
      <c r="M29" s="17">
        <v>0.11290021109790817</v>
      </c>
    </row>
    <row r="30" spans="1:13" x14ac:dyDescent="0.25">
      <c r="A30" s="8" t="s">
        <v>124</v>
      </c>
      <c r="B30" s="8">
        <v>330</v>
      </c>
      <c r="C30" s="8">
        <v>42.7</v>
      </c>
      <c r="D30" s="8">
        <v>915</v>
      </c>
      <c r="E30" s="8" t="s">
        <v>40</v>
      </c>
      <c r="F30" s="8" t="s">
        <v>51</v>
      </c>
      <c r="G30" s="16">
        <v>609.88649998200412</v>
      </c>
      <c r="H30" s="13" t="s">
        <v>48</v>
      </c>
      <c r="I30" s="17"/>
      <c r="J30" s="17">
        <f t="shared" si="0"/>
        <v>0.66654262293115207</v>
      </c>
      <c r="L30" s="6">
        <f t="shared" si="1"/>
        <v>24</v>
      </c>
      <c r="M30" s="17">
        <v>0.11424975571105131</v>
      </c>
    </row>
    <row r="31" spans="1:13" x14ac:dyDescent="0.25">
      <c r="A31" s="8" t="s">
        <v>125</v>
      </c>
      <c r="B31" s="8">
        <v>330</v>
      </c>
      <c r="C31" s="8">
        <v>33.204000000000001</v>
      </c>
      <c r="D31" s="8">
        <v>1215</v>
      </c>
      <c r="E31" s="8" t="s">
        <v>40</v>
      </c>
      <c r="F31" s="8" t="s">
        <v>51</v>
      </c>
      <c r="G31" s="16">
        <v>274.82684991914397</v>
      </c>
      <c r="H31" s="13" t="s">
        <v>48</v>
      </c>
      <c r="I31" s="17"/>
      <c r="J31" s="17">
        <f t="shared" si="0"/>
        <v>0.22619493820505676</v>
      </c>
      <c r="L31" s="6">
        <f t="shared" si="1"/>
        <v>25</v>
      </c>
      <c r="M31" s="17">
        <v>0.11438843634163066</v>
      </c>
    </row>
    <row r="32" spans="1:13" x14ac:dyDescent="0.25">
      <c r="A32" s="8" t="s">
        <v>126</v>
      </c>
      <c r="B32" s="8">
        <v>330</v>
      </c>
      <c r="C32" s="8">
        <v>64.545000000000002</v>
      </c>
      <c r="D32" s="8">
        <v>1215</v>
      </c>
      <c r="E32" s="8" t="s">
        <v>40</v>
      </c>
      <c r="F32" s="8" t="s">
        <v>51</v>
      </c>
      <c r="G32" s="16">
        <v>306.11834809144273</v>
      </c>
      <c r="H32" s="13" t="s">
        <v>48</v>
      </c>
      <c r="I32" s="17"/>
      <c r="J32" s="17">
        <f t="shared" si="0"/>
        <v>0.25194925768843024</v>
      </c>
      <c r="L32" s="6">
        <f t="shared" si="1"/>
        <v>26</v>
      </c>
      <c r="M32" s="17">
        <v>0.11614843315066999</v>
      </c>
    </row>
    <row r="33" spans="1:13" x14ac:dyDescent="0.25">
      <c r="A33" s="8" t="s">
        <v>127</v>
      </c>
      <c r="B33" s="8">
        <v>330</v>
      </c>
      <c r="C33" s="8">
        <v>86.05</v>
      </c>
      <c r="D33" s="8">
        <v>1143</v>
      </c>
      <c r="E33" s="8" t="s">
        <v>43</v>
      </c>
      <c r="F33" s="8" t="s">
        <v>50</v>
      </c>
      <c r="G33" s="16">
        <v>514.57278263110595</v>
      </c>
      <c r="H33" s="13" t="s">
        <v>48</v>
      </c>
      <c r="I33" s="17"/>
      <c r="J33" s="17">
        <f t="shared" si="0"/>
        <v>0.45019491043841292</v>
      </c>
      <c r="L33" s="6">
        <f t="shared" si="1"/>
        <v>27</v>
      </c>
      <c r="M33" s="17">
        <v>0.11615251442742665</v>
      </c>
    </row>
    <row r="34" spans="1:13" x14ac:dyDescent="0.25">
      <c r="A34" s="8" t="s">
        <v>128</v>
      </c>
      <c r="B34" s="8">
        <v>330</v>
      </c>
      <c r="C34" s="8">
        <v>7.1749999999999998</v>
      </c>
      <c r="D34" s="8">
        <v>1215</v>
      </c>
      <c r="E34" s="8" t="s">
        <v>40</v>
      </c>
      <c r="F34" s="8" t="s">
        <v>51</v>
      </c>
      <c r="G34" s="16">
        <v>324.68064602686087</v>
      </c>
      <c r="H34" s="13" t="s">
        <v>48</v>
      </c>
      <c r="I34" s="17"/>
      <c r="J34" s="17">
        <f t="shared" si="0"/>
        <v>0.26722686915791016</v>
      </c>
      <c r="L34" s="6">
        <f t="shared" si="1"/>
        <v>28</v>
      </c>
      <c r="M34" s="17">
        <v>0.11695618335308609</v>
      </c>
    </row>
    <row r="35" spans="1:13" x14ac:dyDescent="0.25">
      <c r="A35" s="8" t="s">
        <v>129</v>
      </c>
      <c r="B35" s="8">
        <v>330</v>
      </c>
      <c r="C35" s="8">
        <v>30.134</v>
      </c>
      <c r="D35" s="8">
        <v>1143</v>
      </c>
      <c r="E35" s="8" t="s">
        <v>43</v>
      </c>
      <c r="F35" s="8" t="s">
        <v>50</v>
      </c>
      <c r="G35" s="16">
        <v>338.3439662492251</v>
      </c>
      <c r="H35" s="13" t="s">
        <v>48</v>
      </c>
      <c r="I35" s="17"/>
      <c r="J35" s="17">
        <f t="shared" si="0"/>
        <v>0.29601396872198171</v>
      </c>
      <c r="L35" s="6">
        <f t="shared" si="1"/>
        <v>29</v>
      </c>
      <c r="M35" s="17">
        <v>0.11989911627303954</v>
      </c>
    </row>
    <row r="36" spans="1:13" x14ac:dyDescent="0.25">
      <c r="A36" s="8" t="s">
        <v>130</v>
      </c>
      <c r="B36" s="8">
        <v>330</v>
      </c>
      <c r="C36" s="8">
        <v>109.43899999999999</v>
      </c>
      <c r="D36" s="8">
        <v>1215</v>
      </c>
      <c r="E36" s="8" t="s">
        <v>40</v>
      </c>
      <c r="F36" s="8" t="s">
        <v>51</v>
      </c>
      <c r="G36" s="16">
        <v>416.07336988424885</v>
      </c>
      <c r="H36" s="13" t="s">
        <v>48</v>
      </c>
      <c r="I36" s="17"/>
      <c r="J36" s="17">
        <f t="shared" si="0"/>
        <v>0.34244721801172745</v>
      </c>
      <c r="L36" s="6">
        <f t="shared" si="1"/>
        <v>30</v>
      </c>
      <c r="M36" s="17">
        <v>0.12497565397072485</v>
      </c>
    </row>
    <row r="37" spans="1:13" x14ac:dyDescent="0.25">
      <c r="A37" s="8" t="s">
        <v>131</v>
      </c>
      <c r="B37" s="8">
        <v>330</v>
      </c>
      <c r="C37" s="8">
        <v>124.14</v>
      </c>
      <c r="D37" s="8">
        <v>1215</v>
      </c>
      <c r="E37" s="8" t="s">
        <v>40</v>
      </c>
      <c r="F37" s="8" t="s">
        <v>51</v>
      </c>
      <c r="G37" s="16">
        <v>293.14282105715438</v>
      </c>
      <c r="H37" s="13" t="s">
        <v>48</v>
      </c>
      <c r="I37" s="17"/>
      <c r="J37" s="17">
        <f t="shared" si="0"/>
        <v>0.24126981156967439</v>
      </c>
      <c r="L37" s="6">
        <f t="shared" si="1"/>
        <v>31</v>
      </c>
      <c r="M37" s="17">
        <v>0.12661255740312022</v>
      </c>
    </row>
    <row r="38" spans="1:13" x14ac:dyDescent="0.25">
      <c r="A38" s="8" t="s">
        <v>132</v>
      </c>
      <c r="B38" s="8">
        <v>330</v>
      </c>
      <c r="C38" s="8">
        <v>21.907</v>
      </c>
      <c r="D38" s="8">
        <v>1215</v>
      </c>
      <c r="E38" s="8" t="s">
        <v>40</v>
      </c>
      <c r="F38" s="8" t="s">
        <v>51</v>
      </c>
      <c r="G38" s="16">
        <v>402.59690503225806</v>
      </c>
      <c r="H38" s="13" t="s">
        <v>48</v>
      </c>
      <c r="I38" s="17"/>
      <c r="J38" s="17">
        <f t="shared" si="0"/>
        <v>0.33135547739280496</v>
      </c>
      <c r="L38" s="6">
        <f t="shared" si="1"/>
        <v>32</v>
      </c>
      <c r="M38" s="17">
        <v>0.13253256527205518</v>
      </c>
    </row>
    <row r="39" spans="1:13" x14ac:dyDescent="0.25">
      <c r="A39" s="8" t="s">
        <v>133</v>
      </c>
      <c r="B39" s="8">
        <v>330</v>
      </c>
      <c r="C39" s="8">
        <v>22.335000000000001</v>
      </c>
      <c r="D39" s="8">
        <v>1215</v>
      </c>
      <c r="E39" s="8" t="s">
        <v>40</v>
      </c>
      <c r="F39" s="8" t="s">
        <v>51</v>
      </c>
      <c r="G39" s="16">
        <v>382.40599225201305</v>
      </c>
      <c r="H39" s="13" t="s">
        <v>48</v>
      </c>
      <c r="I39" s="17"/>
      <c r="J39" s="17">
        <f t="shared" ref="J39:J70" si="2">+G39/D39</f>
        <v>0.31473744218272681</v>
      </c>
      <c r="L39" s="6">
        <f t="shared" si="1"/>
        <v>33</v>
      </c>
      <c r="M39" s="17">
        <v>0.13351820421730637</v>
      </c>
    </row>
    <row r="40" spans="1:13" x14ac:dyDescent="0.25">
      <c r="A40" s="8" t="s">
        <v>134</v>
      </c>
      <c r="B40" s="8">
        <v>330</v>
      </c>
      <c r="C40" s="8">
        <v>20.651</v>
      </c>
      <c r="D40" s="8">
        <v>1215</v>
      </c>
      <c r="E40" s="8" t="s">
        <v>40</v>
      </c>
      <c r="F40" s="8" t="s">
        <v>51</v>
      </c>
      <c r="G40" s="16">
        <v>183.54619485211876</v>
      </c>
      <c r="H40" s="13" t="s">
        <v>48</v>
      </c>
      <c r="I40" s="17"/>
      <c r="J40" s="17">
        <f t="shared" si="2"/>
        <v>0.15106682703878088</v>
      </c>
      <c r="L40" s="6">
        <f t="shared" si="1"/>
        <v>34</v>
      </c>
      <c r="M40" s="17">
        <v>0.13802710226817178</v>
      </c>
    </row>
    <row r="41" spans="1:13" x14ac:dyDescent="0.25">
      <c r="A41" s="8" t="s">
        <v>135</v>
      </c>
      <c r="B41" s="8">
        <v>330</v>
      </c>
      <c r="C41" s="8">
        <v>39.921999999999997</v>
      </c>
      <c r="D41" s="8">
        <v>1215</v>
      </c>
      <c r="E41" s="8" t="s">
        <v>40</v>
      </c>
      <c r="F41" s="8" t="s">
        <v>51</v>
      </c>
      <c r="G41" s="16">
        <v>582.2888316264806</v>
      </c>
      <c r="H41" s="13" t="s">
        <v>48</v>
      </c>
      <c r="I41" s="17"/>
      <c r="J41" s="17">
        <f t="shared" si="2"/>
        <v>0.47925006718228857</v>
      </c>
      <c r="L41" s="6">
        <f t="shared" si="1"/>
        <v>35</v>
      </c>
      <c r="M41" s="17">
        <v>0.13809927678226699</v>
      </c>
    </row>
    <row r="42" spans="1:13" x14ac:dyDescent="0.25">
      <c r="A42" s="8" t="s">
        <v>136</v>
      </c>
      <c r="B42" s="8">
        <v>330</v>
      </c>
      <c r="C42" s="8">
        <v>16.64</v>
      </c>
      <c r="D42" s="8">
        <v>1215</v>
      </c>
      <c r="E42" s="8" t="s">
        <v>40</v>
      </c>
      <c r="F42" s="8" t="s">
        <v>51</v>
      </c>
      <c r="G42" s="16">
        <v>107.90838212630536</v>
      </c>
      <c r="H42" s="13" t="s">
        <v>48</v>
      </c>
      <c r="I42" s="17"/>
      <c r="J42" s="17">
        <f t="shared" si="2"/>
        <v>8.8813483231527046E-2</v>
      </c>
      <c r="L42" s="6">
        <f t="shared" si="1"/>
        <v>36</v>
      </c>
      <c r="M42" s="17">
        <v>0.15106682703878088</v>
      </c>
    </row>
    <row r="43" spans="1:13" x14ac:dyDescent="0.25">
      <c r="A43" s="8" t="s">
        <v>137</v>
      </c>
      <c r="B43" s="8">
        <v>330</v>
      </c>
      <c r="C43" s="8">
        <v>171.001</v>
      </c>
      <c r="D43" s="8">
        <v>1210</v>
      </c>
      <c r="E43" s="8" t="s">
        <v>44</v>
      </c>
      <c r="F43" s="8" t="s">
        <v>50</v>
      </c>
      <c r="G43" s="16">
        <v>539.99896936257358</v>
      </c>
      <c r="H43" s="13" t="s">
        <v>48</v>
      </c>
      <c r="I43" s="17"/>
      <c r="J43" s="17">
        <f t="shared" si="2"/>
        <v>0.44628013996906907</v>
      </c>
      <c r="L43" s="6">
        <f t="shared" si="1"/>
        <v>37</v>
      </c>
      <c r="M43" s="17">
        <v>0.1519543679942674</v>
      </c>
    </row>
    <row r="44" spans="1:13" x14ac:dyDescent="0.25">
      <c r="A44" s="8" t="s">
        <v>138</v>
      </c>
      <c r="B44" s="8">
        <v>330</v>
      </c>
      <c r="C44" s="8">
        <v>188.501</v>
      </c>
      <c r="D44" s="8">
        <v>844</v>
      </c>
      <c r="E44" s="8" t="s">
        <v>44</v>
      </c>
      <c r="F44" s="8" t="s">
        <v>50</v>
      </c>
      <c r="G44" s="16">
        <v>510.94181876193386</v>
      </c>
      <c r="H44" s="13" t="s">
        <v>48</v>
      </c>
      <c r="I44" s="17"/>
      <c r="J44" s="17">
        <f t="shared" si="2"/>
        <v>0.60538130185063255</v>
      </c>
      <c r="L44" s="6">
        <f t="shared" si="1"/>
        <v>38</v>
      </c>
      <c r="M44" s="17">
        <v>0.15381833558668084</v>
      </c>
    </row>
    <row r="45" spans="1:13" x14ac:dyDescent="0.25">
      <c r="A45" s="8" t="s">
        <v>139</v>
      </c>
      <c r="B45" s="8">
        <v>330</v>
      </c>
      <c r="C45" s="8">
        <v>6.0309999999999997</v>
      </c>
      <c r="D45" s="8">
        <v>1215</v>
      </c>
      <c r="E45" s="8" t="s">
        <v>40</v>
      </c>
      <c r="F45" s="8" t="s">
        <v>51</v>
      </c>
      <c r="G45" s="16">
        <v>725.23344617999976</v>
      </c>
      <c r="H45" s="13" t="s">
        <v>48</v>
      </c>
      <c r="I45" s="17"/>
      <c r="J45" s="17">
        <f t="shared" si="2"/>
        <v>0.59689995570370347</v>
      </c>
      <c r="L45" s="6">
        <f t="shared" si="1"/>
        <v>39</v>
      </c>
      <c r="M45" s="17">
        <v>0.15422158408468506</v>
      </c>
    </row>
    <row r="46" spans="1:13" x14ac:dyDescent="0.25">
      <c r="A46" s="8" t="s">
        <v>140</v>
      </c>
      <c r="B46" s="8">
        <v>330</v>
      </c>
      <c r="C46" s="8">
        <v>6.0309999999999997</v>
      </c>
      <c r="D46" s="8">
        <v>1215</v>
      </c>
      <c r="E46" s="8" t="s">
        <v>40</v>
      </c>
      <c r="F46" s="8" t="s">
        <v>51</v>
      </c>
      <c r="G46" s="16">
        <v>721.01509899856865</v>
      </c>
      <c r="H46" s="13" t="s">
        <v>48</v>
      </c>
      <c r="I46" s="17"/>
      <c r="J46" s="17">
        <f t="shared" si="2"/>
        <v>0.59342806501939804</v>
      </c>
      <c r="L46" s="6">
        <f t="shared" si="1"/>
        <v>40</v>
      </c>
      <c r="M46" s="17">
        <v>0.15757724762528441</v>
      </c>
    </row>
    <row r="47" spans="1:13" x14ac:dyDescent="0.25">
      <c r="A47" s="8" t="s">
        <v>141</v>
      </c>
      <c r="B47" s="8">
        <v>330</v>
      </c>
      <c r="C47" s="8">
        <v>20</v>
      </c>
      <c r="D47" s="8">
        <v>1220</v>
      </c>
      <c r="E47" s="8" t="s">
        <v>40</v>
      </c>
      <c r="F47" s="8" t="s">
        <v>51</v>
      </c>
      <c r="G47" s="16">
        <v>141.70606760146052</v>
      </c>
      <c r="H47" s="13" t="s">
        <v>48</v>
      </c>
      <c r="I47" s="17"/>
      <c r="J47" s="17">
        <f t="shared" si="2"/>
        <v>0.11615251442742665</v>
      </c>
      <c r="L47" s="6">
        <f t="shared" si="1"/>
        <v>41</v>
      </c>
      <c r="M47" s="17">
        <v>0.16318110583726117</v>
      </c>
    </row>
    <row r="48" spans="1:13" x14ac:dyDescent="0.25">
      <c r="A48" s="8" t="s">
        <v>142</v>
      </c>
      <c r="B48" s="8">
        <v>330</v>
      </c>
      <c r="C48" s="8">
        <v>19.981000000000002</v>
      </c>
      <c r="D48" s="8">
        <v>1220</v>
      </c>
      <c r="E48" s="8" t="s">
        <v>40</v>
      </c>
      <c r="F48" s="8" t="s">
        <v>51</v>
      </c>
      <c r="G48" s="16">
        <v>141.70108844381738</v>
      </c>
      <c r="H48" s="13" t="s">
        <v>48</v>
      </c>
      <c r="I48" s="17"/>
      <c r="J48" s="17">
        <f t="shared" si="2"/>
        <v>0.11614843315066999</v>
      </c>
      <c r="L48" s="6">
        <f t="shared" si="1"/>
        <v>42</v>
      </c>
      <c r="M48" s="17">
        <v>0.16319571105488337</v>
      </c>
    </row>
    <row r="49" spans="1:13" x14ac:dyDescent="0.25">
      <c r="A49" s="8" t="s">
        <v>143</v>
      </c>
      <c r="B49" s="8">
        <v>330</v>
      </c>
      <c r="C49" s="8">
        <v>16.335999999999999</v>
      </c>
      <c r="D49" s="8">
        <v>1280</v>
      </c>
      <c r="E49" s="8" t="s">
        <v>40</v>
      </c>
      <c r="F49" s="8" t="s">
        <v>51</v>
      </c>
      <c r="G49" s="16">
        <v>534.51706865604331</v>
      </c>
      <c r="H49" s="13" t="s">
        <v>48</v>
      </c>
      <c r="I49" s="17"/>
      <c r="J49" s="17">
        <f t="shared" si="2"/>
        <v>0.41759145988753382</v>
      </c>
      <c r="L49" s="6">
        <f t="shared" si="1"/>
        <v>43</v>
      </c>
      <c r="M49" s="17">
        <v>0.1636649963664743</v>
      </c>
    </row>
    <row r="50" spans="1:13" x14ac:dyDescent="0.25">
      <c r="A50" s="8" t="s">
        <v>144</v>
      </c>
      <c r="B50" s="8">
        <v>330</v>
      </c>
      <c r="C50" s="8">
        <v>17.5</v>
      </c>
      <c r="D50" s="8">
        <v>1143</v>
      </c>
      <c r="E50" s="8" t="s">
        <v>39</v>
      </c>
      <c r="F50" s="8" t="s">
        <v>50</v>
      </c>
      <c r="G50" s="16">
        <v>286.66557653586938</v>
      </c>
      <c r="H50" s="13" t="s">
        <v>48</v>
      </c>
      <c r="I50" s="17"/>
      <c r="J50" s="17">
        <f t="shared" si="2"/>
        <v>0.2508010293402182</v>
      </c>
      <c r="L50" s="6">
        <f t="shared" si="1"/>
        <v>44</v>
      </c>
      <c r="M50" s="17">
        <v>0.16731208737624034</v>
      </c>
    </row>
    <row r="51" spans="1:13" x14ac:dyDescent="0.25">
      <c r="A51" s="8" t="s">
        <v>145</v>
      </c>
      <c r="B51" s="8">
        <v>330</v>
      </c>
      <c r="C51" s="8">
        <v>110.23</v>
      </c>
      <c r="D51" s="8">
        <v>915</v>
      </c>
      <c r="E51" s="8" t="s">
        <v>40</v>
      </c>
      <c r="F51" s="8" t="s">
        <v>51</v>
      </c>
      <c r="G51" s="16">
        <v>843.89549427848306</v>
      </c>
      <c r="H51" s="13" t="s">
        <v>48</v>
      </c>
      <c r="I51" s="17"/>
      <c r="J51" s="17">
        <f t="shared" si="2"/>
        <v>0.92229015768140221</v>
      </c>
      <c r="L51" s="6">
        <f t="shared" si="1"/>
        <v>45</v>
      </c>
      <c r="M51" s="17">
        <v>0.17946844346226026</v>
      </c>
    </row>
    <row r="52" spans="1:13" x14ac:dyDescent="0.25">
      <c r="A52" s="8" t="s">
        <v>146</v>
      </c>
      <c r="B52" s="8">
        <v>330</v>
      </c>
      <c r="C52" s="8">
        <v>130.53399999999999</v>
      </c>
      <c r="D52" s="8">
        <v>915</v>
      </c>
      <c r="E52" s="8" t="s">
        <v>40</v>
      </c>
      <c r="F52" s="8" t="s">
        <v>51</v>
      </c>
      <c r="G52" s="16">
        <v>502.36716853308678</v>
      </c>
      <c r="H52" s="13" t="s">
        <v>48</v>
      </c>
      <c r="I52" s="17"/>
      <c r="J52" s="17">
        <f t="shared" si="2"/>
        <v>0.54903515686676152</v>
      </c>
      <c r="L52" s="6">
        <f t="shared" si="1"/>
        <v>46</v>
      </c>
      <c r="M52" s="17">
        <v>0.18444457168287051</v>
      </c>
    </row>
    <row r="53" spans="1:13" x14ac:dyDescent="0.25">
      <c r="A53" s="8" t="s">
        <v>147</v>
      </c>
      <c r="B53" s="8">
        <v>330</v>
      </c>
      <c r="C53" s="8">
        <v>19.7</v>
      </c>
      <c r="D53" s="8">
        <v>575</v>
      </c>
      <c r="E53" s="8">
        <v>0</v>
      </c>
      <c r="F53" s="8" t="s">
        <v>50</v>
      </c>
      <c r="G53" s="16">
        <v>505</v>
      </c>
      <c r="H53" s="13" t="s">
        <v>48</v>
      </c>
      <c r="I53" s="17"/>
      <c r="J53" s="17">
        <f t="shared" si="2"/>
        <v>0.87826086956521743</v>
      </c>
      <c r="L53" s="6">
        <f t="shared" si="1"/>
        <v>47</v>
      </c>
      <c r="M53" s="17">
        <v>0.18664581112191872</v>
      </c>
    </row>
    <row r="54" spans="1:13" x14ac:dyDescent="0.25">
      <c r="A54" s="8" t="s">
        <v>148</v>
      </c>
      <c r="B54" s="8">
        <v>330</v>
      </c>
      <c r="C54" s="8">
        <v>27.5</v>
      </c>
      <c r="D54" s="8">
        <v>750</v>
      </c>
      <c r="E54" s="8">
        <v>0</v>
      </c>
      <c r="F54" s="8" t="s">
        <v>50</v>
      </c>
      <c r="G54" s="16">
        <v>620.64108815521809</v>
      </c>
      <c r="H54" s="13" t="s">
        <v>48</v>
      </c>
      <c r="I54" s="17"/>
      <c r="J54" s="17">
        <f t="shared" si="2"/>
        <v>0.82752145087362416</v>
      </c>
      <c r="L54" s="6">
        <f t="shared" si="1"/>
        <v>48</v>
      </c>
      <c r="M54" s="17">
        <v>0.18747317094490035</v>
      </c>
    </row>
    <row r="55" spans="1:13" x14ac:dyDescent="0.25">
      <c r="A55" s="8" t="s">
        <v>149</v>
      </c>
      <c r="B55" s="8">
        <v>330</v>
      </c>
      <c r="C55" s="8">
        <v>100.44</v>
      </c>
      <c r="D55" s="8">
        <v>983</v>
      </c>
      <c r="E55" s="8" t="s">
        <v>40</v>
      </c>
      <c r="F55" s="8" t="s">
        <v>66</v>
      </c>
      <c r="G55" s="16">
        <v>43.804564820978911</v>
      </c>
      <c r="H55" s="13" t="s">
        <v>48</v>
      </c>
      <c r="I55" s="17"/>
      <c r="J55" s="17">
        <f t="shared" si="2"/>
        <v>4.456212087586868E-2</v>
      </c>
      <c r="L55" s="6">
        <f t="shared" si="1"/>
        <v>49</v>
      </c>
      <c r="M55" s="17">
        <v>0.19405497867400562</v>
      </c>
    </row>
    <row r="56" spans="1:13" x14ac:dyDescent="0.25">
      <c r="A56" s="8" t="s">
        <v>150</v>
      </c>
      <c r="B56" s="8">
        <v>330</v>
      </c>
      <c r="C56" s="8">
        <v>42.36</v>
      </c>
      <c r="D56" s="8">
        <v>915</v>
      </c>
      <c r="E56" s="8" t="s">
        <v>40</v>
      </c>
      <c r="F56" s="8" t="s">
        <v>66</v>
      </c>
      <c r="G56" s="16">
        <v>199.28192805345427</v>
      </c>
      <c r="H56" s="13" t="s">
        <v>48</v>
      </c>
      <c r="I56" s="17"/>
      <c r="J56" s="17">
        <f t="shared" si="2"/>
        <v>0.21779445688902105</v>
      </c>
      <c r="L56" s="6">
        <f t="shared" si="1"/>
        <v>50</v>
      </c>
      <c r="M56" s="17">
        <v>0.19511417573024306</v>
      </c>
    </row>
    <row r="57" spans="1:13" x14ac:dyDescent="0.25">
      <c r="A57" s="8" t="s">
        <v>151</v>
      </c>
      <c r="B57" s="8">
        <v>330</v>
      </c>
      <c r="C57" s="8">
        <v>43.55</v>
      </c>
      <c r="D57" s="8">
        <v>915</v>
      </c>
      <c r="E57" s="8" t="s">
        <v>40</v>
      </c>
      <c r="F57" s="8" t="s">
        <v>51</v>
      </c>
      <c r="G57" s="16">
        <v>599.74084408942724</v>
      </c>
      <c r="H57" s="13" t="s">
        <v>48</v>
      </c>
      <c r="I57" s="17"/>
      <c r="J57" s="17">
        <f t="shared" si="2"/>
        <v>0.65545447441467453</v>
      </c>
      <c r="L57" s="6">
        <f t="shared" si="1"/>
        <v>51</v>
      </c>
      <c r="M57" s="17">
        <v>0.20040910358212038</v>
      </c>
    </row>
    <row r="58" spans="1:13" x14ac:dyDescent="0.25">
      <c r="A58" s="8" t="s">
        <v>152</v>
      </c>
      <c r="B58" s="8">
        <v>330</v>
      </c>
      <c r="C58" s="8">
        <v>99.602999999999994</v>
      </c>
      <c r="D58" s="8">
        <v>915</v>
      </c>
      <c r="E58" s="8" t="s">
        <v>40</v>
      </c>
      <c r="F58" s="8" t="s">
        <v>66</v>
      </c>
      <c r="G58" s="16">
        <v>57.644227862706728</v>
      </c>
      <c r="H58" s="13" t="s">
        <v>48</v>
      </c>
      <c r="I58" s="17"/>
      <c r="J58" s="17">
        <f t="shared" si="2"/>
        <v>6.2999156134105713E-2</v>
      </c>
      <c r="L58" s="6">
        <f t="shared" si="1"/>
        <v>52</v>
      </c>
      <c r="M58" s="17">
        <v>0.20055374663704148</v>
      </c>
    </row>
    <row r="59" spans="1:13" x14ac:dyDescent="0.25">
      <c r="A59" s="8" t="s">
        <v>153</v>
      </c>
      <c r="B59" s="8">
        <v>330</v>
      </c>
      <c r="C59" s="8">
        <v>151.65700000000001</v>
      </c>
      <c r="D59" s="8">
        <v>569</v>
      </c>
      <c r="E59" s="8" t="s">
        <v>44</v>
      </c>
      <c r="F59" s="8" t="s">
        <v>50</v>
      </c>
      <c r="G59" s="16">
        <v>106.67223426764829</v>
      </c>
      <c r="H59" s="13" t="s">
        <v>48</v>
      </c>
      <c r="I59" s="17"/>
      <c r="J59" s="17">
        <f t="shared" si="2"/>
        <v>0.18747317094490035</v>
      </c>
      <c r="L59" s="6">
        <f t="shared" si="1"/>
        <v>53</v>
      </c>
      <c r="M59" s="17">
        <v>0.20315896285602034</v>
      </c>
    </row>
    <row r="60" spans="1:13" x14ac:dyDescent="0.25">
      <c r="A60" s="8" t="s">
        <v>154</v>
      </c>
      <c r="B60" s="8">
        <v>330</v>
      </c>
      <c r="C60" s="8">
        <v>40.600999999999999</v>
      </c>
      <c r="D60" s="8">
        <v>714</v>
      </c>
      <c r="E60" s="8">
        <v>0</v>
      </c>
      <c r="F60" s="8" t="s">
        <v>50</v>
      </c>
      <c r="G60" s="16">
        <v>257.36954412259399</v>
      </c>
      <c r="H60" s="13" t="s">
        <v>48</v>
      </c>
      <c r="I60" s="17"/>
      <c r="J60" s="17">
        <f t="shared" si="2"/>
        <v>0.36046154639018768</v>
      </c>
      <c r="L60" s="6">
        <f t="shared" si="1"/>
        <v>54</v>
      </c>
      <c r="M60" s="17">
        <v>0.21774278858520774</v>
      </c>
    </row>
    <row r="61" spans="1:13" x14ac:dyDescent="0.25">
      <c r="A61" s="8" t="s">
        <v>155</v>
      </c>
      <c r="B61" s="8">
        <v>330</v>
      </c>
      <c r="C61" s="8">
        <v>45.527999999999999</v>
      </c>
      <c r="D61" s="8">
        <v>715</v>
      </c>
      <c r="E61" s="8" t="s">
        <v>40</v>
      </c>
      <c r="F61" s="8" t="s">
        <v>66</v>
      </c>
      <c r="G61" s="16">
        <v>500.51779431526086</v>
      </c>
      <c r="H61" s="13" t="s">
        <v>48</v>
      </c>
      <c r="I61" s="17"/>
      <c r="J61" s="17">
        <f t="shared" si="2"/>
        <v>0.70002488715421096</v>
      </c>
      <c r="L61" s="6">
        <f t="shared" si="1"/>
        <v>55</v>
      </c>
      <c r="M61" s="17">
        <v>0.21779445688902105</v>
      </c>
    </row>
    <row r="62" spans="1:13" x14ac:dyDescent="0.25">
      <c r="A62" s="8" t="s">
        <v>156</v>
      </c>
      <c r="B62" s="8">
        <v>330</v>
      </c>
      <c r="C62" s="8">
        <v>73.039000000000001</v>
      </c>
      <c r="D62" s="8">
        <v>715</v>
      </c>
      <c r="E62" s="8" t="s">
        <v>40</v>
      </c>
      <c r="F62" s="8" t="s">
        <v>66</v>
      </c>
      <c r="G62" s="16">
        <v>177.44061689822863</v>
      </c>
      <c r="H62" s="13" t="s">
        <v>48</v>
      </c>
      <c r="I62" s="17"/>
      <c r="J62" s="17">
        <f t="shared" si="2"/>
        <v>0.24816869496255753</v>
      </c>
      <c r="L62" s="6">
        <f t="shared" si="1"/>
        <v>56</v>
      </c>
      <c r="M62" s="17">
        <v>0.22015796463574486</v>
      </c>
    </row>
    <row r="63" spans="1:13" x14ac:dyDescent="0.25">
      <c r="A63" s="8" t="s">
        <v>157</v>
      </c>
      <c r="B63" s="8">
        <v>330</v>
      </c>
      <c r="C63" s="8">
        <v>7.8680000000000003</v>
      </c>
      <c r="D63" s="8">
        <v>1239</v>
      </c>
      <c r="E63" s="8" t="s">
        <v>40</v>
      </c>
      <c r="F63" s="8" t="s">
        <v>51</v>
      </c>
      <c r="G63" s="16">
        <v>592.10589680401984</v>
      </c>
      <c r="H63" s="13" t="s">
        <v>48</v>
      </c>
      <c r="I63" s="17"/>
      <c r="J63" s="17">
        <f t="shared" si="2"/>
        <v>0.47789015076999181</v>
      </c>
      <c r="L63" s="6">
        <f t="shared" si="1"/>
        <v>57</v>
      </c>
      <c r="M63" s="17">
        <v>0.22225132097192474</v>
      </c>
    </row>
    <row r="64" spans="1:13" x14ac:dyDescent="0.25">
      <c r="A64" s="8" t="s">
        <v>158</v>
      </c>
      <c r="B64" s="8">
        <v>330</v>
      </c>
      <c r="C64" s="8">
        <v>7.8680000000000003</v>
      </c>
      <c r="D64" s="8">
        <v>1239</v>
      </c>
      <c r="E64" s="8" t="s">
        <v>40</v>
      </c>
      <c r="F64" s="8" t="s">
        <v>51</v>
      </c>
      <c r="G64" s="16">
        <v>592.10603131352298</v>
      </c>
      <c r="H64" s="13" t="s">
        <v>48</v>
      </c>
      <c r="I64" s="17"/>
      <c r="J64" s="17">
        <f t="shared" si="2"/>
        <v>0.47789025933294832</v>
      </c>
      <c r="L64" s="6">
        <f t="shared" si="1"/>
        <v>58</v>
      </c>
      <c r="M64" s="17">
        <v>0.22619493820505676</v>
      </c>
    </row>
    <row r="65" spans="1:13" x14ac:dyDescent="0.25">
      <c r="A65" s="8" t="s">
        <v>159</v>
      </c>
      <c r="B65" s="8">
        <v>330</v>
      </c>
      <c r="C65" s="8">
        <v>171.01</v>
      </c>
      <c r="D65" s="8">
        <v>915</v>
      </c>
      <c r="E65" s="8" t="s">
        <v>39</v>
      </c>
      <c r="F65" s="8" t="s">
        <v>50</v>
      </c>
      <c r="G65" s="16">
        <v>121.26729722393048</v>
      </c>
      <c r="H65" s="13" t="s">
        <v>48</v>
      </c>
      <c r="I65" s="17"/>
      <c r="J65" s="17">
        <f t="shared" si="2"/>
        <v>0.13253256527205518</v>
      </c>
      <c r="L65" s="6">
        <f t="shared" si="1"/>
        <v>59</v>
      </c>
      <c r="M65" s="17">
        <v>0.22768517993135096</v>
      </c>
    </row>
    <row r="66" spans="1:13" x14ac:dyDescent="0.25">
      <c r="A66" s="8" t="s">
        <v>160</v>
      </c>
      <c r="B66" s="8">
        <v>330</v>
      </c>
      <c r="C66" s="8">
        <v>142.81299999999999</v>
      </c>
      <c r="D66" s="8">
        <v>1215</v>
      </c>
      <c r="E66" s="8" t="s">
        <v>40</v>
      </c>
      <c r="F66" s="8" t="s">
        <v>51</v>
      </c>
      <c r="G66" s="16">
        <v>729.37204791125384</v>
      </c>
      <c r="H66" s="13" t="s">
        <v>48</v>
      </c>
      <c r="I66" s="17"/>
      <c r="J66" s="17">
        <f t="shared" si="2"/>
        <v>0.60030621227263692</v>
      </c>
      <c r="L66" s="6">
        <f t="shared" si="1"/>
        <v>60</v>
      </c>
      <c r="M66" s="17">
        <v>0.23313882407115824</v>
      </c>
    </row>
    <row r="67" spans="1:13" x14ac:dyDescent="0.25">
      <c r="A67" s="8" t="s">
        <v>161</v>
      </c>
      <c r="B67" s="8">
        <v>330</v>
      </c>
      <c r="C67" s="8">
        <v>121.42400000000001</v>
      </c>
      <c r="D67" s="8">
        <v>1215</v>
      </c>
      <c r="E67" s="8" t="s">
        <v>40</v>
      </c>
      <c r="F67" s="8" t="s">
        <v>51</v>
      </c>
      <c r="G67" s="16">
        <v>752.60107190701638</v>
      </c>
      <c r="H67" s="13" t="s">
        <v>48</v>
      </c>
      <c r="I67" s="17"/>
      <c r="J67" s="17">
        <f t="shared" si="2"/>
        <v>0.61942475054075419</v>
      </c>
      <c r="L67" s="6">
        <f t="shared" si="1"/>
        <v>61</v>
      </c>
      <c r="M67" s="17">
        <v>0.23734993691730089</v>
      </c>
    </row>
    <row r="68" spans="1:13" x14ac:dyDescent="0.25">
      <c r="A68" s="8" t="s">
        <v>162</v>
      </c>
      <c r="B68" s="8">
        <v>330</v>
      </c>
      <c r="C68" s="8">
        <v>21.131</v>
      </c>
      <c r="D68" s="8">
        <v>1215</v>
      </c>
      <c r="E68" s="8" t="s">
        <v>40</v>
      </c>
      <c r="F68" s="8" t="s">
        <v>51</v>
      </c>
      <c r="G68" s="16">
        <v>589.57243155018273</v>
      </c>
      <c r="H68" s="13" t="s">
        <v>48</v>
      </c>
      <c r="I68" s="17"/>
      <c r="J68" s="17">
        <f t="shared" si="2"/>
        <v>0.48524479962978001</v>
      </c>
      <c r="L68" s="6">
        <f t="shared" si="1"/>
        <v>62</v>
      </c>
      <c r="M68" s="17">
        <v>0.24126981156967439</v>
      </c>
    </row>
    <row r="69" spans="1:13" x14ac:dyDescent="0.25">
      <c r="A69" s="8" t="s">
        <v>163</v>
      </c>
      <c r="B69" s="8">
        <v>330</v>
      </c>
      <c r="C69" s="8">
        <v>116.878</v>
      </c>
      <c r="D69" s="8">
        <v>915</v>
      </c>
      <c r="E69" s="8" t="s">
        <v>39</v>
      </c>
      <c r="F69" s="8" t="s">
        <v>50</v>
      </c>
      <c r="G69" s="16">
        <v>141.11274943748683</v>
      </c>
      <c r="H69" s="13" t="s">
        <v>48</v>
      </c>
      <c r="I69" s="17"/>
      <c r="J69" s="17">
        <f t="shared" si="2"/>
        <v>0.15422158408468506</v>
      </c>
      <c r="L69" s="6">
        <f t="shared" si="1"/>
        <v>63</v>
      </c>
      <c r="M69" s="17">
        <v>0.24816869496255753</v>
      </c>
    </row>
    <row r="70" spans="1:13" x14ac:dyDescent="0.25">
      <c r="A70" s="8" t="s">
        <v>164</v>
      </c>
      <c r="B70" s="8">
        <v>330</v>
      </c>
      <c r="C70" s="8">
        <v>100.82</v>
      </c>
      <c r="D70" s="8">
        <v>1215</v>
      </c>
      <c r="E70" s="8" t="s">
        <v>40</v>
      </c>
      <c r="F70" s="8" t="s">
        <v>51</v>
      </c>
      <c r="G70" s="16">
        <v>538.7828222651998</v>
      </c>
      <c r="H70" s="13" t="s">
        <v>48</v>
      </c>
      <c r="I70" s="17"/>
      <c r="J70" s="17">
        <f t="shared" si="2"/>
        <v>0.44344265207012329</v>
      </c>
      <c r="L70" s="6">
        <f t="shared" si="1"/>
        <v>64</v>
      </c>
      <c r="M70" s="17">
        <v>0.24931222336501094</v>
      </c>
    </row>
    <row r="71" spans="1:13" x14ac:dyDescent="0.25">
      <c r="A71" s="8" t="s">
        <v>165</v>
      </c>
      <c r="B71" s="8">
        <v>330</v>
      </c>
      <c r="C71" s="8">
        <v>118.416</v>
      </c>
      <c r="D71" s="8">
        <v>1215</v>
      </c>
      <c r="E71" s="8" t="s">
        <v>40</v>
      </c>
      <c r="F71" s="8" t="s">
        <v>51</v>
      </c>
      <c r="G71" s="16">
        <v>526.43406749766507</v>
      </c>
      <c r="H71" s="13" t="s">
        <v>48</v>
      </c>
      <c r="I71" s="17"/>
      <c r="J71" s="17">
        <f t="shared" ref="J71:J102" si="3">+G71/D71</f>
        <v>0.43327906789931281</v>
      </c>
      <c r="L71" s="6">
        <f t="shared" si="1"/>
        <v>65</v>
      </c>
      <c r="M71" s="17">
        <v>0.2508010293402182</v>
      </c>
    </row>
    <row r="72" spans="1:13" x14ac:dyDescent="0.25">
      <c r="A72" s="8" t="s">
        <v>166</v>
      </c>
      <c r="B72" s="8">
        <v>330</v>
      </c>
      <c r="C72" s="8">
        <v>17.675000000000001</v>
      </c>
      <c r="D72" s="8">
        <v>983</v>
      </c>
      <c r="E72" s="8" t="s">
        <v>40</v>
      </c>
      <c r="F72" s="8" t="s">
        <v>51</v>
      </c>
      <c r="G72" s="16">
        <v>698.03863000491936</v>
      </c>
      <c r="H72" s="13" t="s">
        <v>48</v>
      </c>
      <c r="I72" s="17"/>
      <c r="J72" s="17">
        <f t="shared" si="3"/>
        <v>0.71011050865200342</v>
      </c>
      <c r="L72" s="6">
        <f t="shared" si="1"/>
        <v>66</v>
      </c>
      <c r="M72" s="17">
        <v>0.25194925768843024</v>
      </c>
    </row>
    <row r="73" spans="1:13" x14ac:dyDescent="0.25">
      <c r="A73" s="8" t="s">
        <v>167</v>
      </c>
      <c r="B73" s="8">
        <v>330</v>
      </c>
      <c r="C73" s="8">
        <v>139.483</v>
      </c>
      <c r="D73" s="8">
        <v>983</v>
      </c>
      <c r="E73" s="8" t="s">
        <v>40</v>
      </c>
      <c r="F73" s="8" t="s">
        <v>51</v>
      </c>
      <c r="G73" s="16">
        <v>705.61588922214173</v>
      </c>
      <c r="H73" s="13" t="s">
        <v>48</v>
      </c>
      <c r="I73" s="17"/>
      <c r="J73" s="17">
        <f t="shared" si="3"/>
        <v>0.71781880897471184</v>
      </c>
      <c r="L73" s="6">
        <f t="shared" ref="L73:L136" si="4">+L72+1</f>
        <v>67</v>
      </c>
      <c r="M73" s="17">
        <v>0.25467561316211507</v>
      </c>
    </row>
    <row r="74" spans="1:13" x14ac:dyDescent="0.25">
      <c r="A74" s="8" t="s">
        <v>168</v>
      </c>
      <c r="B74" s="8">
        <v>330</v>
      </c>
      <c r="C74" s="8">
        <v>103.67</v>
      </c>
      <c r="D74" s="8">
        <v>892</v>
      </c>
      <c r="E74" s="8" t="s">
        <v>40</v>
      </c>
      <c r="F74" s="8" t="s">
        <v>51</v>
      </c>
      <c r="G74" s="16">
        <v>603.24749135074626</v>
      </c>
      <c r="H74" s="13" t="s">
        <v>48</v>
      </c>
      <c r="I74" s="17"/>
      <c r="J74" s="17">
        <f t="shared" si="3"/>
        <v>0.67628642528110572</v>
      </c>
      <c r="L74" s="6">
        <f t="shared" si="4"/>
        <v>68</v>
      </c>
      <c r="M74" s="17">
        <v>0.25514450588879756</v>
      </c>
    </row>
    <row r="75" spans="1:13" x14ac:dyDescent="0.25">
      <c r="A75" s="8" t="s">
        <v>169</v>
      </c>
      <c r="B75" s="8">
        <v>330</v>
      </c>
      <c r="C75" s="8">
        <v>110.871</v>
      </c>
      <c r="D75" s="8">
        <v>840</v>
      </c>
      <c r="E75" s="8" t="s">
        <v>40</v>
      </c>
      <c r="F75" s="8" t="s">
        <v>51</v>
      </c>
      <c r="G75" s="16">
        <v>570.84935994254556</v>
      </c>
      <c r="H75" s="13" t="s">
        <v>48</v>
      </c>
      <c r="I75" s="17"/>
      <c r="J75" s="17">
        <f t="shared" si="3"/>
        <v>0.6795825713601733</v>
      </c>
      <c r="L75" s="6">
        <f t="shared" si="4"/>
        <v>69</v>
      </c>
      <c r="M75" s="17">
        <v>0.26465640305780652</v>
      </c>
    </row>
    <row r="76" spans="1:13" x14ac:dyDescent="0.25">
      <c r="A76" s="8" t="s">
        <v>170</v>
      </c>
      <c r="B76" s="8">
        <v>330</v>
      </c>
      <c r="C76" s="8">
        <v>135.291</v>
      </c>
      <c r="D76" s="8">
        <v>756</v>
      </c>
      <c r="E76" s="8" t="s">
        <v>39</v>
      </c>
      <c r="F76" s="8" t="s">
        <v>50</v>
      </c>
      <c r="G76" s="16">
        <v>200.08024071170175</v>
      </c>
      <c r="H76" s="13" t="s">
        <v>48</v>
      </c>
      <c r="I76" s="17"/>
      <c r="J76" s="17">
        <f t="shared" si="3"/>
        <v>0.26465640305780652</v>
      </c>
      <c r="L76" s="6">
        <f t="shared" si="4"/>
        <v>70</v>
      </c>
      <c r="M76" s="17">
        <v>0.26550882565064815</v>
      </c>
    </row>
    <row r="77" spans="1:13" x14ac:dyDescent="0.25">
      <c r="A77" s="8" t="s">
        <v>171</v>
      </c>
      <c r="B77" s="8">
        <v>330</v>
      </c>
      <c r="C77" s="8">
        <v>126.85299999999999</v>
      </c>
      <c r="D77" s="8">
        <v>892</v>
      </c>
      <c r="E77" s="8" t="s">
        <v>40</v>
      </c>
      <c r="F77" s="8" t="s">
        <v>51</v>
      </c>
      <c r="G77" s="16">
        <v>681.83749134095649</v>
      </c>
      <c r="H77" s="13" t="s">
        <v>48</v>
      </c>
      <c r="I77" s="17"/>
      <c r="J77" s="17">
        <f t="shared" si="3"/>
        <v>0.76439180643604987</v>
      </c>
      <c r="L77" s="6">
        <f t="shared" si="4"/>
        <v>71</v>
      </c>
      <c r="M77" s="17">
        <v>0.26722686915791016</v>
      </c>
    </row>
    <row r="78" spans="1:13" x14ac:dyDescent="0.25">
      <c r="A78" s="8" t="s">
        <v>172</v>
      </c>
      <c r="B78" s="8">
        <v>330</v>
      </c>
      <c r="C78" s="8">
        <v>172.65100000000001</v>
      </c>
      <c r="D78" s="8">
        <v>892</v>
      </c>
      <c r="E78" s="8" t="s">
        <v>40</v>
      </c>
      <c r="F78" s="8" t="s">
        <v>51</v>
      </c>
      <c r="G78" s="16">
        <v>112.93840120358324</v>
      </c>
      <c r="H78" s="13" t="s">
        <v>48</v>
      </c>
      <c r="I78" s="17"/>
      <c r="J78" s="17">
        <f t="shared" si="3"/>
        <v>0.12661255740312022</v>
      </c>
      <c r="L78" s="6">
        <f t="shared" si="4"/>
        <v>72</v>
      </c>
      <c r="M78" s="17">
        <v>0.2727214917512199</v>
      </c>
    </row>
    <row r="79" spans="1:13" x14ac:dyDescent="0.25">
      <c r="A79" s="8" t="s">
        <v>173</v>
      </c>
      <c r="B79" s="8">
        <v>330</v>
      </c>
      <c r="C79" s="8">
        <v>172</v>
      </c>
      <c r="D79" s="8">
        <v>1097</v>
      </c>
      <c r="E79" s="8" t="s">
        <v>39</v>
      </c>
      <c r="F79" s="8" t="s">
        <v>66</v>
      </c>
      <c r="G79" s="16">
        <v>385.46291213828312</v>
      </c>
      <c r="H79" s="13" t="s">
        <v>48</v>
      </c>
      <c r="I79" s="17"/>
      <c r="J79" s="17">
        <f t="shared" si="3"/>
        <v>0.35137913595103293</v>
      </c>
      <c r="L79" s="6">
        <f t="shared" si="4"/>
        <v>73</v>
      </c>
      <c r="M79" s="17">
        <v>0.27967799666816584</v>
      </c>
    </row>
    <row r="80" spans="1:13" x14ac:dyDescent="0.25">
      <c r="A80" s="8" t="s">
        <v>174</v>
      </c>
      <c r="B80" s="8">
        <v>330</v>
      </c>
      <c r="C80" s="8">
        <v>172</v>
      </c>
      <c r="D80" s="8">
        <v>1097</v>
      </c>
      <c r="E80" s="8" t="s">
        <v>39</v>
      </c>
      <c r="F80" s="8" t="s">
        <v>66</v>
      </c>
      <c r="G80" s="16">
        <v>384.8834028424489</v>
      </c>
      <c r="H80" s="13" t="s">
        <v>48</v>
      </c>
      <c r="I80" s="17"/>
      <c r="J80" s="17">
        <f t="shared" si="3"/>
        <v>0.35085086858928799</v>
      </c>
      <c r="L80" s="6">
        <f t="shared" si="4"/>
        <v>74</v>
      </c>
      <c r="M80" s="17">
        <v>0.28482575161893786</v>
      </c>
    </row>
    <row r="81" spans="1:13" x14ac:dyDescent="0.25">
      <c r="A81" s="8" t="s">
        <v>175</v>
      </c>
      <c r="B81" s="8">
        <v>330</v>
      </c>
      <c r="C81" s="8">
        <v>21.149000000000001</v>
      </c>
      <c r="D81" s="8">
        <v>1215</v>
      </c>
      <c r="E81" s="8" t="s">
        <v>40</v>
      </c>
      <c r="F81" s="8" t="s">
        <v>51</v>
      </c>
      <c r="G81" s="16">
        <v>691.37860617076024</v>
      </c>
      <c r="H81" s="13" t="s">
        <v>48</v>
      </c>
      <c r="I81" s="17"/>
      <c r="J81" s="17">
        <f t="shared" si="3"/>
        <v>0.56903588985247755</v>
      </c>
      <c r="L81" s="6">
        <f t="shared" si="4"/>
        <v>75</v>
      </c>
      <c r="M81" s="17">
        <v>0.29291300418337729</v>
      </c>
    </row>
    <row r="82" spans="1:13" x14ac:dyDescent="0.25">
      <c r="A82" s="8" t="s">
        <v>176</v>
      </c>
      <c r="B82" s="8">
        <v>330</v>
      </c>
      <c r="C82" s="8">
        <v>35.918999999999997</v>
      </c>
      <c r="D82" s="8">
        <v>1097</v>
      </c>
      <c r="E82" s="8" t="s">
        <v>39</v>
      </c>
      <c r="F82" s="8" t="s">
        <v>50</v>
      </c>
      <c r="G82" s="16">
        <v>131.52933055152437</v>
      </c>
      <c r="H82" s="13" t="s">
        <v>48</v>
      </c>
      <c r="I82" s="17"/>
      <c r="J82" s="17">
        <f t="shared" si="3"/>
        <v>0.11989911627303954</v>
      </c>
      <c r="L82" s="6">
        <f t="shared" si="4"/>
        <v>76</v>
      </c>
      <c r="M82" s="17">
        <v>0.29291389117649219</v>
      </c>
    </row>
    <row r="83" spans="1:13" x14ac:dyDescent="0.25">
      <c r="A83" s="8" t="s">
        <v>177</v>
      </c>
      <c r="B83" s="8">
        <v>330</v>
      </c>
      <c r="C83" s="8">
        <v>20.707999999999998</v>
      </c>
      <c r="D83" s="8">
        <v>1215</v>
      </c>
      <c r="E83" s="8" t="s">
        <v>40</v>
      </c>
      <c r="F83" s="8" t="s">
        <v>51</v>
      </c>
      <c r="G83" s="16">
        <v>669.14087585626169</v>
      </c>
      <c r="H83" s="13" t="s">
        <v>48</v>
      </c>
      <c r="I83" s="17"/>
      <c r="J83" s="17">
        <f t="shared" si="3"/>
        <v>0.55073323115741701</v>
      </c>
      <c r="L83" s="6">
        <f t="shared" si="4"/>
        <v>77</v>
      </c>
      <c r="M83" s="17">
        <v>0.29601396872198171</v>
      </c>
    </row>
    <row r="84" spans="1:13" x14ac:dyDescent="0.25">
      <c r="A84" s="8" t="s">
        <v>178</v>
      </c>
      <c r="B84" s="8">
        <v>330</v>
      </c>
      <c r="C84" s="8">
        <v>24.257000000000001</v>
      </c>
      <c r="D84" s="8">
        <v>1215</v>
      </c>
      <c r="E84" s="8" t="s">
        <v>40</v>
      </c>
      <c r="F84" s="8" t="s">
        <v>51</v>
      </c>
      <c r="G84" s="16">
        <v>339.8087659518215</v>
      </c>
      <c r="H84" s="13" t="s">
        <v>48</v>
      </c>
      <c r="I84" s="17"/>
      <c r="J84" s="17">
        <f t="shared" si="3"/>
        <v>0.27967799666816584</v>
      </c>
      <c r="L84" s="6">
        <f t="shared" si="4"/>
        <v>78</v>
      </c>
      <c r="M84" s="17">
        <v>0.29919211599863421</v>
      </c>
    </row>
    <row r="85" spans="1:13" x14ac:dyDescent="0.25">
      <c r="A85" s="8" t="s">
        <v>179</v>
      </c>
      <c r="B85" s="8">
        <v>330</v>
      </c>
      <c r="C85" s="8">
        <v>25.364999999999998</v>
      </c>
      <c r="D85" s="8">
        <v>1215</v>
      </c>
      <c r="E85" s="8" t="s">
        <v>40</v>
      </c>
      <c r="F85" s="8" t="s">
        <v>51</v>
      </c>
      <c r="G85" s="16">
        <v>322.59322316553749</v>
      </c>
      <c r="H85" s="13" t="s">
        <v>48</v>
      </c>
      <c r="I85" s="17"/>
      <c r="J85" s="17">
        <f t="shared" si="3"/>
        <v>0.26550882565064815</v>
      </c>
      <c r="L85" s="6">
        <f t="shared" si="4"/>
        <v>79</v>
      </c>
      <c r="M85" s="17">
        <v>0.30563020902503557</v>
      </c>
    </row>
    <row r="86" spans="1:13" x14ac:dyDescent="0.25">
      <c r="A86" s="8" t="s">
        <v>180</v>
      </c>
      <c r="B86" s="8">
        <v>330</v>
      </c>
      <c r="C86" s="8">
        <v>17.788</v>
      </c>
      <c r="D86" s="8">
        <v>1215</v>
      </c>
      <c r="E86" s="8" t="s">
        <v>40</v>
      </c>
      <c r="F86" s="8" t="s">
        <v>51</v>
      </c>
      <c r="G86" s="16">
        <v>398.14574920358115</v>
      </c>
      <c r="H86" s="13" t="s">
        <v>48</v>
      </c>
      <c r="I86" s="17"/>
      <c r="J86" s="17">
        <f t="shared" si="3"/>
        <v>0.3276919746531532</v>
      </c>
      <c r="L86" s="6">
        <f t="shared" si="4"/>
        <v>80</v>
      </c>
      <c r="M86" s="17">
        <v>0.31473744218272681</v>
      </c>
    </row>
    <row r="87" spans="1:13" x14ac:dyDescent="0.25">
      <c r="A87" s="8" t="s">
        <v>181</v>
      </c>
      <c r="B87" s="8">
        <v>330</v>
      </c>
      <c r="C87" s="8">
        <v>8.7710000000000008</v>
      </c>
      <c r="D87" s="8">
        <v>1215</v>
      </c>
      <c r="E87" s="8" t="s">
        <v>40</v>
      </c>
      <c r="F87" s="8" t="s">
        <v>51</v>
      </c>
      <c r="G87" s="16">
        <v>162.22461812402724</v>
      </c>
      <c r="H87" s="13" t="s">
        <v>48</v>
      </c>
      <c r="I87" s="17"/>
      <c r="J87" s="17">
        <f t="shared" si="3"/>
        <v>0.13351820421730637</v>
      </c>
      <c r="L87" s="6">
        <f t="shared" si="4"/>
        <v>81</v>
      </c>
      <c r="M87" s="17">
        <v>0.32169963113550509</v>
      </c>
    </row>
    <row r="88" spans="1:13" x14ac:dyDescent="0.25">
      <c r="A88" s="8" t="s">
        <v>182</v>
      </c>
      <c r="B88" s="8">
        <v>220</v>
      </c>
      <c r="C88" s="8">
        <v>23.904</v>
      </c>
      <c r="D88" s="8">
        <v>265</v>
      </c>
      <c r="E88" s="8" t="s">
        <v>41</v>
      </c>
      <c r="F88" s="8" t="s">
        <v>66</v>
      </c>
      <c r="G88" s="16">
        <v>30.276185263428598</v>
      </c>
      <c r="H88" s="13" t="s">
        <v>48</v>
      </c>
      <c r="I88" s="17"/>
      <c r="J88" s="17">
        <f t="shared" si="3"/>
        <v>0.11424975571105131</v>
      </c>
      <c r="L88" s="6">
        <f t="shared" si="4"/>
        <v>82</v>
      </c>
      <c r="M88" s="17">
        <v>0.32203910977874867</v>
      </c>
    </row>
    <row r="89" spans="1:13" x14ac:dyDescent="0.25">
      <c r="A89" s="8" t="s">
        <v>183</v>
      </c>
      <c r="B89" s="8">
        <v>220</v>
      </c>
      <c r="C89" s="8">
        <v>259.46199999999999</v>
      </c>
      <c r="D89" s="8">
        <v>95</v>
      </c>
      <c r="E89" s="8" t="s">
        <v>39</v>
      </c>
      <c r="F89" s="8" t="s">
        <v>50</v>
      </c>
      <c r="G89" s="16">
        <v>54.422295353048582</v>
      </c>
      <c r="H89" s="13" t="s">
        <v>48</v>
      </c>
      <c r="I89" s="17"/>
      <c r="J89" s="17">
        <f t="shared" si="3"/>
        <v>0.57286626687419562</v>
      </c>
      <c r="L89" s="6">
        <f t="shared" si="4"/>
        <v>83</v>
      </c>
      <c r="M89" s="17">
        <v>0.3276919746531532</v>
      </c>
    </row>
    <row r="90" spans="1:13" x14ac:dyDescent="0.25">
      <c r="A90" s="8" t="s">
        <v>184</v>
      </c>
      <c r="B90" s="8">
        <v>220</v>
      </c>
      <c r="C90" s="8">
        <v>249.80199999999999</v>
      </c>
      <c r="D90" s="8">
        <v>301</v>
      </c>
      <c r="E90" s="8" t="s">
        <v>44</v>
      </c>
      <c r="F90" s="8" t="s">
        <v>50</v>
      </c>
      <c r="G90" s="16">
        <v>47.430751535210611</v>
      </c>
      <c r="H90" s="13" t="s">
        <v>48</v>
      </c>
      <c r="I90" s="17"/>
      <c r="J90" s="17">
        <f t="shared" si="3"/>
        <v>0.15757724762528441</v>
      </c>
      <c r="L90" s="6">
        <f t="shared" si="4"/>
        <v>84</v>
      </c>
      <c r="M90" s="17">
        <v>0.33135547739280496</v>
      </c>
    </row>
    <row r="91" spans="1:13" x14ac:dyDescent="0.25">
      <c r="A91" s="8" t="s">
        <v>185</v>
      </c>
      <c r="B91" s="8">
        <v>220</v>
      </c>
      <c r="C91" s="8">
        <v>148.00399999999999</v>
      </c>
      <c r="D91" s="8">
        <v>227</v>
      </c>
      <c r="E91" s="8" t="s">
        <v>44</v>
      </c>
      <c r="F91" s="8" t="s">
        <v>50</v>
      </c>
      <c r="G91" s="16">
        <v>42.368599124675548</v>
      </c>
      <c r="H91" s="13" t="s">
        <v>48</v>
      </c>
      <c r="I91" s="17"/>
      <c r="J91" s="17">
        <f t="shared" si="3"/>
        <v>0.18664581112191872</v>
      </c>
      <c r="L91" s="6">
        <f t="shared" si="4"/>
        <v>85</v>
      </c>
      <c r="M91" s="17">
        <v>0.33946370063278219</v>
      </c>
    </row>
    <row r="92" spans="1:13" x14ac:dyDescent="0.25">
      <c r="A92" s="8" t="s">
        <v>186</v>
      </c>
      <c r="B92" s="8">
        <v>330</v>
      </c>
      <c r="C92" s="8">
        <v>0.4</v>
      </c>
      <c r="D92" s="8">
        <v>1500</v>
      </c>
      <c r="E92" s="8">
        <v>0</v>
      </c>
      <c r="F92" s="8" t="s">
        <v>50</v>
      </c>
      <c r="G92" s="16">
        <v>207.1489151734005</v>
      </c>
      <c r="H92" s="13" t="s">
        <v>48</v>
      </c>
      <c r="I92" s="17"/>
      <c r="J92" s="17">
        <f t="shared" si="3"/>
        <v>0.13809927678226699</v>
      </c>
      <c r="L92" s="6">
        <f t="shared" si="4"/>
        <v>86</v>
      </c>
      <c r="M92" s="17">
        <v>0.34244721801172745</v>
      </c>
    </row>
    <row r="93" spans="1:13" x14ac:dyDescent="0.25">
      <c r="A93" s="8" t="s">
        <v>187</v>
      </c>
      <c r="B93" s="8">
        <v>330</v>
      </c>
      <c r="C93" s="8">
        <v>0.4</v>
      </c>
      <c r="D93" s="8">
        <v>1500</v>
      </c>
      <c r="E93" s="8">
        <v>0</v>
      </c>
      <c r="F93" s="8" t="s">
        <v>50</v>
      </c>
      <c r="G93" s="16">
        <v>207.04065340225767</v>
      </c>
      <c r="H93" s="13" t="s">
        <v>48</v>
      </c>
      <c r="I93" s="17"/>
      <c r="J93" s="17">
        <f t="shared" si="3"/>
        <v>0.13802710226817178</v>
      </c>
      <c r="L93" s="6">
        <f t="shared" si="4"/>
        <v>87</v>
      </c>
      <c r="M93" s="17">
        <v>0.34272107550715897</v>
      </c>
    </row>
    <row r="94" spans="1:13" x14ac:dyDescent="0.25">
      <c r="A94" s="8" t="s">
        <v>188</v>
      </c>
      <c r="B94" s="8">
        <v>132</v>
      </c>
      <c r="C94" s="8">
        <v>89.284999999999997</v>
      </c>
      <c r="D94" s="8">
        <v>122</v>
      </c>
      <c r="E94" s="8" t="s">
        <v>40</v>
      </c>
      <c r="F94" s="8" t="s">
        <v>51</v>
      </c>
      <c r="G94" s="16">
        <v>84.657159071133336</v>
      </c>
      <c r="H94" s="13" t="s">
        <v>48</v>
      </c>
      <c r="I94" s="17"/>
      <c r="J94" s="17">
        <f t="shared" si="3"/>
        <v>0.69391113992732245</v>
      </c>
      <c r="L94" s="6">
        <f t="shared" si="4"/>
        <v>88</v>
      </c>
      <c r="M94" s="17">
        <v>0.34445356455885334</v>
      </c>
    </row>
    <row r="95" spans="1:13" x14ac:dyDescent="0.25">
      <c r="A95" s="8" t="s">
        <v>189</v>
      </c>
      <c r="B95" s="8">
        <v>132</v>
      </c>
      <c r="C95" s="8">
        <v>18.925000000000001</v>
      </c>
      <c r="D95" s="8">
        <v>122</v>
      </c>
      <c r="E95" s="8" t="s">
        <v>40</v>
      </c>
      <c r="F95" s="8" t="s">
        <v>51</v>
      </c>
      <c r="G95" s="16">
        <v>86.940338340799599</v>
      </c>
      <c r="H95" s="13" t="s">
        <v>48</v>
      </c>
      <c r="I95" s="17"/>
      <c r="J95" s="17">
        <f t="shared" si="3"/>
        <v>0.71262572410491476</v>
      </c>
      <c r="L95" s="6">
        <f t="shared" si="4"/>
        <v>89</v>
      </c>
      <c r="M95" s="17">
        <v>0.34477938761238264</v>
      </c>
    </row>
    <row r="96" spans="1:13" x14ac:dyDescent="0.25">
      <c r="A96" s="8" t="s">
        <v>190</v>
      </c>
      <c r="B96" s="8">
        <v>132</v>
      </c>
      <c r="C96" s="8">
        <v>66</v>
      </c>
      <c r="D96" s="8">
        <v>137</v>
      </c>
      <c r="E96" s="8" t="s">
        <v>40</v>
      </c>
      <c r="F96" s="8" t="s">
        <v>51</v>
      </c>
      <c r="G96" s="16">
        <v>59.734884280072876</v>
      </c>
      <c r="H96" s="13" t="s">
        <v>48</v>
      </c>
      <c r="I96" s="17"/>
      <c r="J96" s="17">
        <f t="shared" si="3"/>
        <v>0.43602105313921807</v>
      </c>
      <c r="L96" s="6">
        <f t="shared" si="4"/>
        <v>90</v>
      </c>
      <c r="M96" s="17">
        <v>0.34664190740837592</v>
      </c>
    </row>
    <row r="97" spans="1:13" x14ac:dyDescent="0.25">
      <c r="A97" s="8" t="s">
        <v>191</v>
      </c>
      <c r="B97" s="8">
        <v>132</v>
      </c>
      <c r="C97" s="8">
        <v>138.73500000000001</v>
      </c>
      <c r="D97" s="8">
        <v>106</v>
      </c>
      <c r="E97" s="8" t="s">
        <v>40</v>
      </c>
      <c r="F97" s="8" t="s">
        <v>51</v>
      </c>
      <c r="G97" s="16">
        <v>36.744042185287846</v>
      </c>
      <c r="H97" s="13" t="s">
        <v>48</v>
      </c>
      <c r="I97" s="17"/>
      <c r="J97" s="17">
        <f t="shared" si="3"/>
        <v>0.34664190740837592</v>
      </c>
      <c r="L97" s="6">
        <f t="shared" si="4"/>
        <v>91</v>
      </c>
      <c r="M97" s="17">
        <v>0.35085086858928799</v>
      </c>
    </row>
    <row r="98" spans="1:13" x14ac:dyDescent="0.25">
      <c r="A98" s="8" t="s">
        <v>192</v>
      </c>
      <c r="B98" s="8">
        <v>132</v>
      </c>
      <c r="C98" s="8">
        <v>177</v>
      </c>
      <c r="D98" s="8">
        <v>105</v>
      </c>
      <c r="E98" s="8" t="s">
        <v>40</v>
      </c>
      <c r="F98" s="8" t="s">
        <v>51</v>
      </c>
      <c r="G98" s="16">
        <v>26.17778345332615</v>
      </c>
      <c r="H98" s="13" t="s">
        <v>48</v>
      </c>
      <c r="I98" s="17"/>
      <c r="J98" s="17">
        <f t="shared" si="3"/>
        <v>0.24931222336501094</v>
      </c>
      <c r="L98" s="6">
        <f t="shared" si="4"/>
        <v>92</v>
      </c>
      <c r="M98" s="17">
        <v>0.35137913595103293</v>
      </c>
    </row>
    <row r="99" spans="1:13" x14ac:dyDescent="0.25">
      <c r="A99" s="8" t="s">
        <v>193</v>
      </c>
      <c r="B99" s="8">
        <v>132</v>
      </c>
      <c r="C99" s="8">
        <v>90.165999999999997</v>
      </c>
      <c r="D99" s="8">
        <v>122</v>
      </c>
      <c r="E99" s="8" t="s">
        <v>40</v>
      </c>
      <c r="F99" s="8" t="s">
        <v>51</v>
      </c>
      <c r="G99" s="16">
        <v>4.6738941071149434</v>
      </c>
      <c r="H99" s="13" t="s">
        <v>48</v>
      </c>
      <c r="I99" s="17"/>
      <c r="J99" s="17">
        <f t="shared" si="3"/>
        <v>3.8310607435368391E-2</v>
      </c>
      <c r="L99" s="6">
        <f t="shared" si="4"/>
        <v>93</v>
      </c>
      <c r="M99" s="17">
        <v>0.36046154639018768</v>
      </c>
    </row>
    <row r="100" spans="1:13" x14ac:dyDescent="0.25">
      <c r="A100" s="8" t="s">
        <v>194</v>
      </c>
      <c r="B100" s="8">
        <v>132</v>
      </c>
      <c r="C100" s="8">
        <v>174.029</v>
      </c>
      <c r="D100" s="8">
        <v>122</v>
      </c>
      <c r="E100" s="8" t="s">
        <v>40</v>
      </c>
      <c r="F100" s="8" t="s">
        <v>51</v>
      </c>
      <c r="G100" s="16">
        <v>39.288771393007337</v>
      </c>
      <c r="H100" s="13" t="s">
        <v>48</v>
      </c>
      <c r="I100" s="17"/>
      <c r="J100" s="17">
        <f t="shared" si="3"/>
        <v>0.32203910977874867</v>
      </c>
      <c r="L100" s="6">
        <f t="shared" si="4"/>
        <v>94</v>
      </c>
      <c r="M100" s="17">
        <v>0.37747966367226604</v>
      </c>
    </row>
    <row r="101" spans="1:13" x14ac:dyDescent="0.25">
      <c r="A101" s="8" t="s">
        <v>195</v>
      </c>
      <c r="B101" s="8">
        <v>132</v>
      </c>
      <c r="C101" s="8">
        <v>65.274000000000001</v>
      </c>
      <c r="D101" s="8">
        <v>86</v>
      </c>
      <c r="E101" s="8" t="s">
        <v>40</v>
      </c>
      <c r="F101" s="8" t="s">
        <v>51</v>
      </c>
      <c r="G101" s="16">
        <v>47.083202840832442</v>
      </c>
      <c r="H101" s="13" t="s">
        <v>48</v>
      </c>
      <c r="I101" s="17"/>
      <c r="J101" s="17">
        <f t="shared" si="3"/>
        <v>0.54747910280037726</v>
      </c>
      <c r="L101" s="6">
        <f t="shared" si="4"/>
        <v>95</v>
      </c>
      <c r="M101" s="17">
        <v>0.37844971518905762</v>
      </c>
    </row>
    <row r="102" spans="1:13" x14ac:dyDescent="0.25">
      <c r="A102" s="8" t="s">
        <v>196</v>
      </c>
      <c r="B102" s="8">
        <v>132</v>
      </c>
      <c r="C102" s="8">
        <v>99.762</v>
      </c>
      <c r="D102" s="8">
        <v>110</v>
      </c>
      <c r="E102" s="8" t="s">
        <v>44</v>
      </c>
      <c r="F102" s="8" t="s">
        <v>50</v>
      </c>
      <c r="G102" s="16">
        <v>28.065895647767732</v>
      </c>
      <c r="H102" s="13" t="s">
        <v>48</v>
      </c>
      <c r="I102" s="17"/>
      <c r="J102" s="17">
        <f t="shared" si="3"/>
        <v>0.25514450588879756</v>
      </c>
      <c r="L102" s="6">
        <f t="shared" si="4"/>
        <v>96</v>
      </c>
      <c r="M102" s="17">
        <v>0.37981482500280461</v>
      </c>
    </row>
    <row r="103" spans="1:13" x14ac:dyDescent="0.25">
      <c r="A103" s="8" t="s">
        <v>197</v>
      </c>
      <c r="B103" s="8">
        <v>132</v>
      </c>
      <c r="C103" s="8">
        <v>40.012</v>
      </c>
      <c r="D103" s="8">
        <v>110</v>
      </c>
      <c r="E103" s="8" t="s">
        <v>44</v>
      </c>
      <c r="F103" s="8" t="s">
        <v>50</v>
      </c>
      <c r="G103" s="16">
        <v>28.01431744783266</v>
      </c>
      <c r="H103" s="13" t="s">
        <v>48</v>
      </c>
      <c r="I103" s="17"/>
      <c r="J103" s="17">
        <f t="shared" ref="J103:J134" si="5">+G103/D103</f>
        <v>0.25467561316211507</v>
      </c>
      <c r="L103" s="6">
        <f t="shared" si="4"/>
        <v>97</v>
      </c>
      <c r="M103" s="17">
        <v>0.38395530229389707</v>
      </c>
    </row>
    <row r="104" spans="1:13" x14ac:dyDescent="0.25">
      <c r="A104" s="8" t="s">
        <v>198</v>
      </c>
      <c r="B104" s="8">
        <v>132</v>
      </c>
      <c r="C104" s="8">
        <v>31.495000000000001</v>
      </c>
      <c r="D104" s="8">
        <v>112</v>
      </c>
      <c r="E104" s="8" t="s">
        <v>40</v>
      </c>
      <c r="F104" s="8" t="s">
        <v>51</v>
      </c>
      <c r="G104" s="16">
        <v>107.28828672483131</v>
      </c>
      <c r="H104" s="13" t="s">
        <v>48</v>
      </c>
      <c r="I104" s="17"/>
      <c r="J104" s="17">
        <f t="shared" si="5"/>
        <v>0.95793113147170816</v>
      </c>
      <c r="L104" s="6">
        <f t="shared" si="4"/>
        <v>98</v>
      </c>
      <c r="M104" s="17">
        <v>0.38456721175083275</v>
      </c>
    </row>
    <row r="105" spans="1:13" s="7" customFormat="1" x14ac:dyDescent="0.25">
      <c r="A105" s="8" t="s">
        <v>199</v>
      </c>
      <c r="B105" s="8">
        <v>132</v>
      </c>
      <c r="C105" s="8">
        <v>43.182000000000002</v>
      </c>
      <c r="D105" s="8">
        <v>158</v>
      </c>
      <c r="E105" s="8" t="s">
        <v>40</v>
      </c>
      <c r="F105" s="8" t="s">
        <v>51</v>
      </c>
      <c r="G105" s="16">
        <v>9.3722307886235647</v>
      </c>
      <c r="H105" s="13" t="s">
        <v>48</v>
      </c>
      <c r="I105" s="17"/>
      <c r="J105" s="17">
        <f t="shared" si="5"/>
        <v>5.931791638369345E-2</v>
      </c>
      <c r="L105" s="6">
        <f t="shared" si="4"/>
        <v>99</v>
      </c>
      <c r="M105" s="17">
        <v>0.39892807178549133</v>
      </c>
    </row>
    <row r="106" spans="1:13" x14ac:dyDescent="0.25">
      <c r="A106" s="8" t="s">
        <v>200</v>
      </c>
      <c r="B106" s="8">
        <v>132</v>
      </c>
      <c r="C106" s="8">
        <v>80.03</v>
      </c>
      <c r="D106" s="8">
        <v>122</v>
      </c>
      <c r="E106" s="8" t="s">
        <v>40</v>
      </c>
      <c r="F106" s="8" t="s">
        <v>51</v>
      </c>
      <c r="G106" s="16">
        <v>21.895150102395753</v>
      </c>
      <c r="H106" s="13" t="s">
        <v>48</v>
      </c>
      <c r="I106" s="17"/>
      <c r="J106" s="17">
        <f t="shared" si="5"/>
        <v>0.17946844346226026</v>
      </c>
      <c r="L106" s="6">
        <f t="shared" si="4"/>
        <v>100</v>
      </c>
      <c r="M106" s="17">
        <v>0.40821885887613818</v>
      </c>
    </row>
    <row r="107" spans="1:13" x14ac:dyDescent="0.25">
      <c r="A107" s="8" t="s">
        <v>201</v>
      </c>
      <c r="B107" s="8">
        <v>132</v>
      </c>
      <c r="C107" s="8">
        <v>110.804</v>
      </c>
      <c r="D107" s="8">
        <v>122</v>
      </c>
      <c r="E107" s="8" t="s">
        <v>40</v>
      </c>
      <c r="F107" s="8" t="s">
        <v>51</v>
      </c>
      <c r="G107" s="16">
        <v>12.237458320231926</v>
      </c>
      <c r="H107" s="13" t="s">
        <v>48</v>
      </c>
      <c r="I107" s="17"/>
      <c r="J107" s="17">
        <f t="shared" si="5"/>
        <v>0.10030703541173711</v>
      </c>
      <c r="L107" s="6">
        <f t="shared" si="4"/>
        <v>101</v>
      </c>
      <c r="M107" s="17">
        <v>0.41675578883950859</v>
      </c>
    </row>
    <row r="108" spans="1:13" x14ac:dyDescent="0.25">
      <c r="A108" s="8" t="s">
        <v>202</v>
      </c>
      <c r="B108" s="8">
        <v>132</v>
      </c>
      <c r="C108" s="8">
        <v>14.6</v>
      </c>
      <c r="D108" s="8">
        <v>114</v>
      </c>
      <c r="E108" s="8" t="s">
        <v>39</v>
      </c>
      <c r="F108" s="8" t="s">
        <v>50</v>
      </c>
      <c r="G108" s="16">
        <v>14.247224552662633</v>
      </c>
      <c r="H108" s="13" t="s">
        <v>48</v>
      </c>
      <c r="I108" s="17"/>
      <c r="J108" s="17">
        <f t="shared" si="5"/>
        <v>0.12497565397072485</v>
      </c>
      <c r="L108" s="6">
        <f t="shared" si="4"/>
        <v>102</v>
      </c>
      <c r="M108" s="17">
        <v>0.41759145988753382</v>
      </c>
    </row>
    <row r="109" spans="1:13" x14ac:dyDescent="0.25">
      <c r="A109" s="8" t="s">
        <v>203</v>
      </c>
      <c r="B109" s="8">
        <v>132</v>
      </c>
      <c r="C109" s="8">
        <v>107.21899999999999</v>
      </c>
      <c r="D109" s="8">
        <v>96</v>
      </c>
      <c r="E109" s="8" t="s">
        <v>44</v>
      </c>
      <c r="F109" s="8" t="s">
        <v>50</v>
      </c>
      <c r="G109" s="16">
        <v>22.785593944060885</v>
      </c>
      <c r="H109" s="13" t="s">
        <v>48</v>
      </c>
      <c r="I109" s="17"/>
      <c r="J109" s="17">
        <f t="shared" si="5"/>
        <v>0.23734993691730089</v>
      </c>
      <c r="L109" s="6">
        <f t="shared" si="4"/>
        <v>103</v>
      </c>
      <c r="M109" s="17">
        <v>0.42123857538270754</v>
      </c>
    </row>
    <row r="110" spans="1:13" x14ac:dyDescent="0.25">
      <c r="A110" s="8" t="s">
        <v>204</v>
      </c>
      <c r="B110" s="8">
        <v>132</v>
      </c>
      <c r="C110" s="8">
        <v>111.18899999999999</v>
      </c>
      <c r="D110" s="8">
        <v>110</v>
      </c>
      <c r="E110" s="8" t="s">
        <v>44</v>
      </c>
      <c r="F110" s="8" t="s">
        <v>50</v>
      </c>
      <c r="G110" s="16">
        <v>17.94992164209873</v>
      </c>
      <c r="H110" s="13" t="s">
        <v>48</v>
      </c>
      <c r="I110" s="17"/>
      <c r="J110" s="17">
        <f t="shared" si="5"/>
        <v>0.16318110583726117</v>
      </c>
      <c r="L110" s="6">
        <f t="shared" si="4"/>
        <v>104</v>
      </c>
      <c r="M110" s="17">
        <v>0.42921190642792589</v>
      </c>
    </row>
    <row r="111" spans="1:13" x14ac:dyDescent="0.25">
      <c r="A111" s="8" t="s">
        <v>205</v>
      </c>
      <c r="B111" s="8">
        <v>132</v>
      </c>
      <c r="C111" s="8">
        <v>85.85</v>
      </c>
      <c r="D111" s="8">
        <v>112</v>
      </c>
      <c r="E111" s="8" t="s">
        <v>40</v>
      </c>
      <c r="F111" s="8" t="s">
        <v>51</v>
      </c>
      <c r="G111" s="16">
        <v>71.323538455100021</v>
      </c>
      <c r="H111" s="13" t="s">
        <v>48</v>
      </c>
      <c r="I111" s="17"/>
      <c r="J111" s="17">
        <f t="shared" si="5"/>
        <v>0.63681730763482158</v>
      </c>
      <c r="L111" s="6">
        <f t="shared" si="4"/>
        <v>105</v>
      </c>
      <c r="M111" s="17">
        <v>0.43327906789931281</v>
      </c>
    </row>
    <row r="112" spans="1:13" x14ac:dyDescent="0.25">
      <c r="A112" s="8" t="s">
        <v>206</v>
      </c>
      <c r="B112" s="8">
        <v>132</v>
      </c>
      <c r="C112" s="8">
        <v>80.512</v>
      </c>
      <c r="D112" s="8">
        <v>93</v>
      </c>
      <c r="E112" s="8" t="s">
        <v>44</v>
      </c>
      <c r="F112" s="8" t="s">
        <v>50</v>
      </c>
      <c r="G112" s="16">
        <v>15.177201128104153</v>
      </c>
      <c r="H112" s="13" t="s">
        <v>48</v>
      </c>
      <c r="I112" s="17"/>
      <c r="J112" s="17">
        <f t="shared" si="5"/>
        <v>0.16319571105488337</v>
      </c>
      <c r="L112" s="6">
        <f t="shared" si="4"/>
        <v>106</v>
      </c>
      <c r="M112" s="17">
        <v>0.43602105313921807</v>
      </c>
    </row>
    <row r="113" spans="1:13" x14ac:dyDescent="0.25">
      <c r="A113" s="8" t="s">
        <v>207</v>
      </c>
      <c r="B113" s="8">
        <v>132</v>
      </c>
      <c r="C113" s="8">
        <v>96.259</v>
      </c>
      <c r="D113" s="8">
        <v>122</v>
      </c>
      <c r="E113" s="8" t="s">
        <v>40</v>
      </c>
      <c r="F113" s="8" t="s">
        <v>51</v>
      </c>
      <c r="G113" s="16">
        <v>22.502237745310204</v>
      </c>
      <c r="H113" s="13" t="s">
        <v>48</v>
      </c>
      <c r="I113" s="17"/>
      <c r="J113" s="17">
        <f t="shared" si="5"/>
        <v>0.18444457168287051</v>
      </c>
      <c r="L113" s="6">
        <f t="shared" si="4"/>
        <v>107</v>
      </c>
      <c r="M113" s="17">
        <v>0.44344265207012329</v>
      </c>
    </row>
    <row r="114" spans="1:13" x14ac:dyDescent="0.25">
      <c r="A114" s="8" t="s">
        <v>208</v>
      </c>
      <c r="B114" s="8">
        <v>132</v>
      </c>
      <c r="C114" s="8">
        <v>3.03</v>
      </c>
      <c r="D114" s="8">
        <v>133</v>
      </c>
      <c r="E114" s="8" t="s">
        <v>40</v>
      </c>
      <c r="F114" s="8" t="s">
        <v>51</v>
      </c>
      <c r="G114" s="16">
        <v>55.42851991565464</v>
      </c>
      <c r="H114" s="13" t="s">
        <v>48</v>
      </c>
      <c r="I114" s="17"/>
      <c r="J114" s="17">
        <f t="shared" si="5"/>
        <v>0.41675578883950859</v>
      </c>
      <c r="L114" s="6">
        <f t="shared" si="4"/>
        <v>108</v>
      </c>
      <c r="M114" s="17">
        <v>0.44628013996906907</v>
      </c>
    </row>
    <row r="115" spans="1:13" x14ac:dyDescent="0.25">
      <c r="A115" s="8" t="s">
        <v>209</v>
      </c>
      <c r="B115" s="8">
        <v>132</v>
      </c>
      <c r="C115" s="8">
        <v>3.2069999999999999</v>
      </c>
      <c r="D115" s="8">
        <v>144</v>
      </c>
      <c r="E115" s="8" t="s">
        <v>42</v>
      </c>
      <c r="F115" s="8" t="s">
        <v>50</v>
      </c>
      <c r="G115" s="16">
        <v>60.658354855109884</v>
      </c>
      <c r="H115" s="13" t="s">
        <v>48</v>
      </c>
      <c r="I115" s="17"/>
      <c r="J115" s="17">
        <f t="shared" si="5"/>
        <v>0.42123857538270754</v>
      </c>
      <c r="L115" s="6">
        <f t="shared" si="4"/>
        <v>109</v>
      </c>
      <c r="M115" s="17">
        <v>0.44804750287080647</v>
      </c>
    </row>
    <row r="116" spans="1:13" x14ac:dyDescent="0.25">
      <c r="A116" s="8" t="s">
        <v>210</v>
      </c>
      <c r="B116" s="8">
        <v>132</v>
      </c>
      <c r="C116" s="8">
        <v>143</v>
      </c>
      <c r="D116" s="8">
        <v>101</v>
      </c>
      <c r="E116" s="8" t="s">
        <v>39</v>
      </c>
      <c r="F116" s="8" t="s">
        <v>50</v>
      </c>
      <c r="G116" s="16">
        <v>6.8154584398212963</v>
      </c>
      <c r="H116" s="13" t="s">
        <v>48</v>
      </c>
      <c r="I116" s="17"/>
      <c r="J116" s="17">
        <f t="shared" si="5"/>
        <v>6.7479786532884126E-2</v>
      </c>
      <c r="L116" s="6">
        <f t="shared" si="4"/>
        <v>110</v>
      </c>
      <c r="M116" s="17">
        <v>0.45019491043841292</v>
      </c>
    </row>
    <row r="117" spans="1:13" x14ac:dyDescent="0.25">
      <c r="A117" s="8" t="s">
        <v>211</v>
      </c>
      <c r="B117" s="8">
        <v>132</v>
      </c>
      <c r="C117" s="8">
        <v>98.903999999999996</v>
      </c>
      <c r="D117" s="8">
        <v>86</v>
      </c>
      <c r="E117" s="8" t="s">
        <v>40</v>
      </c>
      <c r="F117" s="8" t="s">
        <v>51</v>
      </c>
      <c r="G117" s="16">
        <v>29.193878254419268</v>
      </c>
      <c r="H117" s="13" t="s">
        <v>48</v>
      </c>
      <c r="I117" s="17"/>
      <c r="J117" s="17">
        <f t="shared" si="5"/>
        <v>0.33946370063278219</v>
      </c>
      <c r="L117" s="6">
        <f t="shared" si="4"/>
        <v>111</v>
      </c>
      <c r="M117" s="17">
        <v>0.45377816799785642</v>
      </c>
    </row>
    <row r="118" spans="1:13" x14ac:dyDescent="0.25">
      <c r="A118" s="8" t="s">
        <v>212</v>
      </c>
      <c r="B118" s="8">
        <v>132</v>
      </c>
      <c r="C118" s="8">
        <v>67.760000000000005</v>
      </c>
      <c r="D118" s="8">
        <v>122</v>
      </c>
      <c r="E118" s="8" t="s">
        <v>40</v>
      </c>
      <c r="F118" s="8" t="s">
        <v>51</v>
      </c>
      <c r="G118" s="16">
        <v>3.4764945943281496</v>
      </c>
      <c r="H118" s="13" t="s">
        <v>48</v>
      </c>
      <c r="I118" s="17"/>
      <c r="J118" s="17">
        <f t="shared" si="5"/>
        <v>2.8495857330558604E-2</v>
      </c>
      <c r="L118" s="6">
        <f t="shared" si="4"/>
        <v>112</v>
      </c>
      <c r="M118" s="17">
        <v>0.46004417044646395</v>
      </c>
    </row>
    <row r="119" spans="1:13" x14ac:dyDescent="0.25">
      <c r="A119" s="8" t="s">
        <v>213</v>
      </c>
      <c r="B119" s="8">
        <v>132</v>
      </c>
      <c r="C119" s="8">
        <v>77.519000000000005</v>
      </c>
      <c r="D119" s="8">
        <v>114</v>
      </c>
      <c r="E119" s="8" t="s">
        <v>40</v>
      </c>
      <c r="F119" s="8" t="s">
        <v>51</v>
      </c>
      <c r="G119" s="16">
        <v>12.788685114031008</v>
      </c>
      <c r="H119" s="13" t="s">
        <v>48</v>
      </c>
      <c r="I119" s="17"/>
      <c r="J119" s="17">
        <f t="shared" si="5"/>
        <v>0.11218144836869305</v>
      </c>
      <c r="L119" s="6">
        <f t="shared" si="4"/>
        <v>113</v>
      </c>
      <c r="M119" s="17">
        <v>0.47789015076999181</v>
      </c>
    </row>
    <row r="120" spans="1:13" x14ac:dyDescent="0.25">
      <c r="A120" s="8" t="s">
        <v>214</v>
      </c>
      <c r="B120" s="8">
        <v>132</v>
      </c>
      <c r="C120" s="8">
        <v>25.297000000000001</v>
      </c>
      <c r="D120" s="8">
        <v>138</v>
      </c>
      <c r="E120" s="8" t="s">
        <v>42</v>
      </c>
      <c r="F120" s="8" t="s">
        <v>50</v>
      </c>
      <c r="G120" s="16">
        <v>21.226930310961958</v>
      </c>
      <c r="H120" s="13" t="s">
        <v>48</v>
      </c>
      <c r="I120" s="17"/>
      <c r="J120" s="17">
        <f t="shared" si="5"/>
        <v>0.15381833558668084</v>
      </c>
      <c r="L120" s="6">
        <f t="shared" si="4"/>
        <v>114</v>
      </c>
      <c r="M120" s="17">
        <v>0.47789025933294832</v>
      </c>
    </row>
    <row r="121" spans="1:13" x14ac:dyDescent="0.25">
      <c r="A121" s="8" t="s">
        <v>215</v>
      </c>
      <c r="B121" s="8">
        <v>132</v>
      </c>
      <c r="C121" s="8">
        <v>45.427</v>
      </c>
      <c r="D121" s="8">
        <v>115</v>
      </c>
      <c r="E121" s="8" t="s">
        <v>40</v>
      </c>
      <c r="F121" s="8" t="s">
        <v>51</v>
      </c>
      <c r="G121" s="16">
        <v>6.6810516701778964</v>
      </c>
      <c r="H121" s="13" t="s">
        <v>48</v>
      </c>
      <c r="I121" s="17"/>
      <c r="J121" s="17">
        <f t="shared" si="5"/>
        <v>5.8096101479807795E-2</v>
      </c>
      <c r="L121" s="6">
        <f t="shared" si="4"/>
        <v>115</v>
      </c>
      <c r="M121" s="17">
        <v>0.47925006718228857</v>
      </c>
    </row>
    <row r="122" spans="1:13" x14ac:dyDescent="0.25">
      <c r="A122" s="8" t="s">
        <v>216</v>
      </c>
      <c r="B122" s="8">
        <v>132</v>
      </c>
      <c r="C122" s="8">
        <v>13.311</v>
      </c>
      <c r="D122" s="8">
        <v>115</v>
      </c>
      <c r="E122" s="8" t="s">
        <v>40</v>
      </c>
      <c r="F122" s="8" t="s">
        <v>51</v>
      </c>
      <c r="G122" s="16">
        <v>12.983524276259439</v>
      </c>
      <c r="H122" s="13" t="s">
        <v>48</v>
      </c>
      <c r="I122" s="17"/>
      <c r="J122" s="17">
        <f t="shared" si="5"/>
        <v>0.11290021109790817</v>
      </c>
      <c r="L122" s="6">
        <f t="shared" si="4"/>
        <v>116</v>
      </c>
      <c r="M122" s="17">
        <v>0.48199242927675373</v>
      </c>
    </row>
    <row r="123" spans="1:13" x14ac:dyDescent="0.25">
      <c r="A123" s="8" t="s">
        <v>217</v>
      </c>
      <c r="B123" s="8">
        <v>132</v>
      </c>
      <c r="C123" s="8">
        <v>36.234000000000002</v>
      </c>
      <c r="D123" s="8">
        <v>159</v>
      </c>
      <c r="E123" s="8" t="s">
        <v>40</v>
      </c>
      <c r="F123" s="8" t="s">
        <v>51</v>
      </c>
      <c r="G123" s="16">
        <v>18.187761378319276</v>
      </c>
      <c r="H123" s="13" t="s">
        <v>48</v>
      </c>
      <c r="I123" s="17"/>
      <c r="J123" s="17">
        <f t="shared" si="5"/>
        <v>0.11438843634163066</v>
      </c>
      <c r="L123" s="6">
        <f t="shared" si="4"/>
        <v>117</v>
      </c>
      <c r="M123" s="17">
        <v>0.48199404199407275</v>
      </c>
    </row>
    <row r="124" spans="1:13" x14ac:dyDescent="0.25">
      <c r="A124" s="8" t="s">
        <v>218</v>
      </c>
      <c r="B124" s="8">
        <v>132</v>
      </c>
      <c r="C124" s="8">
        <v>13.337999999999999</v>
      </c>
      <c r="D124" s="8">
        <v>159</v>
      </c>
      <c r="E124" s="8" t="s">
        <v>40</v>
      </c>
      <c r="F124" s="8" t="s">
        <v>51</v>
      </c>
      <c r="G124" s="16">
        <v>31.86504746955714</v>
      </c>
      <c r="H124" s="13" t="s">
        <v>48</v>
      </c>
      <c r="I124" s="17"/>
      <c r="J124" s="17">
        <f t="shared" si="5"/>
        <v>0.20040910358212038</v>
      </c>
      <c r="L124" s="6">
        <f t="shared" si="4"/>
        <v>118</v>
      </c>
      <c r="M124" s="17">
        <v>0.48524479962978001</v>
      </c>
    </row>
    <row r="125" spans="1:13" x14ac:dyDescent="0.25">
      <c r="A125" s="8" t="s">
        <v>219</v>
      </c>
      <c r="B125" s="8">
        <v>132</v>
      </c>
      <c r="C125" s="8">
        <v>43.182000000000002</v>
      </c>
      <c r="D125" s="8">
        <v>158</v>
      </c>
      <c r="E125" s="8" t="s">
        <v>40</v>
      </c>
      <c r="F125" s="8" t="s">
        <v>51</v>
      </c>
      <c r="G125" s="16">
        <v>9.3648284422985277</v>
      </c>
      <c r="H125" s="13" t="s">
        <v>48</v>
      </c>
      <c r="I125" s="17"/>
      <c r="J125" s="17">
        <f t="shared" si="5"/>
        <v>5.927106609049701E-2</v>
      </c>
      <c r="L125" s="6">
        <f t="shared" si="4"/>
        <v>119</v>
      </c>
      <c r="M125" s="17">
        <v>0.49971301825296532</v>
      </c>
    </row>
    <row r="126" spans="1:13" x14ac:dyDescent="0.25">
      <c r="A126" s="8" t="s">
        <v>220</v>
      </c>
      <c r="B126" s="8">
        <v>132</v>
      </c>
      <c r="C126" s="8">
        <v>12.57</v>
      </c>
      <c r="D126" s="8">
        <v>243</v>
      </c>
      <c r="E126" s="8" t="s">
        <v>40</v>
      </c>
      <c r="F126" s="8" t="s">
        <v>51</v>
      </c>
      <c r="G126" s="16">
        <v>48.734560432801082</v>
      </c>
      <c r="H126" s="13" t="s">
        <v>48</v>
      </c>
      <c r="I126" s="17"/>
      <c r="J126" s="17">
        <f t="shared" si="5"/>
        <v>0.20055374663704148</v>
      </c>
      <c r="L126" s="6">
        <f t="shared" si="4"/>
        <v>120</v>
      </c>
      <c r="M126" s="17">
        <v>0.49971301825296532</v>
      </c>
    </row>
    <row r="127" spans="1:13" x14ac:dyDescent="0.25">
      <c r="A127" s="8" t="s">
        <v>221</v>
      </c>
      <c r="B127" s="8">
        <v>132</v>
      </c>
      <c r="C127" s="8">
        <v>97.227000000000004</v>
      </c>
      <c r="D127" s="8">
        <v>97</v>
      </c>
      <c r="E127" s="8" t="s">
        <v>40</v>
      </c>
      <c r="F127" s="8" t="s">
        <v>51</v>
      </c>
      <c r="G127" s="16">
        <v>41.633554923508811</v>
      </c>
      <c r="H127" s="13" t="s">
        <v>48</v>
      </c>
      <c r="I127" s="17"/>
      <c r="J127" s="17">
        <f t="shared" si="5"/>
        <v>0.42921190642792589</v>
      </c>
      <c r="L127" s="6">
        <f t="shared" si="4"/>
        <v>121</v>
      </c>
      <c r="M127" s="17">
        <v>0.50435003398914258</v>
      </c>
    </row>
    <row r="128" spans="1:13" x14ac:dyDescent="0.25">
      <c r="A128" s="8" t="s">
        <v>222</v>
      </c>
      <c r="B128" s="8">
        <v>132</v>
      </c>
      <c r="C128" s="8">
        <v>60.139000000000003</v>
      </c>
      <c r="D128" s="8">
        <v>112</v>
      </c>
      <c r="E128" s="8" t="s">
        <v>40</v>
      </c>
      <c r="F128" s="8" t="s">
        <v>51</v>
      </c>
      <c r="G128" s="16">
        <v>24.89214794885557</v>
      </c>
      <c r="H128" s="13" t="s">
        <v>48</v>
      </c>
      <c r="I128" s="17"/>
      <c r="J128" s="17">
        <f t="shared" si="5"/>
        <v>0.22225132097192474</v>
      </c>
      <c r="L128" s="6">
        <f t="shared" si="4"/>
        <v>122</v>
      </c>
      <c r="M128" s="17">
        <v>0.50759600124577875</v>
      </c>
    </row>
    <row r="129" spans="1:13" x14ac:dyDescent="0.25">
      <c r="A129" s="8" t="s">
        <v>223</v>
      </c>
      <c r="B129" s="8">
        <v>132</v>
      </c>
      <c r="C129" s="8">
        <v>6.15</v>
      </c>
      <c r="D129" s="8">
        <v>112</v>
      </c>
      <c r="E129" s="8" t="s">
        <v>40</v>
      </c>
      <c r="F129" s="8" t="s">
        <v>51</v>
      </c>
      <c r="G129" s="16">
        <v>104.94898997036604</v>
      </c>
      <c r="H129" s="13" t="s">
        <v>48</v>
      </c>
      <c r="I129" s="17"/>
      <c r="J129" s="17">
        <f t="shared" si="5"/>
        <v>0.93704455330683967</v>
      </c>
      <c r="L129" s="6">
        <f t="shared" si="4"/>
        <v>123</v>
      </c>
      <c r="M129" s="17">
        <v>0.53467627096794146</v>
      </c>
    </row>
    <row r="130" spans="1:13" x14ac:dyDescent="0.25">
      <c r="A130" s="8" t="s">
        <v>224</v>
      </c>
      <c r="B130" s="8">
        <v>132</v>
      </c>
      <c r="C130" s="8">
        <v>19.003</v>
      </c>
      <c r="D130" s="8">
        <v>50</v>
      </c>
      <c r="E130" s="8">
        <v>0</v>
      </c>
      <c r="F130" s="8" t="s">
        <v>50</v>
      </c>
      <c r="G130" s="16">
        <v>31.765412880746482</v>
      </c>
      <c r="H130" s="13" t="s">
        <v>48</v>
      </c>
      <c r="I130" s="17"/>
      <c r="J130" s="17">
        <f t="shared" si="5"/>
        <v>0.63530825761492959</v>
      </c>
      <c r="L130" s="6">
        <f t="shared" si="4"/>
        <v>124</v>
      </c>
      <c r="M130" s="17">
        <v>0.54199707284431875</v>
      </c>
    </row>
    <row r="131" spans="1:13" x14ac:dyDescent="0.25">
      <c r="A131" s="8" t="s">
        <v>225</v>
      </c>
      <c r="B131" s="8">
        <v>132</v>
      </c>
      <c r="C131" s="8">
        <v>70.007000000000005</v>
      </c>
      <c r="D131" s="8">
        <v>134</v>
      </c>
      <c r="E131" s="8" t="s">
        <v>40</v>
      </c>
      <c r="F131" s="8" t="s">
        <v>51</v>
      </c>
      <c r="G131" s="16">
        <v>30.509814110801027</v>
      </c>
      <c r="H131" s="13" t="s">
        <v>48</v>
      </c>
      <c r="I131" s="17"/>
      <c r="J131" s="17">
        <f t="shared" si="5"/>
        <v>0.22768517993135096</v>
      </c>
      <c r="L131" s="6">
        <f t="shared" si="4"/>
        <v>125</v>
      </c>
      <c r="M131" s="17">
        <v>0.54320235383493043</v>
      </c>
    </row>
    <row r="132" spans="1:13" x14ac:dyDescent="0.25">
      <c r="A132" s="8" t="s">
        <v>226</v>
      </c>
      <c r="B132" s="8">
        <v>132</v>
      </c>
      <c r="C132" s="8">
        <v>44.243000000000002</v>
      </c>
      <c r="D132" s="8">
        <v>134</v>
      </c>
      <c r="E132" s="8" t="s">
        <v>40</v>
      </c>
      <c r="F132" s="8" t="s">
        <v>51</v>
      </c>
      <c r="G132" s="16">
        <v>26.003367142316751</v>
      </c>
      <c r="H132" s="13" t="s">
        <v>48</v>
      </c>
      <c r="I132" s="17"/>
      <c r="J132" s="17">
        <f t="shared" si="5"/>
        <v>0.19405497867400562</v>
      </c>
      <c r="L132" s="6">
        <f t="shared" si="4"/>
        <v>126</v>
      </c>
      <c r="M132" s="17">
        <v>0.5473065443737325</v>
      </c>
    </row>
    <row r="133" spans="1:13" x14ac:dyDescent="0.25">
      <c r="A133" s="8" t="s">
        <v>227</v>
      </c>
      <c r="B133" s="8">
        <v>132</v>
      </c>
      <c r="C133" s="8">
        <v>94.95</v>
      </c>
      <c r="D133" s="8">
        <v>134</v>
      </c>
      <c r="E133" s="8" t="s">
        <v>40</v>
      </c>
      <c r="F133" s="8" t="s">
        <v>51</v>
      </c>
      <c r="G133" s="16">
        <v>53.456361619255837</v>
      </c>
      <c r="H133" s="13" t="s">
        <v>48</v>
      </c>
      <c r="I133" s="17"/>
      <c r="J133" s="17">
        <f t="shared" si="5"/>
        <v>0.39892807178549133</v>
      </c>
      <c r="L133" s="6">
        <f t="shared" si="4"/>
        <v>127</v>
      </c>
      <c r="M133" s="17">
        <v>0.54747910280037726</v>
      </c>
    </row>
    <row r="134" spans="1:13" x14ac:dyDescent="0.25">
      <c r="A134" s="8" t="s">
        <v>228</v>
      </c>
      <c r="B134" s="8">
        <v>132</v>
      </c>
      <c r="C134" s="8">
        <v>52.24</v>
      </c>
      <c r="D134" s="8">
        <v>134</v>
      </c>
      <c r="E134" s="8" t="s">
        <v>40</v>
      </c>
      <c r="F134" s="8" t="s">
        <v>51</v>
      </c>
      <c r="G134" s="16">
        <v>27.223301022706725</v>
      </c>
      <c r="H134" s="13" t="s">
        <v>48</v>
      </c>
      <c r="I134" s="17"/>
      <c r="J134" s="17">
        <f t="shared" si="5"/>
        <v>0.20315896285602034</v>
      </c>
      <c r="L134" s="6">
        <f t="shared" si="4"/>
        <v>128</v>
      </c>
      <c r="M134" s="17">
        <v>0.54782320837556009</v>
      </c>
    </row>
    <row r="135" spans="1:13" x14ac:dyDescent="0.25">
      <c r="A135" s="8" t="s">
        <v>229</v>
      </c>
      <c r="B135" s="8">
        <v>132</v>
      </c>
      <c r="C135" s="8">
        <v>9</v>
      </c>
      <c r="D135" s="8">
        <v>219</v>
      </c>
      <c r="E135" s="8" t="s">
        <v>39</v>
      </c>
      <c r="F135" s="8" t="s">
        <v>50</v>
      </c>
      <c r="G135" s="16">
        <v>111.16352427282555</v>
      </c>
      <c r="H135" s="13" t="s">
        <v>48</v>
      </c>
      <c r="I135" s="17"/>
      <c r="J135" s="17">
        <f t="shared" ref="J135:J166" si="6">+G135/D135</f>
        <v>0.50759600124577875</v>
      </c>
      <c r="L135" s="6">
        <f t="shared" si="4"/>
        <v>129</v>
      </c>
      <c r="M135" s="17">
        <v>0.54903515686676152</v>
      </c>
    </row>
    <row r="136" spans="1:13" x14ac:dyDescent="0.25">
      <c r="A136" s="8" t="s">
        <v>230</v>
      </c>
      <c r="B136" s="8">
        <v>132</v>
      </c>
      <c r="C136" s="8">
        <v>116.655</v>
      </c>
      <c r="D136" s="8">
        <v>114</v>
      </c>
      <c r="E136" s="8" t="s">
        <v>39</v>
      </c>
      <c r="F136" s="8" t="s">
        <v>50</v>
      </c>
      <c r="G136" s="16">
        <v>13.333004902251815</v>
      </c>
      <c r="H136" s="13" t="s">
        <v>48</v>
      </c>
      <c r="I136" s="17"/>
      <c r="J136" s="17">
        <f t="shared" si="6"/>
        <v>0.11695618335308609</v>
      </c>
      <c r="L136" s="6">
        <f t="shared" si="4"/>
        <v>130</v>
      </c>
      <c r="M136" s="17">
        <v>0.55073323115741701</v>
      </c>
    </row>
    <row r="137" spans="1:13" x14ac:dyDescent="0.25">
      <c r="A137" s="8" t="s">
        <v>231</v>
      </c>
      <c r="B137" s="8">
        <v>132</v>
      </c>
      <c r="C137" s="8">
        <v>42.665999999999997</v>
      </c>
      <c r="D137" s="8">
        <v>134</v>
      </c>
      <c r="E137" s="8" t="s">
        <v>40</v>
      </c>
      <c r="F137" s="8" t="s">
        <v>51</v>
      </c>
      <c r="G137" s="16">
        <v>40.091743543816982</v>
      </c>
      <c r="H137" s="13" t="s">
        <v>48</v>
      </c>
      <c r="I137" s="17"/>
      <c r="J137" s="17">
        <f t="shared" si="6"/>
        <v>0.29919211599863421</v>
      </c>
      <c r="L137" s="6">
        <f t="shared" ref="L137:L187" si="7">+L136+1</f>
        <v>131</v>
      </c>
      <c r="M137" s="17">
        <v>0.55653563331999523</v>
      </c>
    </row>
    <row r="138" spans="1:13" x14ac:dyDescent="0.25">
      <c r="A138" s="8" t="s">
        <v>232</v>
      </c>
      <c r="B138" s="8">
        <v>132</v>
      </c>
      <c r="C138" s="8">
        <v>29.609000000000002</v>
      </c>
      <c r="D138" s="8">
        <v>134</v>
      </c>
      <c r="E138" s="8" t="s">
        <v>40</v>
      </c>
      <c r="F138" s="8" t="s">
        <v>51</v>
      </c>
      <c r="G138" s="16">
        <v>11.100185533014852</v>
      </c>
      <c r="H138" s="13" t="s">
        <v>48</v>
      </c>
      <c r="I138" s="17"/>
      <c r="J138" s="17">
        <f t="shared" si="6"/>
        <v>8.2837205470260092E-2</v>
      </c>
      <c r="L138" s="6">
        <f t="shared" si="7"/>
        <v>132</v>
      </c>
      <c r="M138" s="17">
        <v>0.56903588985247755</v>
      </c>
    </row>
    <row r="139" spans="1:13" x14ac:dyDescent="0.25">
      <c r="A139" s="8" t="s">
        <v>233</v>
      </c>
      <c r="B139" s="8">
        <v>132</v>
      </c>
      <c r="C139" s="8">
        <v>52.225000000000001</v>
      </c>
      <c r="D139" s="8">
        <v>134</v>
      </c>
      <c r="E139" s="8" t="s">
        <v>40</v>
      </c>
      <c r="F139" s="8" t="s">
        <v>51</v>
      </c>
      <c r="G139" s="16">
        <v>26.14529954785257</v>
      </c>
      <c r="H139" s="13" t="s">
        <v>48</v>
      </c>
      <c r="I139" s="17"/>
      <c r="J139" s="17">
        <f t="shared" si="6"/>
        <v>0.19511417573024306</v>
      </c>
      <c r="L139" s="6">
        <f t="shared" si="7"/>
        <v>133</v>
      </c>
      <c r="M139" s="17">
        <v>0.57286626687419562</v>
      </c>
    </row>
    <row r="140" spans="1:13" x14ac:dyDescent="0.25">
      <c r="A140" s="8" t="s">
        <v>234</v>
      </c>
      <c r="B140" s="8">
        <v>132</v>
      </c>
      <c r="C140" s="8">
        <v>26.584</v>
      </c>
      <c r="D140" s="8">
        <v>101</v>
      </c>
      <c r="E140" s="8" t="s">
        <v>39</v>
      </c>
      <c r="F140" s="8" t="s">
        <v>50</v>
      </c>
      <c r="G140" s="16">
        <v>5.9919409824445244</v>
      </c>
      <c r="H140" s="13" t="s">
        <v>49</v>
      </c>
      <c r="I140" s="17"/>
      <c r="J140" s="17">
        <f t="shared" si="6"/>
        <v>5.9326148341034897E-2</v>
      </c>
      <c r="L140" s="6">
        <f t="shared" si="7"/>
        <v>134</v>
      </c>
      <c r="M140" s="17">
        <v>0.59104855681076252</v>
      </c>
    </row>
    <row r="141" spans="1:13" x14ac:dyDescent="0.25">
      <c r="A141" s="8" t="s">
        <v>235</v>
      </c>
      <c r="B141" s="8">
        <v>132</v>
      </c>
      <c r="C141" s="8">
        <v>29.373000000000001</v>
      </c>
      <c r="D141" s="8">
        <v>112</v>
      </c>
      <c r="E141" s="8" t="s">
        <v>40</v>
      </c>
      <c r="F141" s="8" t="s">
        <v>51</v>
      </c>
      <c r="G141" s="16">
        <v>18.738953786138918</v>
      </c>
      <c r="H141" s="13" t="s">
        <v>48</v>
      </c>
      <c r="I141" s="17"/>
      <c r="J141" s="17">
        <f t="shared" si="6"/>
        <v>0.16731208737624034</v>
      </c>
      <c r="L141" s="6">
        <f t="shared" si="7"/>
        <v>135</v>
      </c>
      <c r="M141" s="17">
        <v>0.59342806501939804</v>
      </c>
    </row>
    <row r="142" spans="1:13" x14ac:dyDescent="0.25">
      <c r="A142" s="8" t="s">
        <v>236</v>
      </c>
      <c r="B142" s="8">
        <v>132</v>
      </c>
      <c r="C142" s="8">
        <v>30.277999999999999</v>
      </c>
      <c r="D142" s="8">
        <v>114</v>
      </c>
      <c r="E142" s="8" t="s">
        <v>39</v>
      </c>
      <c r="F142" s="8" t="s">
        <v>50</v>
      </c>
      <c r="G142" s="16">
        <v>46.536949911879752</v>
      </c>
      <c r="H142" s="13" t="s">
        <v>48</v>
      </c>
      <c r="I142" s="17"/>
      <c r="J142" s="17">
        <f t="shared" si="6"/>
        <v>0.40821885887613818</v>
      </c>
      <c r="L142" s="6">
        <f t="shared" si="7"/>
        <v>136</v>
      </c>
      <c r="M142" s="17">
        <v>0.59689995570370347</v>
      </c>
    </row>
    <row r="143" spans="1:13" x14ac:dyDescent="0.25">
      <c r="A143" s="8" t="s">
        <v>237</v>
      </c>
      <c r="B143" s="8">
        <v>132</v>
      </c>
      <c r="C143" s="8">
        <v>57.11</v>
      </c>
      <c r="D143" s="8">
        <v>134</v>
      </c>
      <c r="E143" s="8" t="s">
        <v>40</v>
      </c>
      <c r="F143" s="8" t="s">
        <v>51</v>
      </c>
      <c r="G143" s="16">
        <v>72.627607761138719</v>
      </c>
      <c r="H143" s="13" t="s">
        <v>48</v>
      </c>
      <c r="I143" s="17"/>
      <c r="J143" s="17">
        <f t="shared" si="6"/>
        <v>0.54199707284431875</v>
      </c>
      <c r="L143" s="6">
        <f t="shared" si="7"/>
        <v>137</v>
      </c>
      <c r="M143" s="17">
        <v>0.60030621227263692</v>
      </c>
    </row>
    <row r="144" spans="1:13" x14ac:dyDescent="0.25">
      <c r="A144" s="8" t="s">
        <v>238</v>
      </c>
      <c r="B144" s="8">
        <v>132</v>
      </c>
      <c r="C144" s="8">
        <v>1.75</v>
      </c>
      <c r="D144" s="8">
        <v>407</v>
      </c>
      <c r="E144" s="8" t="s">
        <v>40</v>
      </c>
      <c r="F144" s="8" t="s">
        <v>51</v>
      </c>
      <c r="G144" s="16">
        <v>182.35533366841824</v>
      </c>
      <c r="H144" s="13" t="s">
        <v>48</v>
      </c>
      <c r="I144" s="17"/>
      <c r="J144" s="17">
        <f t="shared" si="6"/>
        <v>0.44804750287080647</v>
      </c>
      <c r="L144" s="6">
        <f t="shared" si="7"/>
        <v>138</v>
      </c>
      <c r="M144" s="17">
        <v>0.60361448387279326</v>
      </c>
    </row>
    <row r="145" spans="1:13" x14ac:dyDescent="0.25">
      <c r="A145" s="8" t="s">
        <v>239</v>
      </c>
      <c r="B145" s="8">
        <v>132</v>
      </c>
      <c r="C145" s="8">
        <v>88.23</v>
      </c>
      <c r="D145" s="8">
        <v>91</v>
      </c>
      <c r="E145" s="8" t="s">
        <v>39</v>
      </c>
      <c r="F145" s="8" t="s">
        <v>50</v>
      </c>
      <c r="G145" s="16">
        <v>81.130990683327497</v>
      </c>
      <c r="H145" s="13" t="s">
        <v>48</v>
      </c>
      <c r="I145" s="17"/>
      <c r="J145" s="17">
        <f t="shared" si="6"/>
        <v>0.89154934816843401</v>
      </c>
      <c r="L145" s="6">
        <f t="shared" si="7"/>
        <v>139</v>
      </c>
      <c r="M145" s="17">
        <v>0.60361448387279326</v>
      </c>
    </row>
    <row r="146" spans="1:13" x14ac:dyDescent="0.25">
      <c r="A146" s="8" t="s">
        <v>240</v>
      </c>
      <c r="B146" s="8">
        <v>132</v>
      </c>
      <c r="C146" s="8">
        <v>37.252000000000002</v>
      </c>
      <c r="D146" s="8">
        <v>91</v>
      </c>
      <c r="E146" s="8" t="s">
        <v>45</v>
      </c>
      <c r="F146" s="8" t="s">
        <v>50</v>
      </c>
      <c r="G146" s="16">
        <v>56.310529762314346</v>
      </c>
      <c r="H146" s="13" t="s">
        <v>48</v>
      </c>
      <c r="I146" s="17"/>
      <c r="J146" s="17">
        <f t="shared" si="6"/>
        <v>0.6187970303551027</v>
      </c>
      <c r="L146" s="6">
        <f t="shared" si="7"/>
        <v>140</v>
      </c>
      <c r="M146" s="17">
        <v>0.60538130185063255</v>
      </c>
    </row>
    <row r="147" spans="1:13" x14ac:dyDescent="0.25">
      <c r="A147" s="8" t="s">
        <v>241</v>
      </c>
      <c r="B147" s="8">
        <v>132</v>
      </c>
      <c r="C147" s="8">
        <v>118.98</v>
      </c>
      <c r="D147" s="8">
        <v>125</v>
      </c>
      <c r="E147" s="8" t="s">
        <v>40</v>
      </c>
      <c r="F147" s="8" t="s">
        <v>51</v>
      </c>
      <c r="G147" s="16">
        <v>56.722270999732054</v>
      </c>
      <c r="H147" s="13" t="s">
        <v>48</v>
      </c>
      <c r="I147" s="17"/>
      <c r="J147" s="17">
        <f t="shared" si="6"/>
        <v>0.45377816799785642</v>
      </c>
      <c r="L147" s="6">
        <f t="shared" si="7"/>
        <v>141</v>
      </c>
      <c r="M147" s="17">
        <v>0.6187970303551027</v>
      </c>
    </row>
    <row r="148" spans="1:13" x14ac:dyDescent="0.25">
      <c r="A148" s="8" t="s">
        <v>242</v>
      </c>
      <c r="B148" s="8">
        <v>132</v>
      </c>
      <c r="C148" s="8">
        <v>30.11</v>
      </c>
      <c r="D148" s="8">
        <v>76</v>
      </c>
      <c r="E148" s="8" t="s">
        <v>44</v>
      </c>
      <c r="F148" s="8" t="s">
        <v>50</v>
      </c>
      <c r="G148" s="16">
        <v>36.631547191549529</v>
      </c>
      <c r="H148" s="13" t="s">
        <v>48</v>
      </c>
      <c r="I148" s="17"/>
      <c r="J148" s="17">
        <f t="shared" si="6"/>
        <v>0.48199404199407275</v>
      </c>
      <c r="L148" s="6">
        <f t="shared" si="7"/>
        <v>142</v>
      </c>
      <c r="M148" s="17">
        <v>0.61942475054075419</v>
      </c>
    </row>
    <row r="149" spans="1:13" x14ac:dyDescent="0.25">
      <c r="A149" s="8" t="s">
        <v>243</v>
      </c>
      <c r="B149" s="8">
        <v>132</v>
      </c>
      <c r="C149" s="8">
        <v>27.38</v>
      </c>
      <c r="D149" s="8">
        <v>76</v>
      </c>
      <c r="E149" s="8" t="s">
        <v>44</v>
      </c>
      <c r="F149" s="8" t="s">
        <v>50</v>
      </c>
      <c r="G149" s="16">
        <v>36.631424625033283</v>
      </c>
      <c r="H149" s="13" t="s">
        <v>48</v>
      </c>
      <c r="I149" s="17"/>
      <c r="J149" s="17">
        <f t="shared" si="6"/>
        <v>0.48199242927675373</v>
      </c>
      <c r="L149" s="6">
        <f t="shared" si="7"/>
        <v>143</v>
      </c>
      <c r="M149" s="17">
        <v>0.63530825761492959</v>
      </c>
    </row>
    <row r="150" spans="1:13" x14ac:dyDescent="0.25">
      <c r="A150" s="8" t="s">
        <v>244</v>
      </c>
      <c r="B150" s="8">
        <v>132</v>
      </c>
      <c r="C150" s="8">
        <v>27.38</v>
      </c>
      <c r="D150" s="8">
        <v>125</v>
      </c>
      <c r="E150" s="8" t="s">
        <v>40</v>
      </c>
      <c r="F150" s="8" t="s">
        <v>51</v>
      </c>
      <c r="G150" s="16">
        <v>36.614125522922158</v>
      </c>
      <c r="H150" s="13" t="s">
        <v>48</v>
      </c>
      <c r="I150" s="17"/>
      <c r="J150" s="17">
        <f t="shared" si="6"/>
        <v>0.29291300418337729</v>
      </c>
      <c r="L150" s="6">
        <f t="shared" si="7"/>
        <v>144</v>
      </c>
      <c r="M150" s="17">
        <v>0.63681730763482158</v>
      </c>
    </row>
    <row r="151" spans="1:13" x14ac:dyDescent="0.25">
      <c r="A151" s="8" t="s">
        <v>245</v>
      </c>
      <c r="B151" s="8">
        <v>132</v>
      </c>
      <c r="C151" s="8">
        <v>30.14</v>
      </c>
      <c r="D151" s="8">
        <v>125</v>
      </c>
      <c r="E151" s="8" t="s">
        <v>40</v>
      </c>
      <c r="F151" s="8" t="s">
        <v>51</v>
      </c>
      <c r="G151" s="16">
        <v>36.614236397061525</v>
      </c>
      <c r="H151" s="13" t="s">
        <v>48</v>
      </c>
      <c r="I151" s="17"/>
      <c r="J151" s="17">
        <f t="shared" si="6"/>
        <v>0.29291389117649219</v>
      </c>
      <c r="L151" s="6">
        <f t="shared" si="7"/>
        <v>145</v>
      </c>
      <c r="M151" s="17">
        <v>0.63978659465290766</v>
      </c>
    </row>
    <row r="152" spans="1:13" x14ac:dyDescent="0.25">
      <c r="A152" s="8" t="s">
        <v>246</v>
      </c>
      <c r="B152" s="8">
        <v>132</v>
      </c>
      <c r="C152" s="8">
        <v>73.355999999999995</v>
      </c>
      <c r="D152" s="8">
        <v>80</v>
      </c>
      <c r="E152" s="8" t="s">
        <v>44</v>
      </c>
      <c r="F152" s="8" t="s">
        <v>50</v>
      </c>
      <c r="G152" s="16">
        <v>30.198373093781282</v>
      </c>
      <c r="H152" s="13" t="s">
        <v>48</v>
      </c>
      <c r="I152" s="17"/>
      <c r="J152" s="17">
        <f t="shared" si="6"/>
        <v>0.37747966367226604</v>
      </c>
      <c r="L152" s="6">
        <f t="shared" si="7"/>
        <v>146</v>
      </c>
      <c r="M152" s="17">
        <v>0.6398654069717733</v>
      </c>
    </row>
    <row r="153" spans="1:13" x14ac:dyDescent="0.25">
      <c r="A153" s="8" t="s">
        <v>247</v>
      </c>
      <c r="B153" s="8">
        <v>132</v>
      </c>
      <c r="C153" s="8">
        <v>79.614999999999995</v>
      </c>
      <c r="D153" s="8">
        <v>183</v>
      </c>
      <c r="E153" s="8" t="s">
        <v>40</v>
      </c>
      <c r="F153" s="8" t="s">
        <v>51</v>
      </c>
      <c r="G153" s="16">
        <v>27.807649342950935</v>
      </c>
      <c r="H153" s="13" t="s">
        <v>48</v>
      </c>
      <c r="I153" s="17"/>
      <c r="J153" s="17">
        <f t="shared" si="6"/>
        <v>0.1519543679942674</v>
      </c>
      <c r="L153" s="6">
        <f t="shared" si="7"/>
        <v>147</v>
      </c>
      <c r="M153" s="17">
        <v>0.65545447441467453</v>
      </c>
    </row>
    <row r="154" spans="1:13" x14ac:dyDescent="0.25">
      <c r="A154" s="8" t="s">
        <v>248</v>
      </c>
      <c r="B154" s="8">
        <v>132</v>
      </c>
      <c r="C154" s="8">
        <v>18.899999999999999</v>
      </c>
      <c r="D154" s="8">
        <v>69</v>
      </c>
      <c r="E154" s="8" t="s">
        <v>40</v>
      </c>
      <c r="F154" s="8" t="s">
        <v>51</v>
      </c>
      <c r="G154" s="16">
        <v>63.523716681768434</v>
      </c>
      <c r="H154" s="13" t="s">
        <v>48</v>
      </c>
      <c r="I154" s="17"/>
      <c r="J154" s="17">
        <f t="shared" si="6"/>
        <v>0.92063357509809329</v>
      </c>
      <c r="L154" s="6">
        <f t="shared" si="7"/>
        <v>148</v>
      </c>
      <c r="M154" s="17">
        <v>0.66654262293115207</v>
      </c>
    </row>
    <row r="155" spans="1:13" x14ac:dyDescent="0.25">
      <c r="A155" s="8" t="s">
        <v>249</v>
      </c>
      <c r="B155" s="8">
        <v>132</v>
      </c>
      <c r="C155" s="8">
        <v>18.25</v>
      </c>
      <c r="D155" s="8">
        <v>41</v>
      </c>
      <c r="E155" s="8" t="s">
        <v>40</v>
      </c>
      <c r="F155" s="8" t="s">
        <v>51</v>
      </c>
      <c r="G155" s="16">
        <v>35</v>
      </c>
      <c r="H155" s="13" t="s">
        <v>48</v>
      </c>
      <c r="I155" s="17"/>
      <c r="J155" s="17">
        <f t="shared" si="6"/>
        <v>0.85365853658536583</v>
      </c>
      <c r="L155" s="6">
        <f t="shared" si="7"/>
        <v>149</v>
      </c>
      <c r="M155" s="17">
        <v>0.67628642528110572</v>
      </c>
    </row>
    <row r="156" spans="1:13" x14ac:dyDescent="0.25">
      <c r="A156" s="8" t="s">
        <v>250</v>
      </c>
      <c r="B156" s="8">
        <v>132</v>
      </c>
      <c r="C156" s="8">
        <v>66.010000000000005</v>
      </c>
      <c r="D156" s="8">
        <v>101</v>
      </c>
      <c r="E156" s="8" t="s">
        <v>44</v>
      </c>
      <c r="F156" s="8" t="s">
        <v>50</v>
      </c>
      <c r="G156" s="16">
        <v>3.0471096556676964</v>
      </c>
      <c r="H156" s="13" t="s">
        <v>48</v>
      </c>
      <c r="I156" s="17"/>
      <c r="J156" s="17">
        <f t="shared" si="6"/>
        <v>3.016940253136333E-2</v>
      </c>
      <c r="L156" s="6">
        <f t="shared" si="7"/>
        <v>150</v>
      </c>
      <c r="M156" s="17">
        <v>0.67686657741751066</v>
      </c>
    </row>
    <row r="157" spans="1:13" x14ac:dyDescent="0.25">
      <c r="A157" s="8" t="s">
        <v>251</v>
      </c>
      <c r="B157" s="8">
        <v>132</v>
      </c>
      <c r="C157" s="8">
        <v>12.238</v>
      </c>
      <c r="D157" s="8">
        <v>101</v>
      </c>
      <c r="E157" s="8" t="s">
        <v>44</v>
      </c>
      <c r="F157" s="8" t="s">
        <v>50</v>
      </c>
      <c r="G157" s="16">
        <v>3.0471692092114964</v>
      </c>
      <c r="H157" s="13" t="s">
        <v>48</v>
      </c>
      <c r="I157" s="17"/>
      <c r="J157" s="17">
        <f t="shared" si="6"/>
        <v>3.0169992170410855E-2</v>
      </c>
      <c r="L157" s="6">
        <f t="shared" si="7"/>
        <v>151</v>
      </c>
      <c r="M157" s="17">
        <v>0.6795825713601733</v>
      </c>
    </row>
    <row r="158" spans="1:13" x14ac:dyDescent="0.25">
      <c r="A158" s="8" t="s">
        <v>252</v>
      </c>
      <c r="B158" s="8">
        <v>132</v>
      </c>
      <c r="C158" s="8">
        <v>150.297</v>
      </c>
      <c r="D158" s="8">
        <v>114</v>
      </c>
      <c r="E158" s="8" t="s">
        <v>39</v>
      </c>
      <c r="F158" s="8" t="s">
        <v>50</v>
      </c>
      <c r="G158" s="16">
        <v>80.577757168602531</v>
      </c>
      <c r="H158" s="13" t="s">
        <v>48</v>
      </c>
      <c r="I158" s="17"/>
      <c r="J158" s="17">
        <f t="shared" si="6"/>
        <v>0.70682243130353095</v>
      </c>
      <c r="L158" s="6">
        <f t="shared" si="7"/>
        <v>152</v>
      </c>
      <c r="M158" s="17">
        <v>0.68618552952533651</v>
      </c>
    </row>
    <row r="159" spans="1:13" x14ac:dyDescent="0.25">
      <c r="A159" s="8" t="s">
        <v>253</v>
      </c>
      <c r="B159" s="8">
        <v>132</v>
      </c>
      <c r="C159" s="8">
        <v>112.508</v>
      </c>
      <c r="D159" s="8">
        <v>125</v>
      </c>
      <c r="E159" s="8" t="s">
        <v>40</v>
      </c>
      <c r="F159" s="8" t="s">
        <v>51</v>
      </c>
      <c r="G159" s="16">
        <v>79.983175871471659</v>
      </c>
      <c r="H159" s="13" t="s">
        <v>48</v>
      </c>
      <c r="I159" s="17"/>
      <c r="J159" s="17">
        <f t="shared" si="6"/>
        <v>0.6398654069717733</v>
      </c>
      <c r="L159" s="6">
        <f t="shared" si="7"/>
        <v>153</v>
      </c>
      <c r="M159" s="17">
        <v>0.69391113992732245</v>
      </c>
    </row>
    <row r="160" spans="1:13" x14ac:dyDescent="0.25">
      <c r="A160" s="8" t="s">
        <v>254</v>
      </c>
      <c r="B160" s="8">
        <v>132</v>
      </c>
      <c r="C160" s="8">
        <v>52.68</v>
      </c>
      <c r="D160" s="8">
        <v>114</v>
      </c>
      <c r="E160" s="8" t="s">
        <v>39</v>
      </c>
      <c r="F160" s="8" t="s">
        <v>50</v>
      </c>
      <c r="G160" s="16">
        <v>57.495903874762249</v>
      </c>
      <c r="H160" s="13" t="s">
        <v>48</v>
      </c>
      <c r="I160" s="17"/>
      <c r="J160" s="17">
        <f t="shared" si="6"/>
        <v>0.50435003398914258</v>
      </c>
      <c r="L160" s="6">
        <f t="shared" si="7"/>
        <v>154</v>
      </c>
      <c r="M160" s="17">
        <v>0.70002488715421096</v>
      </c>
    </row>
    <row r="161" spans="1:13" x14ac:dyDescent="0.25">
      <c r="A161" s="8" t="s">
        <v>255</v>
      </c>
      <c r="B161" s="8">
        <v>132</v>
      </c>
      <c r="C161" s="8">
        <v>79.572999999999993</v>
      </c>
      <c r="D161" s="8">
        <v>114</v>
      </c>
      <c r="E161" s="8" t="s">
        <v>39</v>
      </c>
      <c r="F161" s="8" t="s">
        <v>50</v>
      </c>
      <c r="G161" s="16">
        <v>97.126988605352736</v>
      </c>
      <c r="H161" s="13" t="s">
        <v>48</v>
      </c>
      <c r="I161" s="17"/>
      <c r="J161" s="17">
        <f t="shared" si="6"/>
        <v>0.85199112811712929</v>
      </c>
      <c r="L161" s="6">
        <f t="shared" si="7"/>
        <v>155</v>
      </c>
      <c r="M161" s="17">
        <v>0.70682243130353095</v>
      </c>
    </row>
    <row r="162" spans="1:13" x14ac:dyDescent="0.25">
      <c r="A162" s="8" t="s">
        <v>256</v>
      </c>
      <c r="B162" s="8">
        <v>132</v>
      </c>
      <c r="C162" s="8">
        <v>127.73</v>
      </c>
      <c r="D162" s="8">
        <v>125</v>
      </c>
      <c r="E162" s="8" t="s">
        <v>40</v>
      </c>
      <c r="F162" s="8" t="s">
        <v>51</v>
      </c>
      <c r="G162" s="16">
        <v>27.519745579468108</v>
      </c>
      <c r="H162" s="13" t="s">
        <v>48</v>
      </c>
      <c r="I162" s="17"/>
      <c r="J162" s="17">
        <f t="shared" si="6"/>
        <v>0.22015796463574486</v>
      </c>
      <c r="L162" s="6">
        <f t="shared" si="7"/>
        <v>156</v>
      </c>
      <c r="M162" s="17">
        <v>0.71011050865200342</v>
      </c>
    </row>
    <row r="163" spans="1:13" x14ac:dyDescent="0.25">
      <c r="A163" s="8" t="s">
        <v>257</v>
      </c>
      <c r="B163" s="8">
        <v>132</v>
      </c>
      <c r="C163" s="8">
        <v>106</v>
      </c>
      <c r="D163" s="8">
        <v>125</v>
      </c>
      <c r="E163" s="8" t="s">
        <v>40</v>
      </c>
      <c r="F163" s="8" t="s">
        <v>51</v>
      </c>
      <c r="G163" s="16">
        <v>38.203776128129448</v>
      </c>
      <c r="H163" s="13" t="s">
        <v>48</v>
      </c>
      <c r="I163" s="17"/>
      <c r="J163" s="17">
        <f t="shared" si="6"/>
        <v>0.30563020902503557</v>
      </c>
      <c r="L163" s="6">
        <f t="shared" si="7"/>
        <v>157</v>
      </c>
      <c r="M163" s="17">
        <v>0.71262572410491476</v>
      </c>
    </row>
    <row r="164" spans="1:13" x14ac:dyDescent="0.25">
      <c r="A164" s="8" t="s">
        <v>258</v>
      </c>
      <c r="B164" s="8">
        <v>132</v>
      </c>
      <c r="C164" s="8">
        <v>114.49</v>
      </c>
      <c r="D164" s="8">
        <v>36</v>
      </c>
      <c r="E164" s="8" t="s">
        <v>40</v>
      </c>
      <c r="F164" s="8" t="s">
        <v>51</v>
      </c>
      <c r="G164" s="16">
        <v>31</v>
      </c>
      <c r="H164" s="13" t="s">
        <v>48</v>
      </c>
      <c r="I164" s="17"/>
      <c r="J164" s="17">
        <f t="shared" si="6"/>
        <v>0.86111111111111116</v>
      </c>
      <c r="L164" s="6">
        <f t="shared" si="7"/>
        <v>158</v>
      </c>
      <c r="M164" s="17">
        <v>0.71781880897471184</v>
      </c>
    </row>
    <row r="165" spans="1:13" x14ac:dyDescent="0.25">
      <c r="A165" s="8" t="s">
        <v>259</v>
      </c>
      <c r="B165" s="8">
        <v>132</v>
      </c>
      <c r="C165" s="8">
        <v>167.33699999999999</v>
      </c>
      <c r="D165" s="8">
        <v>125</v>
      </c>
      <c r="E165" s="8" t="s">
        <v>40</v>
      </c>
      <c r="F165" s="8" t="s">
        <v>51</v>
      </c>
      <c r="G165" s="16">
        <v>43.056695569856664</v>
      </c>
      <c r="H165" s="13" t="s">
        <v>48</v>
      </c>
      <c r="I165" s="17"/>
      <c r="J165" s="17">
        <f t="shared" si="6"/>
        <v>0.34445356455885334</v>
      </c>
      <c r="L165" s="6">
        <f t="shared" si="7"/>
        <v>159</v>
      </c>
      <c r="M165" s="17">
        <v>0.72620526127018792</v>
      </c>
    </row>
    <row r="166" spans="1:13" x14ac:dyDescent="0.25">
      <c r="A166" s="8" t="s">
        <v>260</v>
      </c>
      <c r="B166" s="8">
        <v>132</v>
      </c>
      <c r="C166" s="8">
        <v>16.956</v>
      </c>
      <c r="D166" s="8">
        <v>256</v>
      </c>
      <c r="E166" s="8" t="s">
        <v>40</v>
      </c>
      <c r="F166" s="8" t="s">
        <v>51</v>
      </c>
      <c r="G166" s="16">
        <v>88.263523228769955</v>
      </c>
      <c r="H166" s="13" t="s">
        <v>48</v>
      </c>
      <c r="I166" s="17"/>
      <c r="J166" s="17">
        <f t="shared" si="6"/>
        <v>0.34477938761238264</v>
      </c>
      <c r="L166" s="6">
        <f t="shared" si="7"/>
        <v>160</v>
      </c>
      <c r="M166" s="17">
        <v>0.73836997198343757</v>
      </c>
    </row>
    <row r="167" spans="1:13" x14ac:dyDescent="0.25">
      <c r="A167" s="8" t="s">
        <v>261</v>
      </c>
      <c r="B167" s="8">
        <v>132</v>
      </c>
      <c r="C167" s="8">
        <v>37.401000000000003</v>
      </c>
      <c r="D167" s="8">
        <v>114</v>
      </c>
      <c r="E167" s="8" t="s">
        <v>39</v>
      </c>
      <c r="F167" s="8" t="s">
        <v>50</v>
      </c>
      <c r="G167" s="16">
        <v>24.822677898713682</v>
      </c>
      <c r="H167" s="13" t="s">
        <v>48</v>
      </c>
      <c r="I167" s="17"/>
      <c r="J167" s="17">
        <f t="shared" ref="J167:J187" si="8">+G167/D167</f>
        <v>0.21774278858520774</v>
      </c>
      <c r="L167" s="6">
        <f t="shared" si="7"/>
        <v>161</v>
      </c>
      <c r="M167" s="17">
        <v>0.76439180643604987</v>
      </c>
    </row>
    <row r="168" spans="1:13" x14ac:dyDescent="0.25">
      <c r="A168" s="8" t="s">
        <v>262</v>
      </c>
      <c r="B168" s="8">
        <v>132</v>
      </c>
      <c r="C168" s="8">
        <v>109.1</v>
      </c>
      <c r="D168" s="8">
        <v>114</v>
      </c>
      <c r="E168" s="8" t="s">
        <v>39</v>
      </c>
      <c r="F168" s="8" t="s">
        <v>50</v>
      </c>
      <c r="G168" s="16">
        <v>60.953094890345326</v>
      </c>
      <c r="H168" s="13" t="s">
        <v>48</v>
      </c>
      <c r="I168" s="17"/>
      <c r="J168" s="17">
        <f t="shared" si="8"/>
        <v>0.53467627096794146</v>
      </c>
      <c r="L168" s="6">
        <f t="shared" si="7"/>
        <v>162</v>
      </c>
      <c r="M168" s="17">
        <v>0.77053779773702802</v>
      </c>
    </row>
    <row r="169" spans="1:13" x14ac:dyDescent="0.25">
      <c r="A169" s="8" t="s">
        <v>263</v>
      </c>
      <c r="B169" s="8">
        <v>132</v>
      </c>
      <c r="C169" s="8">
        <v>11.467000000000001</v>
      </c>
      <c r="D169" s="8">
        <v>214</v>
      </c>
      <c r="E169" s="8" t="s">
        <v>39</v>
      </c>
      <c r="F169" s="8" t="s">
        <v>50</v>
      </c>
      <c r="G169" s="16">
        <v>82.166434690893979</v>
      </c>
      <c r="H169" s="13" t="s">
        <v>48</v>
      </c>
      <c r="I169" s="17"/>
      <c r="J169" s="17">
        <f t="shared" si="8"/>
        <v>0.38395530229389707</v>
      </c>
      <c r="L169" s="6">
        <f t="shared" si="7"/>
        <v>163</v>
      </c>
      <c r="M169" s="17">
        <v>0.82752145087362416</v>
      </c>
    </row>
    <row r="170" spans="1:13" x14ac:dyDescent="0.25">
      <c r="A170" s="8" t="s">
        <v>264</v>
      </c>
      <c r="B170" s="8">
        <v>132</v>
      </c>
      <c r="C170" s="8">
        <v>45.89</v>
      </c>
      <c r="D170" s="8">
        <v>125</v>
      </c>
      <c r="E170" s="8" t="s">
        <v>40</v>
      </c>
      <c r="F170" s="8" t="s">
        <v>51</v>
      </c>
      <c r="G170" s="16">
        <v>42.84013443839487</v>
      </c>
      <c r="H170" s="13" t="s">
        <v>48</v>
      </c>
      <c r="I170" s="17"/>
      <c r="J170" s="17">
        <f t="shared" si="8"/>
        <v>0.34272107550715897</v>
      </c>
      <c r="L170" s="6">
        <f t="shared" si="7"/>
        <v>164</v>
      </c>
      <c r="M170" s="17">
        <v>0.84419675548985329</v>
      </c>
    </row>
    <row r="171" spans="1:13" x14ac:dyDescent="0.25">
      <c r="A171" s="8" t="s">
        <v>265</v>
      </c>
      <c r="B171" s="8">
        <v>132</v>
      </c>
      <c r="C171" s="8">
        <v>59.66</v>
      </c>
      <c r="D171" s="8">
        <v>114</v>
      </c>
      <c r="E171" s="8" t="s">
        <v>39</v>
      </c>
      <c r="F171" s="8" t="s">
        <v>50</v>
      </c>
      <c r="G171" s="16">
        <v>43.143267531552567</v>
      </c>
      <c r="H171" s="13" t="s">
        <v>48</v>
      </c>
      <c r="I171" s="17"/>
      <c r="J171" s="17">
        <f t="shared" si="8"/>
        <v>0.37844971518905762</v>
      </c>
      <c r="L171" s="6">
        <f t="shared" si="7"/>
        <v>165</v>
      </c>
      <c r="M171" s="17">
        <v>0.84915802000729534</v>
      </c>
    </row>
    <row r="172" spans="1:13" x14ac:dyDescent="0.25">
      <c r="A172" s="8" t="s">
        <v>266</v>
      </c>
      <c r="B172" s="8">
        <v>132</v>
      </c>
      <c r="C172" s="8">
        <v>152.66</v>
      </c>
      <c r="D172" s="8">
        <v>114</v>
      </c>
      <c r="E172" s="8" t="s">
        <v>39</v>
      </c>
      <c r="F172" s="8" t="s">
        <v>50</v>
      </c>
      <c r="G172" s="16">
        <v>11.057425746184345</v>
      </c>
      <c r="H172" s="13" t="s">
        <v>48</v>
      </c>
      <c r="I172" s="17"/>
      <c r="J172" s="17">
        <f t="shared" si="8"/>
        <v>9.6994962685827579E-2</v>
      </c>
      <c r="L172" s="6">
        <f t="shared" si="7"/>
        <v>166</v>
      </c>
      <c r="M172" s="17">
        <v>0.85199112811712929</v>
      </c>
    </row>
    <row r="173" spans="1:13" x14ac:dyDescent="0.25">
      <c r="A173" s="8" t="s">
        <v>267</v>
      </c>
      <c r="B173" s="8">
        <v>132</v>
      </c>
      <c r="C173" s="8">
        <v>71.915999999999997</v>
      </c>
      <c r="D173" s="8">
        <v>125</v>
      </c>
      <c r="E173" s="8" t="s">
        <v>40</v>
      </c>
      <c r="F173" s="8" t="s">
        <v>51</v>
      </c>
      <c r="G173" s="16">
        <v>40.212453891938139</v>
      </c>
      <c r="H173" s="13" t="s">
        <v>48</v>
      </c>
      <c r="I173" s="17"/>
      <c r="J173" s="17">
        <f t="shared" si="8"/>
        <v>0.32169963113550509</v>
      </c>
      <c r="L173" s="6">
        <f t="shared" si="7"/>
        <v>167</v>
      </c>
      <c r="M173" s="17">
        <v>0.85365853658536583</v>
      </c>
    </row>
    <row r="174" spans="1:13" x14ac:dyDescent="0.25">
      <c r="A174" s="8" t="s">
        <v>268</v>
      </c>
      <c r="B174" s="8">
        <v>132</v>
      </c>
      <c r="C174" s="8">
        <v>8.2059999999999995</v>
      </c>
      <c r="D174" s="8">
        <v>114</v>
      </c>
      <c r="E174" s="8" t="s">
        <v>39</v>
      </c>
      <c r="F174" s="8" t="s">
        <v>50</v>
      </c>
      <c r="G174" s="16">
        <v>67.379535476426923</v>
      </c>
      <c r="H174" s="13" t="s">
        <v>48</v>
      </c>
      <c r="I174" s="17"/>
      <c r="J174" s="17">
        <f t="shared" si="8"/>
        <v>0.59104855681076252</v>
      </c>
      <c r="L174" s="6">
        <f t="shared" si="7"/>
        <v>168</v>
      </c>
      <c r="M174" s="17">
        <v>0.85494633103414552</v>
      </c>
    </row>
    <row r="175" spans="1:13" x14ac:dyDescent="0.25">
      <c r="A175" s="8" t="s">
        <v>269</v>
      </c>
      <c r="B175" s="8">
        <v>132</v>
      </c>
      <c r="C175" s="8">
        <v>13.34</v>
      </c>
      <c r="D175" s="8">
        <v>125</v>
      </c>
      <c r="E175" s="8" t="s">
        <v>40</v>
      </c>
      <c r="F175" s="8" t="s">
        <v>51</v>
      </c>
      <c r="G175" s="16">
        <v>20.458124545809287</v>
      </c>
      <c r="H175" s="13" t="s">
        <v>48</v>
      </c>
      <c r="I175" s="17"/>
      <c r="J175" s="17">
        <f t="shared" si="8"/>
        <v>0.1636649963664743</v>
      </c>
      <c r="L175" s="6">
        <f t="shared" si="7"/>
        <v>169</v>
      </c>
      <c r="M175" s="17">
        <v>0.86111111111111116</v>
      </c>
    </row>
    <row r="176" spans="1:13" x14ac:dyDescent="0.25">
      <c r="A176" s="8" t="s">
        <v>270</v>
      </c>
      <c r="B176" s="8">
        <v>132</v>
      </c>
      <c r="C176" s="8">
        <v>9.8010000000000002</v>
      </c>
      <c r="D176" s="8">
        <v>168</v>
      </c>
      <c r="E176" s="8" t="s">
        <v>40</v>
      </c>
      <c r="F176" s="8" t="s">
        <v>51</v>
      </c>
      <c r="G176" s="16">
        <v>122.00248389339157</v>
      </c>
      <c r="H176" s="13" t="s">
        <v>48</v>
      </c>
      <c r="I176" s="17"/>
      <c r="J176" s="17">
        <f t="shared" si="8"/>
        <v>0.72620526127018792</v>
      </c>
      <c r="L176" s="6">
        <f t="shared" si="7"/>
        <v>170</v>
      </c>
      <c r="M176" s="17">
        <v>0.87808585372919101</v>
      </c>
    </row>
    <row r="177" spans="1:13" x14ac:dyDescent="0.25">
      <c r="A177" s="8" t="s">
        <v>271</v>
      </c>
      <c r="B177" s="8">
        <v>132</v>
      </c>
      <c r="C177" s="8">
        <v>10.307</v>
      </c>
      <c r="D177" s="8">
        <v>137</v>
      </c>
      <c r="E177" s="8" t="s">
        <v>45</v>
      </c>
      <c r="F177" s="8" t="s">
        <v>50</v>
      </c>
      <c r="G177" s="16">
        <v>116.33464874099946</v>
      </c>
      <c r="H177" s="13" t="s">
        <v>48</v>
      </c>
      <c r="I177" s="17"/>
      <c r="J177" s="17">
        <f t="shared" si="8"/>
        <v>0.84915802000729534</v>
      </c>
      <c r="L177" s="6">
        <f t="shared" si="7"/>
        <v>171</v>
      </c>
      <c r="M177" s="17">
        <v>0.87826086956521743</v>
      </c>
    </row>
    <row r="178" spans="1:13" x14ac:dyDescent="0.25">
      <c r="A178" s="8" t="s">
        <v>272</v>
      </c>
      <c r="B178" s="8">
        <v>132</v>
      </c>
      <c r="C178" s="8">
        <v>9.7210000000000001</v>
      </c>
      <c r="D178" s="8">
        <v>224</v>
      </c>
      <c r="E178" s="8" t="s">
        <v>40</v>
      </c>
      <c r="F178" s="8" t="s">
        <v>51</v>
      </c>
      <c r="G178" s="16">
        <v>61.089614152273256</v>
      </c>
      <c r="H178" s="13" t="s">
        <v>48</v>
      </c>
      <c r="I178" s="17"/>
      <c r="J178" s="17">
        <f t="shared" si="8"/>
        <v>0.2727214917512199</v>
      </c>
      <c r="L178" s="6">
        <f t="shared" si="7"/>
        <v>172</v>
      </c>
      <c r="M178" s="17">
        <v>0.87855581869255817</v>
      </c>
    </row>
    <row r="179" spans="1:13" x14ac:dyDescent="0.25">
      <c r="A179" s="8" t="s">
        <v>273</v>
      </c>
      <c r="B179" s="8">
        <v>132</v>
      </c>
      <c r="C179" s="8">
        <v>16.856999999999999</v>
      </c>
      <c r="D179" s="8">
        <v>512</v>
      </c>
      <c r="E179" s="8" t="s">
        <v>40</v>
      </c>
      <c r="F179" s="8" t="s">
        <v>51</v>
      </c>
      <c r="G179" s="16">
        <v>309.05061574287015</v>
      </c>
      <c r="H179" s="13" t="s">
        <v>48</v>
      </c>
      <c r="I179" s="17"/>
      <c r="J179" s="17">
        <f t="shared" si="8"/>
        <v>0.60361448387279326</v>
      </c>
      <c r="L179" s="6">
        <f t="shared" si="7"/>
        <v>173</v>
      </c>
      <c r="M179" s="17">
        <v>0.89093291111839001</v>
      </c>
    </row>
    <row r="180" spans="1:13" x14ac:dyDescent="0.25">
      <c r="A180" s="8" t="s">
        <v>274</v>
      </c>
      <c r="B180" s="8">
        <v>132</v>
      </c>
      <c r="C180" s="8">
        <v>16.856999999999999</v>
      </c>
      <c r="D180" s="8">
        <v>512</v>
      </c>
      <c r="E180" s="8" t="s">
        <v>40</v>
      </c>
      <c r="F180" s="8" t="s">
        <v>51</v>
      </c>
      <c r="G180" s="16">
        <v>309.05061574287015</v>
      </c>
      <c r="H180" s="13" t="s">
        <v>48</v>
      </c>
      <c r="I180" s="17"/>
      <c r="J180" s="17">
        <f t="shared" si="8"/>
        <v>0.60361448387279326</v>
      </c>
      <c r="L180" s="6">
        <f t="shared" si="7"/>
        <v>174</v>
      </c>
      <c r="M180" s="17">
        <v>0.89154934816843401</v>
      </c>
    </row>
    <row r="181" spans="1:13" x14ac:dyDescent="0.25">
      <c r="A181" s="8" t="s">
        <v>275</v>
      </c>
      <c r="B181" s="8">
        <v>132</v>
      </c>
      <c r="C181" s="8">
        <v>46.625999999999998</v>
      </c>
      <c r="D181" s="8">
        <v>125</v>
      </c>
      <c r="E181" s="8" t="s">
        <v>40</v>
      </c>
      <c r="F181" s="8" t="s">
        <v>51</v>
      </c>
      <c r="G181" s="16">
        <v>29.14235300889478</v>
      </c>
      <c r="H181" s="13" t="s">
        <v>48</v>
      </c>
      <c r="I181" s="17"/>
      <c r="J181" s="17">
        <f t="shared" si="8"/>
        <v>0.23313882407115824</v>
      </c>
      <c r="L181" s="6">
        <f t="shared" si="7"/>
        <v>175</v>
      </c>
      <c r="M181" s="17">
        <v>0.89968098626000015</v>
      </c>
    </row>
    <row r="182" spans="1:13" x14ac:dyDescent="0.25">
      <c r="A182" s="8" t="s">
        <v>276</v>
      </c>
      <c r="B182" s="8">
        <v>132</v>
      </c>
      <c r="C182" s="8">
        <v>12.226000000000001</v>
      </c>
      <c r="D182" s="8">
        <v>125</v>
      </c>
      <c r="E182" s="8" t="s">
        <v>40</v>
      </c>
      <c r="F182" s="8" t="s">
        <v>51</v>
      </c>
      <c r="G182" s="16">
        <v>112.46012328250002</v>
      </c>
      <c r="H182" s="13" t="s">
        <v>48</v>
      </c>
      <c r="I182" s="17"/>
      <c r="J182" s="17">
        <f t="shared" si="8"/>
        <v>0.89968098626000015</v>
      </c>
      <c r="L182" s="6">
        <f t="shared" si="7"/>
        <v>176</v>
      </c>
      <c r="M182" s="17">
        <v>0.92063357509809329</v>
      </c>
    </row>
    <row r="183" spans="1:13" x14ac:dyDescent="0.25">
      <c r="A183" s="8" t="s">
        <v>277</v>
      </c>
      <c r="B183" s="8">
        <v>132</v>
      </c>
      <c r="C183" s="8">
        <v>7.8620000000000001</v>
      </c>
      <c r="D183" s="8">
        <v>125</v>
      </c>
      <c r="E183" s="8" t="s">
        <v>40</v>
      </c>
      <c r="F183" s="8" t="s">
        <v>51</v>
      </c>
      <c r="G183" s="16">
        <v>35.603218952367236</v>
      </c>
      <c r="H183" s="13" t="s">
        <v>48</v>
      </c>
      <c r="I183" s="17"/>
      <c r="J183" s="17">
        <f t="shared" si="8"/>
        <v>0.28482575161893786</v>
      </c>
      <c r="L183" s="6">
        <f t="shared" si="7"/>
        <v>177</v>
      </c>
      <c r="M183" s="17">
        <v>0.92229015768140221</v>
      </c>
    </row>
    <row r="184" spans="1:13" x14ac:dyDescent="0.25">
      <c r="A184" s="8" t="s">
        <v>278</v>
      </c>
      <c r="B184" s="8">
        <v>330</v>
      </c>
      <c r="C184" s="8">
        <v>5.6340000000000003</v>
      </c>
      <c r="D184" s="8">
        <v>206</v>
      </c>
      <c r="E184" s="8" t="s">
        <v>39</v>
      </c>
      <c r="F184" s="8" t="s">
        <v>50</v>
      </c>
      <c r="G184" s="16">
        <v>173.90453163090979</v>
      </c>
      <c r="H184" s="13" t="s">
        <v>48</v>
      </c>
      <c r="I184" s="17"/>
      <c r="J184" s="17">
        <f t="shared" si="8"/>
        <v>0.84419675548985329</v>
      </c>
      <c r="L184" s="6">
        <f t="shared" si="7"/>
        <v>178</v>
      </c>
      <c r="M184" s="17">
        <v>0.92484621121155663</v>
      </c>
    </row>
    <row r="185" spans="1:13" x14ac:dyDescent="0.25">
      <c r="A185" s="8" t="s">
        <v>279</v>
      </c>
      <c r="B185" s="8">
        <v>330</v>
      </c>
      <c r="C185" s="8">
        <v>5.4279999999999999</v>
      </c>
      <c r="D185" s="8">
        <v>206</v>
      </c>
      <c r="E185" s="8" t="s">
        <v>39</v>
      </c>
      <c r="F185" s="8" t="s">
        <v>50</v>
      </c>
      <c r="G185" s="16">
        <v>180.88568586821336</v>
      </c>
      <c r="H185" s="13" t="s">
        <v>48</v>
      </c>
      <c r="I185" s="17"/>
      <c r="J185" s="17">
        <f t="shared" si="8"/>
        <v>0.87808585372919101</v>
      </c>
      <c r="L185" s="6">
        <f t="shared" si="7"/>
        <v>179</v>
      </c>
      <c r="M185" s="17">
        <v>0.93704455330683967</v>
      </c>
    </row>
    <row r="186" spans="1:13" x14ac:dyDescent="0.25">
      <c r="A186" s="8" t="s">
        <v>280</v>
      </c>
      <c r="B186" s="8">
        <v>330</v>
      </c>
      <c r="C186" s="8">
        <v>3.9079999999999999</v>
      </c>
      <c r="D186" s="8">
        <v>206</v>
      </c>
      <c r="E186" s="8" t="s">
        <v>39</v>
      </c>
      <c r="F186" s="8" t="s">
        <v>50</v>
      </c>
      <c r="G186" s="16">
        <v>158.73078633382778</v>
      </c>
      <c r="H186" s="13" t="s">
        <v>48</v>
      </c>
      <c r="I186" s="17"/>
      <c r="J186" s="17">
        <f t="shared" si="8"/>
        <v>0.77053779773702802</v>
      </c>
      <c r="L186" s="6">
        <f t="shared" si="7"/>
        <v>180</v>
      </c>
      <c r="M186" s="17">
        <v>0.95793113147170816</v>
      </c>
    </row>
    <row r="187" spans="1:13" x14ac:dyDescent="0.25">
      <c r="A187" s="8" t="s">
        <v>281</v>
      </c>
      <c r="B187" s="8">
        <v>330</v>
      </c>
      <c r="C187" s="8">
        <v>4.0709999999999997</v>
      </c>
      <c r="D187" s="8">
        <v>206</v>
      </c>
      <c r="E187" s="8" t="s">
        <v>39</v>
      </c>
      <c r="F187" s="8" t="s">
        <v>50</v>
      </c>
      <c r="G187" s="16">
        <v>152.10421422858815</v>
      </c>
      <c r="H187" s="13" t="s">
        <v>48</v>
      </c>
      <c r="I187" s="17"/>
      <c r="J187" s="17">
        <f t="shared" si="8"/>
        <v>0.73836997198343757</v>
      </c>
      <c r="L187" s="6">
        <f t="shared" si="7"/>
        <v>181</v>
      </c>
      <c r="M187" s="17">
        <v>0.97586614138085859</v>
      </c>
    </row>
    <row r="188" spans="1:13" x14ac:dyDescent="0.25">
      <c r="C188" s="2">
        <f>SUM(C7:C187)</f>
        <v>12294.431</v>
      </c>
      <c r="D188" s="2">
        <f>AVERAGE(D7:D187)</f>
        <v>624.38121546961327</v>
      </c>
      <c r="G188" s="15">
        <f>SUM(G7:G187)</f>
        <v>41558.697386919506</v>
      </c>
      <c r="L188" t="s">
        <v>67</v>
      </c>
      <c r="M188" s="22">
        <f>AVERAGE(M7:M187)</f>
        <v>0.40084849677989748</v>
      </c>
    </row>
    <row r="189" spans="1:13" ht="15.75" thickBot="1" x14ac:dyDescent="0.3"/>
    <row r="190" spans="1:13" ht="15.75" x14ac:dyDescent="0.25">
      <c r="E190" s="36" t="s">
        <v>53</v>
      </c>
      <c r="F190" s="37"/>
      <c r="L190">
        <v>53</v>
      </c>
      <c r="M190" s="22">
        <v>0.19</v>
      </c>
    </row>
    <row r="191" spans="1:13" ht="15.75" x14ac:dyDescent="0.25">
      <c r="E191" s="18" t="s">
        <v>40</v>
      </c>
      <c r="F191" s="30" t="s">
        <v>54</v>
      </c>
      <c r="L191">
        <v>181</v>
      </c>
      <c r="M191" s="22">
        <v>1.81</v>
      </c>
    </row>
    <row r="192" spans="1:13" ht="15.75" x14ac:dyDescent="0.25">
      <c r="E192" s="18" t="s">
        <v>55</v>
      </c>
      <c r="F192" s="30" t="s">
        <v>56</v>
      </c>
      <c r="L192">
        <f>+L190/L191</f>
        <v>0.29281767955801102</v>
      </c>
      <c r="M192">
        <f>+M190/M191</f>
        <v>0.10497237569060773</v>
      </c>
    </row>
    <row r="193" spans="5:6" ht="15.75" x14ac:dyDescent="0.25">
      <c r="E193" s="18" t="s">
        <v>57</v>
      </c>
      <c r="F193" s="30" t="s">
        <v>58</v>
      </c>
    </row>
    <row r="194" spans="5:6" ht="15.75" x14ac:dyDescent="0.25">
      <c r="E194" s="18" t="s">
        <v>41</v>
      </c>
      <c r="F194" s="30" t="s">
        <v>59</v>
      </c>
    </row>
    <row r="195" spans="5:6" ht="15.75" x14ac:dyDescent="0.25">
      <c r="E195" s="18" t="s">
        <v>43</v>
      </c>
      <c r="F195" s="30" t="s">
        <v>60</v>
      </c>
    </row>
    <row r="196" spans="5:6" ht="15.75" x14ac:dyDescent="0.25">
      <c r="E196" s="18" t="s">
        <v>42</v>
      </c>
      <c r="F196" s="30" t="s">
        <v>61</v>
      </c>
    </row>
    <row r="197" spans="5:6" ht="15.75" x14ac:dyDescent="0.25">
      <c r="E197" s="18" t="s">
        <v>46</v>
      </c>
      <c r="F197" s="30" t="s">
        <v>62</v>
      </c>
    </row>
    <row r="198" spans="5:6" ht="15.75" x14ac:dyDescent="0.25">
      <c r="E198" s="18" t="s">
        <v>39</v>
      </c>
      <c r="F198" s="19" t="s">
        <v>63</v>
      </c>
    </row>
    <row r="199" spans="5:6" ht="15.75" x14ac:dyDescent="0.25">
      <c r="E199" s="18" t="s">
        <v>44</v>
      </c>
      <c r="F199" s="30" t="s">
        <v>64</v>
      </c>
    </row>
    <row r="200" spans="5:6" ht="15.75" x14ac:dyDescent="0.25">
      <c r="E200" s="18" t="s">
        <v>45</v>
      </c>
      <c r="F200" s="30" t="s">
        <v>65</v>
      </c>
    </row>
    <row r="201" spans="5:6" ht="15.75" thickBot="1" x14ac:dyDescent="0.3">
      <c r="E201" s="20"/>
      <c r="F201" s="21"/>
    </row>
  </sheetData>
  <mergeCells count="7">
    <mergeCell ref="E4:F4"/>
    <mergeCell ref="E190:F190"/>
    <mergeCell ref="H5:H6"/>
    <mergeCell ref="E5:E6"/>
    <mergeCell ref="A5:A6"/>
    <mergeCell ref="B5:B6"/>
    <mergeCell ref="C5:C6"/>
  </mergeCells>
  <pageMargins left="0.15748031496062992" right="0.15748031496062992" top="0.74803149606299213" bottom="0.74803149606299213" header="0.31496062992125984" footer="0.31496062992125984"/>
  <pageSetup paperSize="9" scale="7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Substations</vt:lpstr>
      <vt:lpstr>Lines</vt:lpstr>
      <vt:lpstr>Figure 3.17</vt:lpstr>
      <vt:lpstr>Figure 3.7</vt:lpstr>
      <vt:lpstr>Lines!Print_Area</vt:lpstr>
      <vt:lpstr>Substations!Print_Area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2012-07-26T03:59:51Z</cp:lastPrinted>
  <dcterms:created xsi:type="dcterms:W3CDTF">2012-07-18T18:36:43Z</dcterms:created>
  <dcterms:modified xsi:type="dcterms:W3CDTF">2012-09-10T00:07:58Z</dcterms:modified>
</cp:coreProperties>
</file>