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Maps\01 INQUIRIES\3-AWAITING TABLING\National Transport (inquiry)\03-final\website\"/>
    </mc:Choice>
  </mc:AlternateContent>
  <bookViews>
    <workbookView xWindow="-120" yWindow="-120" windowWidth="23280" windowHeight="12570"/>
  </bookViews>
  <sheets>
    <sheet name="About" sheetId="22" r:id="rId1"/>
    <sheet name="Contents" sheetId="1" r:id="rId2"/>
    <sheet name="Overview" sheetId="24" r:id="rId3"/>
    <sheet name="1.2" sheetId="25" r:id="rId4"/>
    <sheet name="5.1" sheetId="28" r:id="rId5"/>
    <sheet name="6.1, 6.7" sheetId="12" r:id="rId6"/>
    <sheet name="6.3" sheetId="13" r:id="rId7"/>
    <sheet name="6.4, B.1, B.2" sheetId="8" r:id="rId8"/>
    <sheet name="6.2" sheetId="7" r:id="rId9"/>
    <sheet name="6.5" sheetId="9" r:id="rId10"/>
    <sheet name="6.6" sheetId="14" r:id="rId11"/>
    <sheet name="6.8" sheetId="15" r:id="rId12"/>
    <sheet name="6.9" sheetId="16" r:id="rId13"/>
    <sheet name="6.10" sheetId="10" r:id="rId14"/>
    <sheet name="6.11" sheetId="11" r:id="rId15"/>
    <sheet name="7.6, B.5" sheetId="2" r:id="rId16"/>
    <sheet name="7.7" sheetId="17" r:id="rId17"/>
    <sheet name="7.8, B.7" sheetId="18" r:id="rId18"/>
    <sheet name="7.11" sheetId="29" r:id="rId19"/>
    <sheet name="7.12" sheetId="3" r:id="rId20"/>
    <sheet name="7.13" sheetId="4" r:id="rId21"/>
    <sheet name="7.14" sheetId="5" r:id="rId22"/>
    <sheet name="7.15" sheetId="26" r:id="rId23"/>
    <sheet name="7.16" sheetId="6" r:id="rId24"/>
    <sheet name="7.17" sheetId="27" r:id="rId25"/>
    <sheet name="Box B.5" sheetId="23" r:id="rId26"/>
    <sheet name="B.3" sheetId="19" r:id="rId27"/>
    <sheet name="B.6" sheetId="20" r:id="rId28"/>
    <sheet name="B.8" sheetId="21" r:id="rId29"/>
  </sheets>
  <definedNames>
    <definedName name="_xlnm._FilterDatabase" localSheetId="18" hidden="1">'7.11'!$A$40:$C$52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1" i="1" l="1"/>
  <c r="B6" i="1" l="1"/>
  <c r="B5" i="1"/>
  <c r="B27" i="1"/>
  <c r="B25" i="1"/>
  <c r="B57" i="26" l="1"/>
  <c r="B56" i="26"/>
  <c r="B30" i="1" l="1"/>
  <c r="B26" i="1" l="1"/>
  <c r="B24" i="1" l="1"/>
  <c r="B23" i="1"/>
  <c r="B22" i="1"/>
  <c r="B34" i="1"/>
  <c r="B32" i="1"/>
  <c r="B16" i="1"/>
  <c r="B29" i="1"/>
  <c r="B28" i="1"/>
  <c r="B13" i="1"/>
  <c r="B35" i="1" l="1"/>
  <c r="B33" i="1"/>
  <c r="B31" i="1"/>
  <c r="B20" i="1"/>
  <c r="B19" i="1"/>
  <c r="B18" i="1"/>
  <c r="B17" i="1"/>
  <c r="B15" i="1"/>
  <c r="B14" i="1"/>
  <c r="B12" i="1"/>
  <c r="B11" i="1"/>
  <c r="B10" i="1"/>
  <c r="B9" i="1"/>
  <c r="B8" i="1"/>
  <c r="B7" i="1"/>
</calcChain>
</file>

<file path=xl/sharedStrings.xml><?xml version="1.0" encoding="utf-8"?>
<sst xmlns="http://schemas.openxmlformats.org/spreadsheetml/2006/main" count="1671" uniqueCount="336">
  <si>
    <t>Contents</t>
  </si>
  <si>
    <t>Figure number</t>
  </si>
  <si>
    <t>Title</t>
  </si>
  <si>
    <t>Unknown</t>
  </si>
  <si>
    <t>NSW</t>
  </si>
  <si>
    <t>Other</t>
  </si>
  <si>
    <t>A-double</t>
  </si>
  <si>
    <t>B-double</t>
  </si>
  <si>
    <t>Prime mover and semi</t>
  </si>
  <si>
    <t>Truck and dog</t>
  </si>
  <si>
    <t>Vic</t>
  </si>
  <si>
    <t>Qld</t>
  </si>
  <si>
    <t>SA</t>
  </si>
  <si>
    <t>Multi-state</t>
  </si>
  <si>
    <t>Number of applications</t>
  </si>
  <si>
    <t>State of application</t>
  </si>
  <si>
    <t>PBS vehicle type</t>
  </si>
  <si>
    <t>Per cent in state</t>
  </si>
  <si>
    <t>Back to contents</t>
  </si>
  <si>
    <t xml:space="preserve">B-double </t>
  </si>
  <si>
    <t>Road train</t>
  </si>
  <si>
    <t>Other articulated</t>
  </si>
  <si>
    <t>Total rigid</t>
  </si>
  <si>
    <t>Semi trailer</t>
  </si>
  <si>
    <t>Number of vehicles (%)</t>
  </si>
  <si>
    <t>Total tonne km (%)</t>
  </si>
  <si>
    <t>Indexed, base year = 2000</t>
  </si>
  <si>
    <t>Year</t>
  </si>
  <si>
    <t>GDP</t>
  </si>
  <si>
    <t>Total tonne kilometres</t>
  </si>
  <si>
    <t>Average  vehicle kilometres travelled per vehicle</t>
  </si>
  <si>
    <t>‘000 km</t>
  </si>
  <si>
    <t>Average load per trip (laden)</t>
  </si>
  <si>
    <t>tonnes</t>
  </si>
  <si>
    <t>Average  tonne kilometres travelled per vehicle</t>
  </si>
  <si>
    <t>‘000 tonne km</t>
  </si>
  <si>
    <t xml:space="preserve">Average km travelled </t>
  </si>
  <si>
    <t>Average load per trip</t>
  </si>
  <si>
    <t>Average tonne km travelled</t>
  </si>
  <si>
    <t>Road transport, GVA per employee (weighted full and part time)</t>
  </si>
  <si>
    <t>Articulated</t>
  </si>
  <si>
    <t>Heavy Rigid</t>
  </si>
  <si>
    <t>Non-heavy vehicles</t>
  </si>
  <si>
    <t>Year_quarter</t>
  </si>
  <si>
    <t>Vehicle type</t>
  </si>
  <si>
    <t xml:space="preserve">Crash rate per billion vehicle km travelled </t>
  </si>
  <si>
    <t>Group</t>
  </si>
  <si>
    <t>HVNL</t>
  </si>
  <si>
    <t>heavy vehicles</t>
  </si>
  <si>
    <t>non-HVNL</t>
  </si>
  <si>
    <t>non-heavy vehicles</t>
  </si>
  <si>
    <t>2013-14</t>
  </si>
  <si>
    <t>1 Passenger</t>
  </si>
  <si>
    <t>2 Non-Passenger/workboat</t>
  </si>
  <si>
    <t>3 Fishing</t>
  </si>
  <si>
    <t>4 Hire &amp; Drive</t>
  </si>
  <si>
    <t>2014-15</t>
  </si>
  <si>
    <t>2015-16</t>
  </si>
  <si>
    <t>2016-17</t>
  </si>
  <si>
    <t>2017-18</t>
  </si>
  <si>
    <t>2018-19</t>
  </si>
  <si>
    <t>State</t>
  </si>
  <si>
    <t>NT</t>
  </si>
  <si>
    <t>2003-04</t>
  </si>
  <si>
    <t>2004-05</t>
  </si>
  <si>
    <t>2005-06</t>
  </si>
  <si>
    <t>2006-07</t>
  </si>
  <si>
    <t>2007-08</t>
  </si>
  <si>
    <t>2008-09</t>
  </si>
  <si>
    <t>2009-10</t>
  </si>
  <si>
    <t>2010-11</t>
  </si>
  <si>
    <t>2011-12</t>
  </si>
  <si>
    <t>2012-13</t>
  </si>
  <si>
    <t>QLD</t>
  </si>
  <si>
    <t>TAS</t>
  </si>
  <si>
    <t>WA</t>
  </si>
  <si>
    <t>Incident count</t>
  </si>
  <si>
    <t>Financial year</t>
  </si>
  <si>
    <t>Heavy vehicle transport</t>
  </si>
  <si>
    <t>Rail transport</t>
  </si>
  <si>
    <t>Water transport</t>
  </si>
  <si>
    <t>Air transport</t>
  </si>
  <si>
    <t>Figure 6.1</t>
  </si>
  <si>
    <r>
      <t>a</t>
    </r>
    <r>
      <rPr>
        <sz val="11"/>
        <rFont val="Calibri"/>
        <family val="2"/>
        <scheme val="minor"/>
      </rPr>
      <t xml:space="preserve"> Includes all maritime transport deaths, and does not distinguish those involving domestic commercial vessels. As such, this likely overestimates the fatal incidents relevant to the Marine Safety National Law.</t>
    </r>
  </si>
  <si>
    <t>Number of fatalities by mode of transport</t>
  </si>
  <si>
    <t>Crashes involving injury or death per billion vehicle kilometres travelled (VKT)</t>
  </si>
  <si>
    <r>
      <t>a</t>
    </r>
    <r>
      <rPr>
        <sz val="11"/>
        <color theme="1"/>
        <rFont val="Calibri"/>
        <family val="2"/>
        <scheme val="minor"/>
      </rPr>
      <t xml:space="preserve"> ‘Heavy rigid’ refers to vehicles greater than 4.5 tonnes Gross Vehicle Mass constructed with a load carrying area or fitted with special purpose equipment. ‘Articulated’ refers to vehicles constructed primarily for load carrying, consisting of a prime mover that has no significant load carrying area but with a turntable device that can be linked to one or more trailers. Non‑heavy vehicles are all other road vehicles.</t>
    </r>
  </si>
  <si>
    <t>Figure 6.3</t>
  </si>
  <si>
    <t>Number of fatalities per billion vehicle km travelled (VKT)</t>
  </si>
  <si>
    <r>
      <t xml:space="preserve">a </t>
    </r>
    <r>
      <rPr>
        <sz val="11"/>
        <color theme="1"/>
        <rFont val="Calibri"/>
        <family val="2"/>
        <scheme val="minor"/>
      </rPr>
      <t>Fatality rates calculated from calendar year estimates for fatalities and financial year estimates for kilometres travelled.</t>
    </r>
  </si>
  <si>
    <t>Figure 6.4</t>
  </si>
  <si>
    <r>
      <t>a</t>
    </r>
    <r>
      <rPr>
        <sz val="11"/>
        <color theme="1"/>
        <rFont val="Calibri"/>
        <family val="2"/>
        <scheme val="minor"/>
      </rPr>
      <t xml:space="preserve"> Non‑heavy vehicles include all vehicles excluding articulated and heavy rigid trucks. The Commission is aware that a quality assurance process is underway for WA crash statistics before 2012.</t>
    </r>
    <r>
      <rPr>
        <b/>
        <sz val="11"/>
        <color theme="1"/>
        <rFont val="Calibri"/>
        <family val="2"/>
        <scheme val="minor"/>
      </rPr>
      <t xml:space="preserve"> </t>
    </r>
  </si>
  <si>
    <t>Figure 6.5</t>
  </si>
  <si>
    <t>Crashes involving death per billion vehicle kilometres travelled (VKT)</t>
  </si>
  <si>
    <t>Figure 6.6</t>
  </si>
  <si>
    <t>Fatal</t>
  </si>
  <si>
    <t>Serious injury</t>
  </si>
  <si>
    <t>Moderate injury</t>
  </si>
  <si>
    <t>Minor/Other injury</t>
  </si>
  <si>
    <t>Figure 6.7</t>
  </si>
  <si>
    <r>
      <t>a</t>
    </r>
    <r>
      <rPr>
        <sz val="11"/>
        <color theme="1"/>
        <rFont val="Calibri"/>
        <family val="2"/>
        <scheme val="minor"/>
      </rPr>
      <t xml:space="preserve"> Excludes suspected suicides.</t>
    </r>
  </si>
  <si>
    <t>Figure 6.8</t>
  </si>
  <si>
    <t>Australia</t>
  </si>
  <si>
    <t>UK</t>
  </si>
  <si>
    <t>USA</t>
  </si>
  <si>
    <t>Level crossing collisions</t>
  </si>
  <si>
    <t>Figure 6.9</t>
  </si>
  <si>
    <t xml:space="preserve">Collisions with person   </t>
  </si>
  <si>
    <t xml:space="preserve">Collisions with vehicle   </t>
  </si>
  <si>
    <t>2014-2015</t>
  </si>
  <si>
    <t>2015-2016</t>
  </si>
  <si>
    <t>2016-2017</t>
  </si>
  <si>
    <t>2017-2018</t>
  </si>
  <si>
    <t>2018-2019</t>
  </si>
  <si>
    <t>Collision Type</t>
  </si>
  <si>
    <t>Count</t>
  </si>
  <si>
    <t>Figure 6.10</t>
  </si>
  <si>
    <t>Number of maritime incidents, July 2003 – June 2017</t>
  </si>
  <si>
    <t>Figure 6.11</t>
  </si>
  <si>
    <t>Figure B.1</t>
  </si>
  <si>
    <t>Figure B.2</t>
  </si>
  <si>
    <r>
      <t>a</t>
    </r>
    <r>
      <rPr>
        <sz val="11"/>
        <color theme="1"/>
        <rFont val="Calibri"/>
        <family val="2"/>
        <scheme val="minor"/>
      </rPr>
      <t xml:space="preserve"> Crashes (fatal and non‑fatal) are expressed as crashes per billion heavy vehicle kilometres travelled. The Commission is aware that a quality assurance process is underway for WA crash statistics before 2012.</t>
    </r>
    <r>
      <rPr>
        <b/>
        <sz val="11"/>
        <color theme="1"/>
        <rFont val="Calibri"/>
        <family val="2"/>
        <scheme val="minor"/>
      </rPr>
      <t xml:space="preserve"> b </t>
    </r>
    <r>
      <rPr>
        <sz val="11"/>
        <color theme="1"/>
        <rFont val="Calibri"/>
        <family val="2"/>
        <scheme val="minor"/>
      </rPr>
      <t>The HVNL commenced on 10 February 2014 in all jurisdictions except for Western Australia and the Northern Territory.</t>
    </r>
  </si>
  <si>
    <r>
      <t>a</t>
    </r>
    <r>
      <rPr>
        <sz val="11"/>
        <color theme="1"/>
        <rFont val="Calibri"/>
        <family val="2"/>
        <scheme val="minor"/>
      </rPr>
      <t xml:space="preserve"> Crashes (fatal and non‑fatal) are expressed as crashes per billion vehicle kilometres travelled. Non‑heavy vehicles include all vehicles other than articulated and heavy rigid trucks.</t>
    </r>
    <r>
      <rPr>
        <b/>
        <sz val="11"/>
        <color theme="1"/>
        <rFont val="Calibri"/>
        <family val="2"/>
        <scheme val="minor"/>
      </rPr>
      <t xml:space="preserve"> b </t>
    </r>
    <r>
      <rPr>
        <sz val="11"/>
        <color theme="1"/>
        <rFont val="Calibri"/>
        <family val="2"/>
        <scheme val="minor"/>
      </rPr>
      <t>The HVNL commenced on 10 February 2014 in all jurisdictions except for Western Australia and the Northern Territory.</t>
    </r>
  </si>
  <si>
    <t>Figure 7.7</t>
  </si>
  <si>
    <t>Number of pre‑approved routes or areas, by permit class, 2014 to 2019</t>
  </si>
  <si>
    <t>Permit class</t>
  </si>
  <si>
    <t>Number</t>
  </si>
  <si>
    <t>Cumulative number</t>
  </si>
  <si>
    <t>Class 1</t>
  </si>
  <si>
    <t>Class 2</t>
  </si>
  <si>
    <t>Class 3</t>
  </si>
  <si>
    <t>HML</t>
  </si>
  <si>
    <t>PBS</t>
  </si>
  <si>
    <t>Figure 7.8, B.7</t>
  </si>
  <si>
    <t>Permit processing times, completed permit applications in 2018‑19</t>
  </si>
  <si>
    <t>Processing time (days)</t>
  </si>
  <si>
    <t>Number of consents</t>
  </si>
  <si>
    <t>Cumulative percentage</t>
  </si>
  <si>
    <t>Figure B.3</t>
  </si>
  <si>
    <t>Number of completed permit applications by vehicle type, 2018‑19</t>
  </si>
  <si>
    <t>Freight - HML</t>
  </si>
  <si>
    <t>Freight - GML</t>
  </si>
  <si>
    <t>SPV</t>
  </si>
  <si>
    <t>OSOM</t>
  </si>
  <si>
    <t>Figure B.6</t>
  </si>
  <si>
    <t>Number of completed permit applications, refusals by vehicle type, 2018‑19</t>
  </si>
  <si>
    <t>Application status</t>
  </si>
  <si>
    <t>Refused</t>
  </si>
  <si>
    <t>Freight - PBS</t>
  </si>
  <si>
    <t>Other PBS</t>
  </si>
  <si>
    <t>Not refused</t>
  </si>
  <si>
    <t>Figure B.8</t>
  </si>
  <si>
    <t>Processing time (days), by vehicle type, completed permit applications, 2018‑19</t>
  </si>
  <si>
    <t>Mean processing time</t>
  </si>
  <si>
    <t>Median processing time</t>
  </si>
  <si>
    <t>Figure 7.6, B.5</t>
  </si>
  <si>
    <t>Figure 6.2</t>
  </si>
  <si>
    <t>Figure 7.12</t>
  </si>
  <si>
    <t>Figure 7.13</t>
  </si>
  <si>
    <t>Figure 7.14</t>
  </si>
  <si>
    <t>Fatalities involving rail transport</t>
  </si>
  <si>
    <t>Source: ABS (Causes of Death, Australia, 2018, Cat. no. 3303.0).</t>
  </si>
  <si>
    <t>Source: Commission estimates based on the National Crash Database and VKT estimates (BITRE unpublished).</t>
  </si>
  <si>
    <t>Sources: Commission estimates based on the National Crash Database and BITRE VKT estimates (unpublished).</t>
  </si>
  <si>
    <r>
      <t>a</t>
    </r>
    <r>
      <rPr>
        <sz val="11"/>
        <color theme="1"/>
        <rFont val="Calibri"/>
        <family val="2"/>
        <scheme val="minor"/>
      </rPr>
      <t xml:space="preserve"> Non‑heavy vehicles include all vehicles excluding articulated and heavy rigid trucks. </t>
    </r>
    <r>
      <rPr>
        <b/>
        <sz val="11"/>
        <color theme="1"/>
        <rFont val="Calibri"/>
        <family val="2"/>
        <scheme val="minor"/>
      </rPr>
      <t/>
    </r>
  </si>
  <si>
    <r>
      <rPr>
        <b/>
        <sz val="11"/>
        <color theme="1"/>
        <rFont val="Calibri"/>
        <family val="2"/>
        <scheme val="minor"/>
      </rPr>
      <t>b</t>
    </r>
    <r>
      <rPr>
        <sz val="11"/>
        <color theme="1"/>
        <rFont val="Calibri"/>
        <family val="2"/>
        <scheme val="minor"/>
      </rPr>
      <t xml:space="preserve"> The HVNL commenced on 10 February 2014 in NSW, Vic, Qld, SA and Tas. </t>
    </r>
  </si>
  <si>
    <t>Transport mode</t>
  </si>
  <si>
    <t>Injury type</t>
  </si>
  <si>
    <r>
      <t>a</t>
    </r>
    <r>
      <rPr>
        <sz val="11"/>
        <color theme="1"/>
        <rFont val="Calibri"/>
        <family val="2"/>
        <scheme val="minor"/>
      </rPr>
      <t xml:space="preserve"> These data may include instances where a non‑heavy vehicle driver was fatigued. </t>
    </r>
    <r>
      <rPr>
        <b/>
        <sz val="11"/>
        <color theme="1"/>
        <rFont val="Calibri"/>
        <family val="2"/>
        <scheme val="minor"/>
      </rPr>
      <t/>
    </r>
  </si>
  <si>
    <r>
      <rPr>
        <b/>
        <sz val="11"/>
        <color theme="1"/>
        <rFont val="Calibri"/>
        <family val="2"/>
        <scheme val="minor"/>
      </rPr>
      <t>b</t>
    </r>
    <r>
      <rPr>
        <sz val="11"/>
        <color theme="1"/>
        <rFont val="Calibri"/>
        <family val="2"/>
        <scheme val="minor"/>
      </rPr>
      <t xml:space="preserve"> Serious injury means a person was identified in a police report and matched to a health record indicating a hospital stay due to injuries sustained in the crash, or is identified as an icare (Lifetime Care) participant. Moderate injury means a person was identified in a police report and matched to a health record that indicates that they were treated at an emergency department but were not admitted for a hospital stay, or was matched to a Compulsory Third Party (CTP) claim indicating a moderate or higher injury. Minor injury means a person was identified as sustaining an injury in a police report and was not matched to a health record that indicated the level of injury severity, or was matched to a minor injury CTP claim.</t>
    </r>
  </si>
  <si>
    <t>Sources: ONRSR (2013, 2014, 2015, 2016, 2017, 2018b, 2019c); ONRSR (unpublished).</t>
  </si>
  <si>
    <r>
      <t xml:space="preserve">a </t>
    </r>
    <r>
      <rPr>
        <sz val="11"/>
        <color theme="1"/>
        <rFont val="Calibri"/>
        <family val="2"/>
        <scheme val="minor"/>
      </rPr>
      <t>Excludes suspected suicides.</t>
    </r>
    <r>
      <rPr>
        <b/>
        <sz val="11"/>
        <color theme="1"/>
        <rFont val="Calibri"/>
        <family val="2"/>
        <scheme val="minor"/>
      </rPr>
      <t xml:space="preserve"> </t>
    </r>
  </si>
  <si>
    <r>
      <rPr>
        <b/>
        <sz val="11"/>
        <color theme="1"/>
        <rFont val="Calibri"/>
        <family val="2"/>
        <scheme val="minor"/>
      </rPr>
      <t>b</t>
    </r>
    <r>
      <rPr>
        <sz val="11"/>
        <color theme="1"/>
        <rFont val="Calibri"/>
        <family val="2"/>
        <scheme val="minor"/>
      </rPr>
      <t xml:space="preserve"> ONRSR commenced operations on 20 January 2013. NSW, SA, Tas, and NT data are for full period; ACT data are from 1 July 2013; Vic, WA and QLD data are from 1 July 2014 onwards. Data excludes local Vic operators regulated under state legislation for the whole reporting period. The comparison is most valid for the United Kingdom because of its comparatively high rail safety performance</t>
    </r>
  </si>
  <si>
    <t xml:space="preserve">Source: Commission estimates based on ONRSR (unpublished). </t>
  </si>
  <si>
    <t>Source: Commission estimates based on AMSA (unpublished).</t>
  </si>
  <si>
    <t>Vessel type</t>
  </si>
  <si>
    <t>Total fatalities</t>
  </si>
  <si>
    <t>Fatalities associated with domestic commercial vessels</t>
  </si>
  <si>
    <r>
      <rPr>
        <b/>
        <sz val="11"/>
        <color theme="1"/>
        <rFont val="Calibri"/>
        <family val="2"/>
        <scheme val="minor"/>
      </rPr>
      <t>b</t>
    </r>
    <r>
      <rPr>
        <sz val="11"/>
        <color theme="1"/>
        <rFont val="Calibri"/>
        <family val="2"/>
        <scheme val="minor"/>
      </rPr>
      <t xml:space="preserve"> AMSA estimates from August 2016 indicate that there were 6859 vessels registered in Qld, compared with 7411 registered in SA, WA, Tasmania and the NT collectively. There were a further 9130 and 1725 vessels registered in NSW and Vic respectively. </t>
    </r>
  </si>
  <si>
    <t>Figure B.5</t>
  </si>
  <si>
    <t>Figure 7.6</t>
  </si>
  <si>
    <r>
      <rPr>
        <b/>
        <sz val="11"/>
        <color theme="1"/>
        <rFont val="Calibri"/>
        <family val="2"/>
        <scheme val="minor"/>
      </rPr>
      <t>a</t>
    </r>
    <r>
      <rPr>
        <sz val="11"/>
        <color theme="1"/>
        <rFont val="Calibri"/>
        <family val="2"/>
        <scheme val="minor"/>
      </rPr>
      <t xml:space="preserve"> This figure excludes Tasmania and the ACT, which only had 165 and 29 PBS permit applications respectively (excluding multi-state applications). It also excludes 560 PBS permit applications where the state could not be identified.</t>
    </r>
  </si>
  <si>
    <r>
      <rPr>
        <b/>
        <sz val="11"/>
        <color theme="1"/>
        <rFont val="Calibri"/>
        <family val="2"/>
        <scheme val="minor"/>
      </rPr>
      <t>a</t>
    </r>
    <r>
      <rPr>
        <sz val="11"/>
        <color theme="1"/>
        <rFont val="Calibri"/>
        <family val="2"/>
        <scheme val="minor"/>
      </rPr>
      <t xml:space="preserve"> The number of pre‑approved routes or areas in 2019 is at September 2019.</t>
    </r>
    <r>
      <rPr>
        <b/>
        <sz val="9"/>
        <color theme="1"/>
        <rFont val="Arial"/>
        <family val="2"/>
      </rPr>
      <t/>
    </r>
  </si>
  <si>
    <t>Source: Commission estimates based on data from NHVR (unpublished).</t>
  </si>
  <si>
    <t>Figure B.7</t>
  </si>
  <si>
    <t>Figure 7.8</t>
  </si>
  <si>
    <r>
      <rPr>
        <b/>
        <sz val="11"/>
        <color theme="1"/>
        <rFont val="Calibri"/>
        <family val="2"/>
        <scheme val="minor"/>
      </rPr>
      <t>a</t>
    </r>
    <r>
      <rPr>
        <sz val="11"/>
        <color theme="1"/>
        <rFont val="Calibri"/>
        <family val="2"/>
        <scheme val="minor"/>
      </rPr>
      <t xml:space="preserve"> Time taken from the date the application was submitted in the NHVR Portal to the date the road manager provided a decision (including NHVR and road manager processing times). A ‘consent’ is a road manager decision. 1401 consents took over 100 days to process and are not pictured in the chart. The chart also excludes most Class 1 permit applications in New South Wales and Queensland, which were not submitted via the NHVR.</t>
    </r>
  </si>
  <si>
    <t xml:space="preserve">Composition of the heavy vehicle fleet </t>
  </si>
  <si>
    <t>Tonne kilometres travelled (%)</t>
  </si>
  <si>
    <t xml:space="preserve">Sources: Commission estimates based on ABS (Survey of Motor Vehicle Use, Australia, 12 months ended 30 June 2018, Cat. No. 9208.0, tables 28 and 29) and past releases. </t>
  </si>
  <si>
    <r>
      <rPr>
        <b/>
        <sz val="11"/>
        <color theme="1"/>
        <rFont val="Calibri"/>
        <family val="2"/>
        <scheme val="minor"/>
      </rPr>
      <t>a</t>
    </r>
    <r>
      <rPr>
        <sz val="11"/>
        <color theme="1"/>
        <rFont val="Calibri"/>
        <family val="2"/>
        <scheme val="minor"/>
      </rPr>
      <t xml:space="preserve"> ‘Number of trucks’ is the number of freight carrying trucks operating in the given years. It excludes vehicles not reported to be travelling tonne kilometres over the period. </t>
    </r>
  </si>
  <si>
    <r>
      <rPr>
        <b/>
        <sz val="11"/>
        <color theme="1"/>
        <rFont val="Calibri"/>
        <family val="2"/>
        <scheme val="minor"/>
      </rPr>
      <t>b</t>
    </r>
    <r>
      <rPr>
        <sz val="11"/>
        <color theme="1"/>
        <rFont val="Calibri"/>
        <family val="2"/>
        <scheme val="minor"/>
      </rPr>
      <t xml:space="preserve"> ‘Total rigid’ includes both light and heavy rigid trucks. These cannot be clearly separated given available data. </t>
    </r>
  </si>
  <si>
    <r>
      <rPr>
        <b/>
        <sz val="11"/>
        <color theme="1"/>
        <rFont val="Calibri"/>
        <family val="2"/>
        <scheme val="minor"/>
      </rPr>
      <t>c</t>
    </r>
    <r>
      <rPr>
        <sz val="11"/>
        <color theme="1"/>
        <rFont val="Calibri"/>
        <family val="2"/>
        <scheme val="minor"/>
      </rPr>
      <t xml:space="preserve"> The ABS Survey of Motor Vehicle Use was designed to produce reliable estimates for a point in time only The ABS suggests that care be taken in drawing inferences over time due to high sampling error.</t>
    </r>
  </si>
  <si>
    <t>Gross domestic product and heavy vehicle tonne km travelled, 1971 to 2018</t>
  </si>
  <si>
    <r>
      <rPr>
        <b/>
        <sz val="11"/>
        <color theme="1"/>
        <rFont val="Calibri"/>
        <family val="2"/>
        <scheme val="minor"/>
      </rPr>
      <t>b</t>
    </r>
    <r>
      <rPr>
        <sz val="11"/>
        <color theme="1"/>
        <rFont val="Calibri"/>
        <family val="2"/>
        <scheme val="minor"/>
      </rPr>
      <t xml:space="preserve"> Data on tonne kilometres were drawn from the ABS Survey of Motor Vehicle Use, which was designed to produce reliable estimates for a point in time only. The ABS suggests that care be taken in drawing inferences over time due to high sampling error. Furthermore, changes in survey methods were introduced in 1998 to reduce recall bias.</t>
    </r>
  </si>
  <si>
    <r>
      <rPr>
        <b/>
        <sz val="11"/>
        <color theme="1"/>
        <rFont val="Calibri"/>
        <family val="2"/>
        <scheme val="minor"/>
      </rPr>
      <t>a</t>
    </r>
    <r>
      <rPr>
        <sz val="11"/>
        <color theme="1"/>
        <rFont val="Calibri"/>
        <family val="2"/>
        <scheme val="minor"/>
      </rPr>
      <t xml:space="preserve"> Data on tonne kilometres include light rigid trucks (3.5‑4.5 tonne gross vehicle mass (GVM)), as light and heavy rigid trucks cannot be clearly separated in the data. </t>
    </r>
  </si>
  <si>
    <t xml:space="preserve">Sources: Commission estimates based on ABS (Australian National Accounts: National Income, Expenditure and Product, Sep 2019, Cat. no. 5206.0, table 1) and on ABS (Survey of Motor Vehicle Use, Australia, 12 months ended 30 June 2018, Cat. No. 9208.0, table 2) and past releases. </t>
  </si>
  <si>
    <r>
      <rPr>
        <b/>
        <sz val="11"/>
        <color theme="1"/>
        <rFont val="Calibri"/>
        <family val="2"/>
        <scheme val="minor"/>
      </rPr>
      <t xml:space="preserve">a </t>
    </r>
    <r>
      <rPr>
        <sz val="11"/>
        <color theme="1"/>
        <rFont val="Calibri"/>
        <family val="2"/>
        <scheme val="minor"/>
      </rPr>
      <t xml:space="preserve">Data include light rigid trucks (3.5–4.5 tonne GVM), as light and heavy rigid trucks cannot be clearly separated in the data. </t>
    </r>
  </si>
  <si>
    <r>
      <rPr>
        <b/>
        <sz val="11"/>
        <color theme="1"/>
        <rFont val="Calibri"/>
        <family val="2"/>
        <scheme val="minor"/>
      </rPr>
      <t xml:space="preserve">b </t>
    </r>
    <r>
      <rPr>
        <sz val="11"/>
        <color theme="1"/>
        <rFont val="Calibri"/>
        <family val="2"/>
        <scheme val="minor"/>
      </rPr>
      <t xml:space="preserve">The ABS Survey of Motor Vehicle Use was designed to produce reliable estimates for a point in time only. The ABS suggests that care be taken in drawing inferences over time due to high sampling error. Furthermore changes in survey methods were introduced in 1998 to reduce recall bias. Thus, there is a break in the charts between 1991 and 1998. </t>
    </r>
  </si>
  <si>
    <r>
      <rPr>
        <b/>
        <sz val="11"/>
        <color theme="1"/>
        <rFont val="Calibri"/>
        <family val="2"/>
        <scheme val="minor"/>
      </rPr>
      <t>c</t>
    </r>
    <r>
      <rPr>
        <sz val="11"/>
        <color theme="1"/>
        <rFont val="Calibri"/>
        <family val="2"/>
        <scheme val="minor"/>
      </rPr>
      <t xml:space="preserve"> Business kilometres travelled are for business, professional, farm or government purposes and exclude travel to and from work.</t>
    </r>
  </si>
  <si>
    <t xml:space="preserve">Sources: Commission estimates based on ABS (Survey of Motor Vehicle Use, Australia, 12 months ended 30 June 2018, Cat. No. 9208.0, tables 1 and 2) and past releases. </t>
  </si>
  <si>
    <t>Indicators of heavy vehicle performance</t>
  </si>
  <si>
    <t>Quarter</t>
  </si>
  <si>
    <t>Laden/unladen business km ratio</t>
  </si>
  <si>
    <t>Laden/unladen km</t>
  </si>
  <si>
    <t>Figure 7.16</t>
  </si>
  <si>
    <t>Quarterly road transport gross value added per employee ($ million), chain volume measure, Nov 1984 to Nov 2019</t>
  </si>
  <si>
    <r>
      <rPr>
        <b/>
        <sz val="11"/>
        <color theme="1"/>
        <rFont val="Calibri"/>
        <family val="2"/>
        <scheme val="minor"/>
      </rPr>
      <t>a</t>
    </r>
    <r>
      <rPr>
        <sz val="11"/>
        <color theme="1"/>
        <rFont val="Calibri"/>
        <family val="2"/>
        <scheme val="minor"/>
      </rPr>
      <t xml:space="preserve"> Road transport is comprised of both freight and passenger transport. </t>
    </r>
  </si>
  <si>
    <r>
      <rPr>
        <b/>
        <sz val="11"/>
        <color theme="1"/>
        <rFont val="Calibri"/>
        <family val="2"/>
        <scheme val="minor"/>
      </rPr>
      <t>b</t>
    </r>
    <r>
      <rPr>
        <sz val="11"/>
        <color theme="1"/>
        <rFont val="Calibri"/>
        <family val="2"/>
        <scheme val="minor"/>
      </rPr>
      <t xml:space="preserve"> Real output per employee is equal to total real gross value added divided by a weighted number of full‑time and part‑time employees. The weighting assumes that part‑time workers are equal to half a full‑time worker. </t>
    </r>
  </si>
  <si>
    <r>
      <rPr>
        <b/>
        <sz val="11"/>
        <color theme="1"/>
        <rFont val="Calibri"/>
        <family val="2"/>
        <scheme val="minor"/>
      </rPr>
      <t>c</t>
    </r>
    <r>
      <rPr>
        <sz val="11"/>
        <color theme="1"/>
        <rFont val="Calibri"/>
        <family val="2"/>
        <scheme val="minor"/>
      </rPr>
      <t xml:space="preserve"> Chain volume measures are adjusted for inflation, by computing the output for each year in the prices of the preceding year, and then ‘chain linking’ the data together to obtain a time-series of output figures from which the effects of process changes have, at least in theory, been removed. </t>
    </r>
  </si>
  <si>
    <t>Sources: Commission estimates based on ABS (Australian National Accounts: National Income, Expenditure and Product, Sep 2019, Cat. no. 5206.0, table 6) and ABS (Labour Force, Australia, Detailed, Quarterly, Nov 2019, Cat. no. 6291.0.55.003, table 6).</t>
  </si>
  <si>
    <r>
      <rPr>
        <b/>
        <sz val="11"/>
        <color theme="1"/>
        <rFont val="Calibri"/>
        <family val="2"/>
        <scheme val="minor"/>
      </rPr>
      <t>a</t>
    </r>
    <r>
      <rPr>
        <sz val="11"/>
        <color theme="1"/>
        <rFont val="Calibri"/>
        <family val="2"/>
        <scheme val="minor"/>
      </rPr>
      <t xml:space="preserve"> Excludes most Class 1 permit applications in New South Wales and Queensland, which were not submitted via the NHVR. ‘Other’ includes ‘custom’ vehicles (many of which were custom OSOM vehicles).</t>
    </r>
  </si>
  <si>
    <r>
      <rPr>
        <b/>
        <sz val="11"/>
        <color theme="1"/>
        <rFont val="Calibri"/>
        <family val="2"/>
        <scheme val="minor"/>
      </rPr>
      <t>a</t>
    </r>
    <r>
      <rPr>
        <sz val="11"/>
        <color theme="1"/>
        <rFont val="Calibri"/>
        <family val="2"/>
        <scheme val="minor"/>
      </rPr>
      <t xml:space="preserve"> ‘Other’ vehicle types not shown. Excludes most Class 1 permit applications in New South Wales and Queensland, which were not submitted via the NHVR.</t>
    </r>
  </si>
  <si>
    <r>
      <rPr>
        <b/>
        <sz val="11"/>
        <color theme="1"/>
        <rFont val="Calibri"/>
        <family val="2"/>
        <scheme val="minor"/>
      </rPr>
      <t>a</t>
    </r>
    <r>
      <rPr>
        <sz val="11"/>
        <color theme="1"/>
        <rFont val="Calibri"/>
        <family val="2"/>
        <scheme val="minor"/>
      </rPr>
      <t xml:space="preserve"> Time taken from the date the application was submitted in the NHVR Portal to the date the road manager provided a decision (including NHVR and road manager processing times). The chart excludes most Class 1 permit applications in New South Wales and Queensland, which were not submitted via the NHVR.</t>
    </r>
  </si>
  <si>
    <t>Number of heavy vehicle crashes involving fatigue in New South Wales, by injury type, 2009‑18</t>
  </si>
  <si>
    <t xml:space="preserve">Share </t>
  </si>
  <si>
    <t xml:space="preserve">Construction Services </t>
  </si>
  <si>
    <t xml:space="preserve">Road Transport </t>
  </si>
  <si>
    <t>Wholesale Trade</t>
  </si>
  <si>
    <t>Residential Building Construction</t>
  </si>
  <si>
    <t>Retail Trade</t>
  </si>
  <si>
    <t>Meat and Meat Product Manufacturing</t>
  </si>
  <si>
    <t xml:space="preserve">Industry </t>
  </si>
  <si>
    <t>Sawmill Product Manufacturing</t>
  </si>
  <si>
    <t>Other Wood Product Manufacturing</t>
  </si>
  <si>
    <t>Cement, Lime and Ready-Mixed Concrete Manufacturing</t>
  </si>
  <si>
    <t>Textile Manufacturing</t>
  </si>
  <si>
    <t>Grain Mill and Cereal Product Manufacturing</t>
  </si>
  <si>
    <t>Other Non-Metallic Mineral Product Manufacturing</t>
  </si>
  <si>
    <r>
      <rPr>
        <b/>
        <sz val="11"/>
        <color theme="1"/>
        <rFont val="Calibri"/>
        <family val="2"/>
        <scheme val="minor"/>
      </rPr>
      <t>a</t>
    </r>
    <r>
      <rPr>
        <sz val="11"/>
        <color theme="1"/>
        <rFont val="Calibri"/>
        <family val="2"/>
        <scheme val="minor"/>
      </rPr>
      <t xml:space="preserve"> Domestic costs and expenditure, excluding taxes.</t>
    </r>
  </si>
  <si>
    <t>Box B.5 figures</t>
  </si>
  <si>
    <t>Top six industries by road transport cost shares — cost of road transport to industry as a share of the respective industry’s total costs</t>
  </si>
  <si>
    <t>Top six industry users of road transport; Top six industries by road transport cost shares</t>
  </si>
  <si>
    <t>About this workbook</t>
  </si>
  <si>
    <t>Figure 3(a)</t>
  </si>
  <si>
    <t>Figure 3(b)</t>
  </si>
  <si>
    <t xml:space="preserve">Figure 3(c) </t>
  </si>
  <si>
    <t>Figure 4(a)</t>
  </si>
  <si>
    <t>Figure 4(b)</t>
  </si>
  <si>
    <t xml:space="preserve">Figure 4(c) </t>
  </si>
  <si>
    <t>Overview figure</t>
  </si>
  <si>
    <t>Chapter figure number</t>
  </si>
  <si>
    <t>Heavy vehicle crashes involving injury or death per billion vehicle kilometres travelled</t>
  </si>
  <si>
    <t>Rail related fatalities (excluding suspected suicide) per million train kilometres travelled</t>
  </si>
  <si>
    <t>Road transport freight rate</t>
  </si>
  <si>
    <t>Transport, postal and warehousing multifactor productivity</t>
  </si>
  <si>
    <t>Overview figures</t>
  </si>
  <si>
    <t>Passenger cars</t>
  </si>
  <si>
    <t>Buses</t>
  </si>
  <si>
    <t>Rail</t>
  </si>
  <si>
    <t>Air</t>
  </si>
  <si>
    <t xml:space="preserve">Other </t>
  </si>
  <si>
    <t>1989-90</t>
  </si>
  <si>
    <t>1990-91</t>
  </si>
  <si>
    <t>1991-92</t>
  </si>
  <si>
    <t>1992-93</t>
  </si>
  <si>
    <t>1993-94</t>
  </si>
  <si>
    <t>1994-95</t>
  </si>
  <si>
    <t>1995-96</t>
  </si>
  <si>
    <t>1996-97</t>
  </si>
  <si>
    <t>1997-98</t>
  </si>
  <si>
    <t>1998-99</t>
  </si>
  <si>
    <t>1999-00</t>
  </si>
  <si>
    <t>2000-01</t>
  </si>
  <si>
    <t>2001-02</t>
  </si>
  <si>
    <t>2002-03</t>
  </si>
  <si>
    <t>Labour productivity</t>
  </si>
  <si>
    <t>Capital productivity</t>
  </si>
  <si>
    <t>Multifactor productivity</t>
  </si>
  <si>
    <r>
      <t>a</t>
    </r>
    <r>
      <rPr>
        <sz val="11"/>
        <color theme="1"/>
        <rFont val="Calibri"/>
        <family val="2"/>
        <scheme val="minor"/>
      </rPr>
      <t xml:space="preserve"> ‘Other’ represents primarily non‑freight use of light commercial vehicles, as well as motorcycles and non‑business use of trucks and ferries.</t>
    </r>
  </si>
  <si>
    <t>Figure 1.2</t>
  </si>
  <si>
    <t>Figure 7.15</t>
  </si>
  <si>
    <t>Figure 7.17</t>
  </si>
  <si>
    <t>Figure 6.4, B.1, B.2</t>
  </si>
  <si>
    <t>Real road transport interstate freight rate, 1965 to 2018</t>
  </si>
  <si>
    <r>
      <t>a</t>
    </r>
    <r>
      <rPr>
        <sz val="11"/>
        <color theme="1"/>
        <rFont val="Calibri"/>
        <family val="2"/>
        <scheme val="minor"/>
      </rPr>
      <t xml:space="preserve"> Productivity indexes are gross value added based measures. Labour and multifactor productivity indexes are based on hours worked.</t>
    </r>
  </si>
  <si>
    <r>
      <t>Sources</t>
    </r>
    <r>
      <rPr>
        <sz val="11"/>
        <color theme="1"/>
        <rFont val="Calibri"/>
        <family val="2"/>
        <scheme val="minor"/>
      </rPr>
      <t>: ABS (</t>
    </r>
    <r>
      <rPr>
        <i/>
        <sz val="11"/>
        <color theme="1"/>
        <rFont val="Calibri"/>
        <family val="2"/>
        <scheme val="minor"/>
      </rPr>
      <t xml:space="preserve">Estimates of Industry Multifactor Productivity, 2018‑19, </t>
    </r>
    <r>
      <rPr>
        <sz val="11"/>
        <color theme="1"/>
        <rFont val="Calibri"/>
        <family val="2"/>
        <scheme val="minor"/>
      </rPr>
      <t>Cat. no. 5260.0.55.002, tables 1, 6 and 7).</t>
    </r>
  </si>
  <si>
    <t>Labour Productivity Index</t>
  </si>
  <si>
    <t>Capital Productivity Index</t>
  </si>
  <si>
    <t xml:space="preserve">Multifactor Productivity Index </t>
  </si>
  <si>
    <t>Base year = 2017-18</t>
  </si>
  <si>
    <t>Figure 5.1</t>
  </si>
  <si>
    <t>This Excel workbook contains data underlying charts in the Productivity Commission's inquiry report on National Transport Regulatory Reform. Data underlying maps are not included.
The Contents spreadsheet links to the data for each chart.
The inquiry report is available at: www.pc.gov.au/inquiries/completed/transport</t>
  </si>
  <si>
    <t>ONRSR’s revenue by source, 2013-14 to 2017-18</t>
  </si>
  <si>
    <t>Government contributions ($m)</t>
  </si>
  <si>
    <t>Industry (fees) ($m)</t>
  </si>
  <si>
    <t>Major project fees ($m)</t>
  </si>
  <si>
    <t>Source:  ONRSR (2017-2018 Annual Report and past releases).</t>
  </si>
  <si>
    <r>
      <t>Source</t>
    </r>
    <r>
      <rPr>
        <sz val="11"/>
        <color theme="1"/>
        <rFont val="Calibri"/>
        <family val="2"/>
        <scheme val="minor"/>
      </rPr>
      <t>: Commission estimates based on data from BITRE (Yearbook 2018: Australian Infrastructure Statistics).</t>
    </r>
  </si>
  <si>
    <t>Sources: Commission estimates based on BITRE (Road Trauma Involving Heavy Vehicles: 2016 Statistical Summary); BITRE (Road Trauma Involving Heavy Vehicles: 2017 Statistical Summary); BITRE (Fatal Heavy Vehicle Crashes Australia—Quarterly Bulletins, Oct-Dec 2019); BITRE VKT estimates (unpublished).</t>
  </si>
  <si>
    <t>Source: Transport for New South Wales (NSW Centre for Road Safety - Heavy vehicles - Interactive crash statistics - Statistics, 2019, https://roadsafety.transport.nsw.gov.au/statistics/interactivecrashstats/heavy-vehicles.html)</t>
  </si>
  <si>
    <t>Average tonne km per heavy vehicle</t>
  </si>
  <si>
    <t>1974-75</t>
  </si>
  <si>
    <t>1975-76</t>
  </si>
  <si>
    <t>1976-77</t>
  </si>
  <si>
    <t>1977-78</t>
  </si>
  <si>
    <t>1978-79</t>
  </si>
  <si>
    <t>1979-80</t>
  </si>
  <si>
    <t>1980-81</t>
  </si>
  <si>
    <t>1981-82</t>
  </si>
  <si>
    <t>1982-83</t>
  </si>
  <si>
    <t>1983-84</t>
  </si>
  <si>
    <t>1984-85</t>
  </si>
  <si>
    <t>1985-86</t>
  </si>
  <si>
    <t>1986-87</t>
  </si>
  <si>
    <t>1987-88</t>
  </si>
  <si>
    <t>1988-89</t>
  </si>
  <si>
    <t>Passenger kilometres, indexed, 1974-75 to 2015-16</t>
  </si>
  <si>
    <t>Base year = 1974-75</t>
  </si>
  <si>
    <t>Transport, postal and warehousing productivity indexes, 1989-90 to 2018-19</t>
  </si>
  <si>
    <t>Real road transport interstate freight rate (cents/net tonne kilometres), 2011‑12 dollars</t>
  </si>
  <si>
    <r>
      <t>Top six users of road transport — industry expenditure on road transport as a share of expenditure on road transport services by all industries</t>
    </r>
    <r>
      <rPr>
        <sz val="11"/>
        <color theme="1"/>
        <rFont val="Calibri"/>
        <family val="2"/>
        <scheme val="minor"/>
      </rPr>
      <t>a</t>
    </r>
  </si>
  <si>
    <t>Completed permit applications by PBS combination type, as a percentage of all completed PBS permit applications, by state, 2018-19</t>
  </si>
  <si>
    <r>
      <rPr>
        <b/>
        <sz val="11"/>
        <color theme="1"/>
        <rFont val="Calibri"/>
        <family val="2"/>
        <scheme val="minor"/>
      </rPr>
      <t>a</t>
    </r>
    <r>
      <rPr>
        <sz val="11"/>
        <color theme="1"/>
        <rFont val="Calibri"/>
        <family val="2"/>
        <scheme val="minor"/>
      </rPr>
      <t xml:space="preserve"> Data underlying this chart were received from AMSA in February 2020. AMSA noted that updates to the data can occur over time. </t>
    </r>
  </si>
  <si>
    <r>
      <t>b</t>
    </r>
    <r>
      <rPr>
        <sz val="11"/>
        <color theme="1"/>
        <rFont val="Calibri"/>
        <family val="2"/>
        <scheme val="minor"/>
      </rPr>
      <t xml:space="preserve"> Some fatalities reported are not related to matters that are directly under AMSA’s remit. For example, about 20 per cent of all reported fatalities are associated with heart attack or unknown illness, while another 15 per cent are associated with scuba diving and snorkelling.</t>
    </r>
  </si>
  <si>
    <r>
      <t>a</t>
    </r>
    <r>
      <rPr>
        <sz val="11"/>
        <color theme="1"/>
        <rFont val="Calibri"/>
        <family val="2"/>
        <scheme val="minor"/>
      </rPr>
      <t xml:space="preserve"> Data underlying this chart were received from AMSA in September 2019. Data were not provided for NSW and Victoria. AMSA noted that updates to the data can occur over time. </t>
    </r>
  </si>
  <si>
    <t>Fatalities per million train kilometres travelled, July 2010 to June 2019</t>
  </si>
  <si>
    <r>
      <t>a</t>
    </r>
    <r>
      <rPr>
        <sz val="11"/>
        <color theme="1"/>
        <rFont val="Calibri"/>
        <family val="2"/>
        <scheme val="minor"/>
      </rPr>
      <t xml:space="preserve"> This chart includes data for Queensland and Western Australia from before they transferred regulatory responsibility to ONRSR (2 Nov 2015 for WA and 1 July 2017 for Qld). Data exclude Victorian operators regulated under state legislation for the whole reporting period.</t>
    </r>
  </si>
  <si>
    <r>
      <rPr>
        <b/>
        <sz val="11"/>
        <color theme="1"/>
        <rFont val="Calibri"/>
        <family val="2"/>
        <scheme val="minor"/>
      </rPr>
      <t>b</t>
    </r>
    <r>
      <rPr>
        <sz val="11"/>
        <color theme="1"/>
        <rFont val="Calibri"/>
        <family val="2"/>
        <scheme val="minor"/>
      </rPr>
      <t xml:space="preserve"> Data may include some routes or areas that have since been gazetted.</t>
    </r>
  </si>
  <si>
    <t>Country</t>
  </si>
  <si>
    <t>Figure 7.11</t>
  </si>
  <si>
    <t>PBS approved vehicle combinations, by combination type</t>
  </si>
  <si>
    <t>Combination type</t>
  </si>
  <si>
    <t>Figure 7.11 (a)</t>
  </si>
  <si>
    <t>Number of new PBS combinations approved (cumulative), 2014 to 2019</t>
  </si>
  <si>
    <t>Figure 7.11 (b)</t>
  </si>
  <si>
    <t>Number of new PBS combination types approved from 2014 to 2019, by load carried</t>
  </si>
  <si>
    <t>General freight</t>
  </si>
  <si>
    <t>Quarry and bulk</t>
  </si>
  <si>
    <t>Load carried</t>
  </si>
  <si>
    <t>Prime mover_x000D_ and semi</t>
  </si>
  <si>
    <r>
      <rPr>
        <b/>
        <sz val="11"/>
        <color theme="1"/>
        <rFont val="Calibri"/>
        <family val="2"/>
        <scheme val="minor"/>
      </rPr>
      <t>b</t>
    </r>
    <r>
      <rPr>
        <sz val="11"/>
        <color theme="1"/>
        <rFont val="Calibri"/>
        <family val="2"/>
        <scheme val="minor"/>
      </rPr>
      <t xml:space="preserve"> 2019 data include approvals up until September 2019. </t>
    </r>
  </si>
  <si>
    <r>
      <rPr>
        <b/>
        <sz val="11"/>
        <color theme="1"/>
        <rFont val="Calibri"/>
        <family val="2"/>
        <scheme val="minor"/>
      </rPr>
      <t>a</t>
    </r>
    <r>
      <rPr>
        <sz val="11"/>
        <color theme="1"/>
        <rFont val="Calibri"/>
        <family val="2"/>
        <scheme val="minor"/>
      </rPr>
      <t xml:space="preserve"> ‘Other’ (combination types) includes ‘A‑triple’, ‘B‑triple’, ‘AB‑triple’, ‘BA‑triple’, ‘B‑quad’, ‘AB‑double’, ‘Buses’ and ‘Truck and pig’. These combination types are excluded in the bottom chart due to their relatively small numbers.</t>
    </r>
  </si>
  <si>
    <t>-</t>
  </si>
  <si>
    <t>Source: BITRE (Freight Rates in Australia, 2017).</t>
  </si>
  <si>
    <r>
      <t>Source: Commission estimates based on ABS (</t>
    </r>
    <r>
      <rPr>
        <i/>
        <sz val="11"/>
        <color theme="1"/>
        <rFont val="Calibri"/>
        <family val="2"/>
        <scheme val="minor"/>
      </rPr>
      <t>Australian National Accounts: Input‑Output Tables, 2016–2017</t>
    </r>
    <r>
      <rPr>
        <sz val="11"/>
        <color theme="1"/>
        <rFont val="Calibri"/>
        <family val="2"/>
        <scheme val="minor"/>
      </rPr>
      <t>, Cat. no. 5209.0.55.001).</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</si>
</sst>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mmm\-yyyy"/>
    <numFmt numFmtId="165" formatCode="0.000"/>
  </numFmts>
  <fonts count="14" x14ac:knownFonts="1">
    <font>
      <sz val="11"/>
      <color theme="1"/>
      <name val="Calibri"/>
      <family val="2"/>
      <scheme val="minor"/>
    </font>
    <font>
      <b/>
      <sz val="11"/>
      <color theme="1"/>
      <name val="Calibri"/>
      <family val="2"/>
      <scheme val="minor"/>
    </font>
    <font>
      <b/>
      <sz val="20"/>
      <color theme="1"/>
      <name val="Calibri"/>
      <family val="2"/>
      <scheme val="minor"/>
    </font>
    <font>
      <u/>
      <sz val="11"/>
      <color theme="10"/>
      <name val="Calibri"/>
      <family val="2"/>
      <scheme val="minor"/>
    </font>
    <font>
      <b/>
      <sz val="11"/>
      <name val="Calibri"/>
      <family val="2"/>
      <scheme val="minor"/>
    </font>
    <font>
      <sz val="11"/>
      <name val="Calibri"/>
      <family val="2"/>
      <scheme val="minor"/>
    </font>
    <font>
      <sz val="11"/>
      <color theme="1"/>
      <name val="Calibri"/>
      <family val="2"/>
      <scheme val="minor"/>
    </font>
    <font>
      <sz val="11"/>
      <color rgb="FFFF0000"/>
      <name val="Calibri"/>
      <family val="2"/>
      <scheme val="minor"/>
    </font>
    <font>
      <b/>
      <sz val="9"/>
      <color theme="1"/>
      <name val="Arial"/>
      <family val="2"/>
    </font>
    <font>
      <i/>
      <sz val="11"/>
      <color theme="1"/>
      <name val="Calibri"/>
      <family val="2"/>
      <scheme val="minor"/>
    </font>
    <font>
      <sz val="11"/>
      <color rgb="FF000000"/>
      <name val="Calibri"/>
      <family val="2"/>
      <scheme val="minor"/>
    </font>
    <font>
      <sz val="10"/>
      <name val="Arial"/>
      <family val="2"/>
    </font>
    <font>
      <sz val="8"/>
      <name val="Arial"/>
      <family val="2"/>
    </font>
    <font>
      <b/>
      <sz val="8"/>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top/>
      <bottom/>
      <diagonal/>
    </border>
  </borders>
  <cellStyleXfs count="12">
    <xf numFmtId="0" fontId="0" fillId="0" borderId="0"/>
    <xf numFmtId="0" fontId="3" fillId="0" borderId="0" applyNumberFormat="0" applyFill="0" applyBorder="0" applyAlignment="0" applyProtection="0"/>
    <xf numFmtId="9" fontId="6" fillId="0" borderId="0" applyFont="0" applyFill="0" applyBorder="0" applyAlignment="0" applyProtection="0"/>
    <xf numFmtId="0" fontId="10" fillId="0" borderId="0"/>
    <xf numFmtId="0" fontId="6" fillId="0" borderId="0"/>
    <xf numFmtId="0" fontId="11" fillId="0" borderId="0"/>
    <xf numFmtId="0" fontId="12" fillId="0" borderId="0"/>
    <xf numFmtId="1" fontId="13" fillId="0" borderId="0" applyNumberFormat="0" applyFill="0" applyBorder="0" applyProtection="0">
      <alignment horizontal="right"/>
    </xf>
    <xf numFmtId="1" fontId="12" fillId="0" borderId="0" applyFill="0" applyBorder="0" applyProtection="0">
      <alignment horizontal="right"/>
    </xf>
    <xf numFmtId="1" fontId="12" fillId="0" borderId="0" applyNumberFormat="0" applyFill="0" applyBorder="0" applyProtection="0">
      <alignment horizontal="left"/>
    </xf>
    <xf numFmtId="2" fontId="12" fillId="0" borderId="0" applyFill="0" applyBorder="0" applyAlignment="0" applyProtection="0">
      <alignment horizontal="right"/>
    </xf>
    <xf numFmtId="1" fontId="13" fillId="0" borderId="0" applyNumberFormat="0" applyFill="0" applyBorder="0" applyProtection="0">
      <alignment horizontal="left"/>
    </xf>
  </cellStyleXfs>
  <cellXfs count="63">
    <xf numFmtId="0" fontId="0" fillId="0" borderId="0" xfId="0"/>
    <xf numFmtId="0" fontId="0" fillId="2" borderId="0" xfId="0" applyFont="1" applyFill="1"/>
    <xf numFmtId="0" fontId="1" fillId="2" borderId="0" xfId="0" applyFont="1" applyFill="1"/>
    <xf numFmtId="0" fontId="0" fillId="2" borderId="0" xfId="0" applyFill="1"/>
    <xf numFmtId="2" fontId="0" fillId="2" borderId="0" xfId="0" applyNumberFormat="1" applyFill="1"/>
    <xf numFmtId="0" fontId="2" fillId="2" borderId="0" xfId="0" applyFont="1" applyFill="1"/>
    <xf numFmtId="0" fontId="3" fillId="2" borderId="0" xfId="1" applyFill="1"/>
    <xf numFmtId="0" fontId="0" fillId="2" borderId="0" xfId="0" applyFont="1" applyFill="1" applyBorder="1"/>
    <xf numFmtId="0" fontId="0" fillId="2" borderId="0" xfId="0" applyFill="1" applyAlignment="1">
      <alignment wrapText="1"/>
    </xf>
    <xf numFmtId="0" fontId="0" fillId="2" borderId="0" xfId="0" applyFont="1" applyFill="1" applyAlignment="1">
      <alignment horizontal="left"/>
    </xf>
    <xf numFmtId="0" fontId="1" fillId="2" borderId="0" xfId="0" applyFont="1" applyFill="1" applyAlignment="1">
      <alignment horizontal="left"/>
    </xf>
    <xf numFmtId="0" fontId="0" fillId="2" borderId="0" xfId="0" applyFont="1" applyFill="1" applyAlignment="1">
      <alignment horizontal="left" vertical="top"/>
    </xf>
    <xf numFmtId="0" fontId="1" fillId="2" borderId="0" xfId="0" applyFont="1" applyFill="1" applyAlignment="1">
      <alignment horizontal="left" vertical="top"/>
    </xf>
    <xf numFmtId="0" fontId="0" fillId="2" borderId="0" xfId="0" applyFill="1" applyAlignment="1">
      <alignment horizontal="left" vertical="top"/>
    </xf>
    <xf numFmtId="2" fontId="0" fillId="2" borderId="0" xfId="0" applyNumberFormat="1" applyFill="1" applyAlignment="1">
      <alignment horizontal="left" vertical="top"/>
    </xf>
    <xf numFmtId="0" fontId="3" fillId="0" borderId="0" xfId="1" applyAlignment="1">
      <alignment horizontal="left" vertical="top"/>
    </xf>
    <xf numFmtId="0" fontId="0" fillId="2" borderId="0" xfId="0" applyFont="1" applyFill="1" applyAlignment="1">
      <alignment vertical="top"/>
    </xf>
    <xf numFmtId="0" fontId="4" fillId="2" borderId="0" xfId="0" applyFont="1" applyFill="1" applyAlignment="1">
      <alignment vertical="top"/>
    </xf>
    <xf numFmtId="0" fontId="1" fillId="2" borderId="0" xfId="0" applyFont="1" applyFill="1" applyAlignment="1">
      <alignment vertical="top"/>
    </xf>
    <xf numFmtId="0" fontId="3" fillId="0" borderId="0" xfId="1" applyAlignment="1">
      <alignment vertical="top"/>
    </xf>
    <xf numFmtId="2" fontId="0" fillId="2" borderId="0" xfId="0" applyNumberFormat="1" applyFont="1" applyFill="1"/>
    <xf numFmtId="2" fontId="0" fillId="2" borderId="0" xfId="0" applyNumberFormat="1" applyFont="1" applyFill="1" applyAlignment="1">
      <alignment horizontal="left" vertical="top"/>
    </xf>
    <xf numFmtId="0" fontId="7" fillId="2" borderId="0" xfId="0" applyFont="1" applyFill="1"/>
    <xf numFmtId="0" fontId="3" fillId="2" borderId="0" xfId="1" applyFill="1" applyAlignment="1">
      <alignment vertical="top"/>
    </xf>
    <xf numFmtId="0" fontId="3" fillId="2" borderId="0" xfId="1" applyFill="1" applyBorder="1"/>
    <xf numFmtId="0" fontId="1" fillId="2" borderId="0" xfId="0" applyFont="1" applyFill="1" applyAlignment="1">
      <alignment horizontal="left" vertical="top" wrapText="1"/>
    </xf>
    <xf numFmtId="0" fontId="1" fillId="2" borderId="0" xfId="0" applyFont="1" applyFill="1" applyAlignment="1">
      <alignment wrapText="1"/>
    </xf>
    <xf numFmtId="0" fontId="0" fillId="2" borderId="0" xfId="0" applyFont="1" applyFill="1" applyAlignment="1">
      <alignment horizontal="right"/>
    </xf>
    <xf numFmtId="0" fontId="1" fillId="2" borderId="1" xfId="0" applyFont="1" applyFill="1" applyBorder="1" applyAlignment="1">
      <alignment horizontal="right"/>
    </xf>
    <xf numFmtId="0" fontId="1" fillId="2" borderId="0" xfId="0" applyFont="1" applyFill="1" applyAlignment="1">
      <alignment horizontal="right"/>
    </xf>
    <xf numFmtId="0" fontId="1" fillId="2" borderId="0" xfId="0" applyFont="1" applyFill="1" applyBorder="1" applyAlignment="1">
      <alignment horizontal="right"/>
    </xf>
    <xf numFmtId="0" fontId="0" fillId="2" borderId="1" xfId="0" applyFont="1" applyFill="1" applyBorder="1" applyAlignment="1">
      <alignment horizontal="right"/>
    </xf>
    <xf numFmtId="43" fontId="0" fillId="2" borderId="0" xfId="0" applyNumberFormat="1" applyFont="1" applyFill="1" applyBorder="1" applyAlignment="1">
      <alignment horizontal="right"/>
    </xf>
    <xf numFmtId="0" fontId="0" fillId="2" borderId="0" xfId="0" applyFont="1" applyFill="1" applyBorder="1" applyAlignment="1">
      <alignment horizontal="right"/>
    </xf>
    <xf numFmtId="0" fontId="1" fillId="2" borderId="0" xfId="0" applyFont="1" applyFill="1" applyBorder="1" applyAlignment="1">
      <alignment horizontal="left"/>
    </xf>
    <xf numFmtId="2" fontId="0" fillId="2" borderId="0" xfId="0" applyNumberFormat="1" applyFont="1" applyFill="1" applyBorder="1" applyAlignment="1">
      <alignment horizontal="right"/>
    </xf>
    <xf numFmtId="0" fontId="1" fillId="2" borderId="0" xfId="0" applyFont="1" applyFill="1" applyBorder="1" applyAlignment="1">
      <alignment horizontal="right" vertical="center" wrapText="1"/>
    </xf>
    <xf numFmtId="0" fontId="1" fillId="2" borderId="0" xfId="0" applyFont="1" applyFill="1" applyBorder="1"/>
    <xf numFmtId="0" fontId="0" fillId="2" borderId="0" xfId="0" applyFont="1" applyFill="1" applyBorder="1" applyAlignment="1">
      <alignment horizontal="right" vertical="center" wrapText="1"/>
    </xf>
    <xf numFmtId="2" fontId="0" fillId="2" borderId="0" xfId="0" applyNumberFormat="1" applyFont="1" applyFill="1" applyBorder="1"/>
    <xf numFmtId="164" fontId="0" fillId="2" borderId="0" xfId="0" applyNumberFormat="1" applyFont="1" applyFill="1" applyAlignment="1">
      <alignment horizontal="left"/>
    </xf>
    <xf numFmtId="0" fontId="1" fillId="2" borderId="0" xfId="0" applyFont="1" applyFill="1" applyAlignment="1">
      <alignment vertical="top" wrapText="1"/>
    </xf>
    <xf numFmtId="2" fontId="0" fillId="2" borderId="0" xfId="0" applyNumberFormat="1" applyFont="1" applyFill="1" applyAlignment="1">
      <alignment horizontal="left"/>
    </xf>
    <xf numFmtId="0" fontId="3" fillId="2" borderId="0" xfId="1" applyFill="1" applyAlignment="1">
      <alignment horizontal="left" vertical="top"/>
    </xf>
    <xf numFmtId="2" fontId="0" fillId="2" borderId="0" xfId="0" applyNumberFormat="1" applyFill="1" applyAlignment="1">
      <alignment wrapText="1"/>
    </xf>
    <xf numFmtId="10" fontId="0" fillId="2" borderId="0" xfId="2" applyNumberFormat="1" applyFont="1" applyFill="1"/>
    <xf numFmtId="0" fontId="1" fillId="2" borderId="0" xfId="0" applyFont="1" applyFill="1" applyAlignment="1">
      <alignment horizontal="left" vertical="center"/>
    </xf>
    <xf numFmtId="165" fontId="10" fillId="2" borderId="0" xfId="3" applyNumberFormat="1" applyFill="1"/>
    <xf numFmtId="1" fontId="5" fillId="2" borderId="0" xfId="5" applyNumberFormat="1" applyFont="1" applyFill="1"/>
    <xf numFmtId="2" fontId="5" fillId="2" borderId="0" xfId="5" applyNumberFormat="1" applyFont="1" applyFill="1"/>
    <xf numFmtId="1" fontId="5" fillId="2" borderId="0" xfId="5" applyNumberFormat="1" applyFont="1" applyFill="1" applyBorder="1"/>
    <xf numFmtId="2" fontId="5" fillId="2" borderId="0" xfId="5" applyNumberFormat="1" applyFont="1" applyFill="1" applyBorder="1"/>
    <xf numFmtId="0" fontId="5" fillId="2" borderId="0" xfId="5" applyFont="1" applyFill="1" applyBorder="1"/>
    <xf numFmtId="1" fontId="4" fillId="2" borderId="0" xfId="7" applyFont="1" applyFill="1" applyAlignment="1">
      <alignment horizontal="right"/>
    </xf>
    <xf numFmtId="1" fontId="4" fillId="2" borderId="0" xfId="8" applyFont="1" applyFill="1">
      <alignment horizontal="right"/>
    </xf>
    <xf numFmtId="1" fontId="5" fillId="2" borderId="0" xfId="10" applyNumberFormat="1" applyFont="1" applyFill="1">
      <alignment horizontal="right"/>
    </xf>
    <xf numFmtId="0" fontId="9" fillId="2" borderId="0" xfId="0" applyFont="1" applyFill="1"/>
    <xf numFmtId="0" fontId="5" fillId="2" borderId="0" xfId="0" applyFont="1" applyFill="1"/>
    <xf numFmtId="1" fontId="4" fillId="2" borderId="0" xfId="9" applyFont="1" applyFill="1" applyAlignment="1">
      <alignment horizontal="left"/>
    </xf>
    <xf numFmtId="0" fontId="1" fillId="2" borderId="0" xfId="0" applyFont="1" applyFill="1" applyBorder="1" applyAlignment="1">
      <alignment horizontal="right" wrapText="1"/>
    </xf>
    <xf numFmtId="0" fontId="1" fillId="2" borderId="0" xfId="0" applyFont="1" applyFill="1" applyAlignment="1">
      <alignment horizontal="right" wrapText="1"/>
    </xf>
    <xf numFmtId="0" fontId="1" fillId="2" borderId="0" xfId="0" applyFont="1" applyFill="1" applyAlignment="1">
      <alignment horizontal="right" vertical="top" wrapText="1"/>
    </xf>
    <xf numFmtId="0" fontId="5" fillId="2" borderId="0" xfId="6" applyFont="1" applyFill="1"/>
  </cellXfs>
  <cellStyles count="12">
    <cellStyle name="DefaultBold" xfId="7"/>
    <cellStyle name="DefaultDP2" xfId="10"/>
    <cellStyle name="DefaultLeft" xfId="9"/>
    <cellStyle name="DefaultLeftBold" xfId="11"/>
    <cellStyle name="Hyperlink" xfId="1" builtinId="8"/>
    <cellStyle name="Normal" xfId="0" builtinId="0"/>
    <cellStyle name="Normal 10 3" xfId="5"/>
    <cellStyle name="Normal 18" xfId="8"/>
    <cellStyle name="Normal 18 2" xfId="6"/>
    <cellStyle name="Normal 2" xfId="4"/>
    <cellStyle name="Normal 3"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4.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5.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6.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7.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8.emf"/></Relationships>
</file>

<file path=xl/drawings/_rels/drawing16.xml.rels><?xml version="1.0" encoding="UTF-8" standalone="yes"?>
<Relationships xmlns="http://schemas.openxmlformats.org/package/2006/relationships"><Relationship Id="rId2" Type="http://schemas.openxmlformats.org/officeDocument/2006/relationships/image" Target="../media/image20.emf"/><Relationship Id="rId1" Type="http://schemas.openxmlformats.org/officeDocument/2006/relationships/image" Target="../media/image19.emf"/></Relationships>
</file>

<file path=xl/drawings/_rels/drawing17.xml.rels><?xml version="1.0" encoding="UTF-8" standalone="yes"?>
<Relationships xmlns="http://schemas.openxmlformats.org/package/2006/relationships"><Relationship Id="rId2" Type="http://schemas.openxmlformats.org/officeDocument/2006/relationships/image" Target="../media/image22.emf"/><Relationship Id="rId1" Type="http://schemas.openxmlformats.org/officeDocument/2006/relationships/image" Target="../media/image21.emf"/></Relationships>
</file>

<file path=xl/drawings/_rels/drawing18.xml.rels><?xml version="1.0" encoding="UTF-8" standalone="yes"?>
<Relationships xmlns="http://schemas.openxmlformats.org/package/2006/relationships"><Relationship Id="rId1" Type="http://schemas.openxmlformats.org/officeDocument/2006/relationships/image" Target="../media/image23.emf"/></Relationships>
</file>

<file path=xl/drawings/_rels/drawing19.xml.rels><?xml version="1.0" encoding="UTF-8" standalone="yes"?>
<Relationships xmlns="http://schemas.openxmlformats.org/package/2006/relationships"><Relationship Id="rId3" Type="http://schemas.openxmlformats.org/officeDocument/2006/relationships/image" Target="../media/image26.emf"/><Relationship Id="rId2" Type="http://schemas.openxmlformats.org/officeDocument/2006/relationships/image" Target="../media/image25.emf"/><Relationship Id="rId1" Type="http://schemas.openxmlformats.org/officeDocument/2006/relationships/image" Target="../media/image24.emf"/><Relationship Id="rId4" Type="http://schemas.openxmlformats.org/officeDocument/2006/relationships/image" Target="../media/image27.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20.xml.rels><?xml version="1.0" encoding="UTF-8" standalone="yes"?>
<Relationships xmlns="http://schemas.openxmlformats.org/package/2006/relationships"><Relationship Id="rId1" Type="http://schemas.openxmlformats.org/officeDocument/2006/relationships/image" Target="../media/image28.emf"/></Relationships>
</file>

<file path=xl/drawings/_rels/drawing21.xml.rels><?xml version="1.0" encoding="UTF-8" standalone="yes"?>
<Relationships xmlns="http://schemas.openxmlformats.org/package/2006/relationships"><Relationship Id="rId1" Type="http://schemas.openxmlformats.org/officeDocument/2006/relationships/image" Target="../media/image29.emf"/></Relationships>
</file>

<file path=xl/drawings/_rels/drawing22.xml.rels><?xml version="1.0" encoding="UTF-8" standalone="yes"?>
<Relationships xmlns="http://schemas.openxmlformats.org/package/2006/relationships"><Relationship Id="rId3" Type="http://schemas.openxmlformats.org/officeDocument/2006/relationships/image" Target="../media/image32.emf"/><Relationship Id="rId2" Type="http://schemas.openxmlformats.org/officeDocument/2006/relationships/image" Target="../media/image31.emf"/><Relationship Id="rId1" Type="http://schemas.openxmlformats.org/officeDocument/2006/relationships/image" Target="../media/image30.emf"/></Relationships>
</file>

<file path=xl/drawings/_rels/drawing23.xml.rels><?xml version="1.0" encoding="UTF-8" standalone="yes"?>
<Relationships xmlns="http://schemas.openxmlformats.org/package/2006/relationships"><Relationship Id="rId2" Type="http://schemas.openxmlformats.org/officeDocument/2006/relationships/image" Target="../media/image34.emf"/><Relationship Id="rId1" Type="http://schemas.openxmlformats.org/officeDocument/2006/relationships/image" Target="../media/image33.emf"/></Relationships>
</file>

<file path=xl/drawings/_rels/drawing24.xml.rels><?xml version="1.0" encoding="UTF-8" standalone="yes"?>
<Relationships xmlns="http://schemas.openxmlformats.org/package/2006/relationships"><Relationship Id="rId1" Type="http://schemas.openxmlformats.org/officeDocument/2006/relationships/image" Target="../media/image35.emf"/></Relationships>
</file>

<file path=xl/drawings/_rels/drawing25.xml.rels><?xml version="1.0" encoding="UTF-8" standalone="yes"?>
<Relationships xmlns="http://schemas.openxmlformats.org/package/2006/relationships"><Relationship Id="rId1" Type="http://schemas.openxmlformats.org/officeDocument/2006/relationships/image" Target="../media/image36.emf"/></Relationships>
</file>

<file path=xl/drawings/_rels/drawing26.xml.rels><?xml version="1.0" encoding="UTF-8" standalone="yes"?>
<Relationships xmlns="http://schemas.openxmlformats.org/package/2006/relationships"><Relationship Id="rId1" Type="http://schemas.openxmlformats.org/officeDocument/2006/relationships/image" Target="../media/image37.emf"/></Relationships>
</file>

<file path=xl/drawings/_rels/drawing3.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s>
</file>

<file path=xl/drawings/_rels/drawing6.xml.rels><?xml version="1.0" encoding="UTF-8" standalone="yes"?>
<Relationships xmlns="http://schemas.openxmlformats.org/package/2006/relationships"><Relationship Id="rId1" Type="http://schemas.openxmlformats.org/officeDocument/2006/relationships/image" Target="../media/image9.emf"/></Relationships>
</file>

<file path=xl/drawings/_rels/drawing7.xml.rels><?xml version="1.0" encoding="UTF-8" standalone="yes"?>
<Relationships xmlns="http://schemas.openxmlformats.org/package/2006/relationships"><Relationship Id="rId1" Type="http://schemas.openxmlformats.org/officeDocument/2006/relationships/image" Target="../media/image10.emf"/></Relationships>
</file>

<file path=xl/drawings/_rels/drawing8.xml.rels><?xml version="1.0" encoding="UTF-8" standalone="yes"?>
<Relationships xmlns="http://schemas.openxmlformats.org/package/2006/relationships"><Relationship Id="rId1" Type="http://schemas.openxmlformats.org/officeDocument/2006/relationships/image" Target="../media/image1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6</xdr:row>
      <xdr:rowOff>0</xdr:rowOff>
    </xdr:from>
    <xdr:to>
      <xdr:col>16</xdr:col>
      <xdr:colOff>525780</xdr:colOff>
      <xdr:row>21</xdr:row>
      <xdr:rowOff>22860</xdr:rowOff>
    </xdr:to>
    <xdr:pic>
      <xdr:nvPicPr>
        <xdr:cNvPr id="2" name="Picture 1" descr="Figure 1.2. This figure shows the trend in passenger transport, for passenger cars, buses, rail, air, and other, between 1975 to 2016. ">
          <a:extLst>
            <a:ext uri="{FF2B5EF4-FFF2-40B4-BE49-F238E27FC236}">
              <a16:creationId xmlns=""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0" y="1152525"/>
          <a:ext cx="5402580" cy="288036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47625</xdr:colOff>
      <xdr:row>16</xdr:row>
      <xdr:rowOff>76200</xdr:rowOff>
    </xdr:from>
    <xdr:to>
      <xdr:col>7</xdr:col>
      <xdr:colOff>76200</xdr:colOff>
      <xdr:row>30</xdr:row>
      <xdr:rowOff>104775</xdr:rowOff>
    </xdr:to>
    <xdr:pic>
      <xdr:nvPicPr>
        <xdr:cNvPr id="4" name="Picture 3" descr="Shows the number of level crossing collisions between 2014-15 and 2018-19 in Australia (excluding Queensland and Western Australia). The figure shows that more level crossing collisions occur between rolling stock and a vehicle, than between rolling stock and a person.">
          <a:extLst>
            <a:ext uri="{FF2B5EF4-FFF2-40B4-BE49-F238E27FC236}">
              <a16:creationId xmlns=""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3124200"/>
          <a:ext cx="5400675" cy="2695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171450</xdr:colOff>
      <xdr:row>4</xdr:row>
      <xdr:rowOff>66675</xdr:rowOff>
    </xdr:from>
    <xdr:to>
      <xdr:col>13</xdr:col>
      <xdr:colOff>85396</xdr:colOff>
      <xdr:row>18</xdr:row>
      <xdr:rowOff>42848</xdr:rowOff>
    </xdr:to>
    <xdr:pic>
      <xdr:nvPicPr>
        <xdr:cNvPr id="2" name="Picture 1" descr="Figure 6.10 shows the number of fatalities in the domestic maritime sector from 2013-14 to 2018-19, broken down by vessel type (passenger, non-passenger/workboat, fishing or hire and drive). It shows that fatalities have remained relatively stable over this period, with 43 per cent of fatalities involving a fishing vessel and 35 percent involving a passenger vessel.">
          <a:extLst>
            <a:ext uri="{FF2B5EF4-FFF2-40B4-BE49-F238E27FC236}">
              <a16:creationId xmlns=""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05350" y="828675"/>
          <a:ext cx="5400346" cy="264317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790575</xdr:colOff>
      <xdr:row>2</xdr:row>
      <xdr:rowOff>95250</xdr:rowOff>
    </xdr:from>
    <xdr:to>
      <xdr:col>12</xdr:col>
      <xdr:colOff>47296</xdr:colOff>
      <xdr:row>17</xdr:row>
      <xdr:rowOff>117903</xdr:rowOff>
    </xdr:to>
    <xdr:pic>
      <xdr:nvPicPr>
        <xdr:cNvPr id="4" name="Picture 3" descr="Figure 6.11 shows the number of maritime incidents reported between 2003-04 and 2016-17, excluding New South Wales and Victoria. It shows that incident reporting has not significantly changed since the MSNL was introduced on 1 July 2013. It also shows that Queensland had the highest number of incidents reported across the entire period.">
          <a:extLst>
            <a:ext uri="{FF2B5EF4-FFF2-40B4-BE49-F238E27FC236}">
              <a16:creationId xmlns="" xmlns:a16="http://schemas.microsoft.com/office/drawing/2014/main" id="{00000000-0008-0000-0E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71900" y="476250"/>
          <a:ext cx="5400346" cy="288015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95250</xdr:colOff>
      <xdr:row>5</xdr:row>
      <xdr:rowOff>123825</xdr:rowOff>
    </xdr:from>
    <xdr:to>
      <xdr:col>14</xdr:col>
      <xdr:colOff>309880</xdr:colOff>
      <xdr:row>20</xdr:row>
      <xdr:rowOff>72390</xdr:rowOff>
    </xdr:to>
    <xdr:pic>
      <xdr:nvPicPr>
        <xdr:cNvPr id="2" name="Picture 1" descr="Figure 7.6. This chart shows for each state, the percentage of applications for each PBS combination type among all PBS permit applications in 2018-19. NSW completed 4540 PBS permit applications, Victoria 3335, Queensland 2257 and South Australia 489. The text surrounding the chart provides further details. ">
          <a:extLst>
            <a:ext uri="{FF2B5EF4-FFF2-40B4-BE49-F238E27FC236}">
              <a16:creationId xmlns="" xmlns:a16="http://schemas.microsoft.com/office/drawing/2014/main" id="{00000000-0008-0000-0F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87"/>
        <a:stretch/>
      </xdr:blipFill>
      <xdr:spPr bwMode="auto">
        <a:xfrm>
          <a:off x="7153275" y="1076325"/>
          <a:ext cx="5091430" cy="2806065"/>
        </a:xfrm>
        <a:prstGeom prst="rect">
          <a:avLst/>
        </a:prstGeom>
        <a:ln>
          <a:noFill/>
        </a:ln>
        <a:extLst>
          <a:ext uri="{53640926-AAD7-44D8-BBD7-CCE9431645EC}">
            <a14:shadowObscured xmlns:a14="http://schemas.microsoft.com/office/drawing/2010/main"/>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57150</xdr:colOff>
      <xdr:row>3</xdr:row>
      <xdr:rowOff>95250</xdr:rowOff>
    </xdr:from>
    <xdr:to>
      <xdr:col>13</xdr:col>
      <xdr:colOff>246380</xdr:colOff>
      <xdr:row>17</xdr:row>
      <xdr:rowOff>127635</xdr:rowOff>
    </xdr:to>
    <xdr:pic>
      <xdr:nvPicPr>
        <xdr:cNvPr id="2" name="Picture 1" descr="Figure 7.7. This chart illustrates the increase in the number of pre-approved routes and areas for heavy vehicles. There were substantial increases in the number for all classes of heavy vehicle between 2014 and 2019.">
          <a:extLst>
            <a:ext uri="{FF2B5EF4-FFF2-40B4-BE49-F238E27FC236}">
              <a16:creationId xmlns="" xmlns:a16="http://schemas.microsoft.com/office/drawing/2014/main" id="{00000000-0008-0000-1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84"/>
        <a:stretch/>
      </xdr:blipFill>
      <xdr:spPr bwMode="auto">
        <a:xfrm>
          <a:off x="3476625" y="857250"/>
          <a:ext cx="5066030" cy="2699385"/>
        </a:xfrm>
        <a:prstGeom prst="rect">
          <a:avLst/>
        </a:prstGeom>
        <a:ln>
          <a:noFill/>
        </a:ln>
        <a:extLst>
          <a:ext uri="{53640926-AAD7-44D8-BBD7-CCE9431645EC}">
            <a14:shadowObscured xmlns:a14="http://schemas.microsoft.com/office/drawing/2010/main"/>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0</xdr:colOff>
      <xdr:row>4</xdr:row>
      <xdr:rowOff>38100</xdr:rowOff>
    </xdr:from>
    <xdr:to>
      <xdr:col>13</xdr:col>
      <xdr:colOff>521970</xdr:colOff>
      <xdr:row>17</xdr:row>
      <xdr:rowOff>177800</xdr:rowOff>
    </xdr:to>
    <xdr:pic>
      <xdr:nvPicPr>
        <xdr:cNvPr id="4" name="Picture 3" descr="Figure 7.8. This chart illustrates processing times by showing the number of consents processed and the cumulative percentage of consents processed by a certain number of days. 46 per cent were processed within 7 days, and 85 per cent within 28 days.">
          <a:extLst>
            <a:ext uri="{FF2B5EF4-FFF2-40B4-BE49-F238E27FC236}">
              <a16:creationId xmlns="" xmlns:a16="http://schemas.microsoft.com/office/drawing/2014/main" id="{00000000-0008-0000-11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43375" y="990600"/>
          <a:ext cx="5398770" cy="261620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4</xdr:col>
      <xdr:colOff>28575</xdr:colOff>
      <xdr:row>6</xdr:row>
      <xdr:rowOff>104775</xdr:rowOff>
    </xdr:from>
    <xdr:to>
      <xdr:col>13</xdr:col>
      <xdr:colOff>302175</xdr:colOff>
      <xdr:row>21</xdr:row>
      <xdr:rowOff>127000</xdr:rowOff>
    </xdr:to>
    <xdr:pic>
      <xdr:nvPicPr>
        <xdr:cNvPr id="2" name="Picture 1" descr="Figure 7.11 (a). This chart shows the cumulative number of PBS combinations approved within the period 2014 to 2019, by combination type. It shows a steady increase from about 1000 combinations to over 7000 combinations.">
          <a:extLst>
            <a:ext uri="{FF2B5EF4-FFF2-40B4-BE49-F238E27FC236}">
              <a16:creationId xmlns="" xmlns:a16="http://schemas.microsoft.com/office/drawing/2014/main" id="{00000000-0008-0000-1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67275" y="1247775"/>
          <a:ext cx="5760000" cy="2879725"/>
        </a:xfrm>
        <a:prstGeom prst="rect">
          <a:avLst/>
        </a:prstGeom>
      </xdr:spPr>
    </xdr:pic>
    <xdr:clientData/>
  </xdr:twoCellAnchor>
  <xdr:twoCellAnchor editAs="oneCell">
    <xdr:from>
      <xdr:col>4</xdr:col>
      <xdr:colOff>76200</xdr:colOff>
      <xdr:row>38</xdr:row>
      <xdr:rowOff>95250</xdr:rowOff>
    </xdr:from>
    <xdr:to>
      <xdr:col>12</xdr:col>
      <xdr:colOff>599440</xdr:colOff>
      <xdr:row>53</xdr:row>
      <xdr:rowOff>117475</xdr:rowOff>
    </xdr:to>
    <xdr:pic>
      <xdr:nvPicPr>
        <xdr:cNvPr id="4" name="Picture 3" descr="Figure 7.11 (b). This chart breaks up the number of combinations approved by vehicle type and purpose. More than half of the PBS B-doubles are intended for general freight. Similarly the majority of PBS semitrailers are for general freight. Almost all PBS truck and dog combinations are intended for quarry and bulk transport.">
          <a:extLst>
            <a:ext uri="{FF2B5EF4-FFF2-40B4-BE49-F238E27FC236}">
              <a16:creationId xmlns="" xmlns:a16="http://schemas.microsoft.com/office/drawing/2014/main" id="{00000000-0008-0000-12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14900" y="7334250"/>
          <a:ext cx="5400040" cy="28797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23</xdr:row>
      <xdr:rowOff>83342</xdr:rowOff>
    </xdr:from>
    <xdr:to>
      <xdr:col>3</xdr:col>
      <xdr:colOff>487363</xdr:colOff>
      <xdr:row>34</xdr:row>
      <xdr:rowOff>149382</xdr:rowOff>
    </xdr:to>
    <xdr:pic>
      <xdr:nvPicPr>
        <xdr:cNvPr id="5" name="Picture 4" descr="Figure 7.12 (a). This figure shows the composition of the number of heavy vehicles is relatively unchanged between 1998 and 2018. ">
          <a:extLst>
            <a:ext uri="{FF2B5EF4-FFF2-40B4-BE49-F238E27FC236}">
              <a16:creationId xmlns="" xmlns:a16="http://schemas.microsoft.com/office/drawing/2014/main" id="{00000000-0008-0000-13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7219" y="4083842"/>
          <a:ext cx="2701925" cy="2161540"/>
        </a:xfrm>
        <a:prstGeom prst="rect">
          <a:avLst/>
        </a:prstGeom>
        <a:noFill/>
        <a:ln>
          <a:noFill/>
        </a:ln>
      </xdr:spPr>
    </xdr:pic>
    <xdr:clientData/>
  </xdr:twoCellAnchor>
  <xdr:twoCellAnchor editAs="oneCell">
    <xdr:from>
      <xdr:col>4</xdr:col>
      <xdr:colOff>0</xdr:colOff>
      <xdr:row>23</xdr:row>
      <xdr:rowOff>83342</xdr:rowOff>
    </xdr:from>
    <xdr:to>
      <xdr:col>6</xdr:col>
      <xdr:colOff>249237</xdr:colOff>
      <xdr:row>34</xdr:row>
      <xdr:rowOff>149382</xdr:rowOff>
    </xdr:to>
    <xdr:pic>
      <xdr:nvPicPr>
        <xdr:cNvPr id="6" name="Picture 5" descr="Figure 7.12 (b). This figure shows the composition of tonne kilometres travelled is relatively unchanged between 2010 and 2018.">
          <a:extLst>
            <a:ext uri="{FF2B5EF4-FFF2-40B4-BE49-F238E27FC236}">
              <a16:creationId xmlns="" xmlns:a16="http://schemas.microsoft.com/office/drawing/2014/main" id="{00000000-0008-0000-13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48125" y="4083842"/>
          <a:ext cx="2701925" cy="2161540"/>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257175</xdr:colOff>
      <xdr:row>4</xdr:row>
      <xdr:rowOff>0</xdr:rowOff>
    </xdr:from>
    <xdr:to>
      <xdr:col>13</xdr:col>
      <xdr:colOff>142875</xdr:colOff>
      <xdr:row>19</xdr:row>
      <xdr:rowOff>15240</xdr:rowOff>
    </xdr:to>
    <xdr:pic>
      <xdr:nvPicPr>
        <xdr:cNvPr id="2" name="Picture 1" descr="Figure 7.13. This figure shows heavy vehicle tonne kilometres growing roughly in line with Australia's gross domestic product since the mid-1980s. ">
          <a:extLst>
            <a:ext uri="{FF2B5EF4-FFF2-40B4-BE49-F238E27FC236}">
              <a16:creationId xmlns="" xmlns:a16="http://schemas.microsoft.com/office/drawing/2014/main" id="{00000000-0008-0000-1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5575" y="904875"/>
          <a:ext cx="5372100" cy="287274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7</xdr:col>
      <xdr:colOff>0</xdr:colOff>
      <xdr:row>9</xdr:row>
      <xdr:rowOff>0</xdr:rowOff>
    </xdr:from>
    <xdr:to>
      <xdr:col>11</xdr:col>
      <xdr:colOff>297180</xdr:colOff>
      <xdr:row>20</xdr:row>
      <xdr:rowOff>22860</xdr:rowOff>
    </xdr:to>
    <xdr:pic>
      <xdr:nvPicPr>
        <xdr:cNvPr id="2" name="Picture 1" descr="Figure 7.14 (a). This figure shows average kilometres travelled increase between 1971 and 2003, and then plateau after 2003.">
          <a:extLst>
            <a:ext uri="{FF2B5EF4-FFF2-40B4-BE49-F238E27FC236}">
              <a16:creationId xmlns="" xmlns:a16="http://schemas.microsoft.com/office/drawing/2014/main" id="{00000000-0008-0000-1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00600" y="1752600"/>
          <a:ext cx="2735580" cy="2118360"/>
        </a:xfrm>
        <a:prstGeom prst="rect">
          <a:avLst/>
        </a:prstGeom>
        <a:noFill/>
        <a:ln>
          <a:noFill/>
        </a:ln>
      </xdr:spPr>
    </xdr:pic>
    <xdr:clientData/>
  </xdr:twoCellAnchor>
  <xdr:twoCellAnchor editAs="oneCell">
    <xdr:from>
      <xdr:col>13</xdr:col>
      <xdr:colOff>0</xdr:colOff>
      <xdr:row>9</xdr:row>
      <xdr:rowOff>0</xdr:rowOff>
    </xdr:from>
    <xdr:to>
      <xdr:col>17</xdr:col>
      <xdr:colOff>297180</xdr:colOff>
      <xdr:row>20</xdr:row>
      <xdr:rowOff>30480</xdr:rowOff>
    </xdr:to>
    <xdr:pic>
      <xdr:nvPicPr>
        <xdr:cNvPr id="3" name="Picture 2" descr="Figure 7.14 (b). This figure shows average load per laden trip increase slightly between 1998 and 2018. ">
          <a:extLst>
            <a:ext uri="{FF2B5EF4-FFF2-40B4-BE49-F238E27FC236}">
              <a16:creationId xmlns="" xmlns:a16="http://schemas.microsoft.com/office/drawing/2014/main" id="{00000000-0008-0000-15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58200" y="1752600"/>
          <a:ext cx="2735580" cy="2125980"/>
        </a:xfrm>
        <a:prstGeom prst="rect">
          <a:avLst/>
        </a:prstGeom>
        <a:noFill/>
        <a:ln>
          <a:noFill/>
        </a:ln>
      </xdr:spPr>
    </xdr:pic>
    <xdr:clientData/>
  </xdr:twoCellAnchor>
  <xdr:twoCellAnchor editAs="oneCell">
    <xdr:from>
      <xdr:col>7</xdr:col>
      <xdr:colOff>0</xdr:colOff>
      <xdr:row>27</xdr:row>
      <xdr:rowOff>0</xdr:rowOff>
    </xdr:from>
    <xdr:to>
      <xdr:col>11</xdr:col>
      <xdr:colOff>259080</xdr:colOff>
      <xdr:row>38</xdr:row>
      <xdr:rowOff>60960</xdr:rowOff>
    </xdr:to>
    <xdr:pic>
      <xdr:nvPicPr>
        <xdr:cNvPr id="4" name="Picture 3" descr="Figure 7.14 (c). This figure shows the ratio of laden to unladen kilometres travelled increase between 1976 and 1991, and slightly decrease after 1998.">
          <a:extLst>
            <a:ext uri="{FF2B5EF4-FFF2-40B4-BE49-F238E27FC236}">
              <a16:creationId xmlns="" xmlns:a16="http://schemas.microsoft.com/office/drawing/2014/main" id="{00000000-0008-0000-15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000750" y="5715000"/>
          <a:ext cx="2697480" cy="2156460"/>
        </a:xfrm>
        <a:prstGeom prst="rect">
          <a:avLst/>
        </a:prstGeom>
        <a:noFill/>
        <a:ln>
          <a:noFill/>
        </a:ln>
      </xdr:spPr>
    </xdr:pic>
    <xdr:clientData/>
  </xdr:twoCellAnchor>
  <xdr:twoCellAnchor editAs="oneCell">
    <xdr:from>
      <xdr:col>13</xdr:col>
      <xdr:colOff>0</xdr:colOff>
      <xdr:row>27</xdr:row>
      <xdr:rowOff>0</xdr:rowOff>
    </xdr:from>
    <xdr:to>
      <xdr:col>17</xdr:col>
      <xdr:colOff>297180</xdr:colOff>
      <xdr:row>38</xdr:row>
      <xdr:rowOff>15240</xdr:rowOff>
    </xdr:to>
    <xdr:pic>
      <xdr:nvPicPr>
        <xdr:cNvPr id="6" name="Picture 5" descr="Figure 7.14 (d). This figure shows average tonne kilometres travelled increase between 1971 and 2003, and plateau after 2003. ">
          <a:extLst>
            <a:ext uri="{FF2B5EF4-FFF2-40B4-BE49-F238E27FC236}">
              <a16:creationId xmlns="" xmlns:a16="http://schemas.microsoft.com/office/drawing/2014/main" id="{00000000-0008-0000-1500-000006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458200" y="4324350"/>
          <a:ext cx="2735580" cy="21107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304800</xdr:colOff>
      <xdr:row>13</xdr:row>
      <xdr:rowOff>57150</xdr:rowOff>
    </xdr:from>
    <xdr:to>
      <xdr:col>4</xdr:col>
      <xdr:colOff>230505</xdr:colOff>
      <xdr:row>28</xdr:row>
      <xdr:rowOff>69850</xdr:rowOff>
    </xdr:to>
    <xdr:pic>
      <xdr:nvPicPr>
        <xdr:cNvPr id="3" name="Picture 2" descr="This chart shows ONRSR’s annual revenue over the period 2013-14 to 2017-18. Over that period, ONRSR’s annual revenue has increased from $24 million to $39 million. The proportion of revenue from fees increased from 33 per cent to 58 per cen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2533650"/>
          <a:ext cx="5393055" cy="2870200"/>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3</xdr:col>
      <xdr:colOff>0</xdr:colOff>
      <xdr:row>8</xdr:row>
      <xdr:rowOff>0</xdr:rowOff>
    </xdr:from>
    <xdr:to>
      <xdr:col>11</xdr:col>
      <xdr:colOff>525780</xdr:colOff>
      <xdr:row>23</xdr:row>
      <xdr:rowOff>137160</xdr:rowOff>
    </xdr:to>
    <xdr:pic>
      <xdr:nvPicPr>
        <xdr:cNvPr id="2" name="Picture 1" descr="Figure 7.15. This figure shows the road freight rate decrease early 1970s, to mid 1980s and flatten out after the mid 1980s. ">
          <a:extLst>
            <a:ext uri="{FF2B5EF4-FFF2-40B4-BE49-F238E27FC236}">
              <a16:creationId xmlns="" xmlns:a16="http://schemas.microsoft.com/office/drawing/2014/main" id="{00000000-0008-0000-1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0" y="1112520"/>
          <a:ext cx="5402580" cy="2880360"/>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3</xdr:col>
      <xdr:colOff>0</xdr:colOff>
      <xdr:row>8</xdr:row>
      <xdr:rowOff>0</xdr:rowOff>
    </xdr:from>
    <xdr:to>
      <xdr:col>11</xdr:col>
      <xdr:colOff>525145</xdr:colOff>
      <xdr:row>23</xdr:row>
      <xdr:rowOff>20955</xdr:rowOff>
    </xdr:to>
    <xdr:pic>
      <xdr:nvPicPr>
        <xdr:cNvPr id="2" name="Picture 1" descr="Figure 7.16. This figure shows road transport output increase between November 1984 and July 2010, decline after July 2010. ">
          <a:extLst>
            <a:ext uri="{FF2B5EF4-FFF2-40B4-BE49-F238E27FC236}">
              <a16:creationId xmlns="" xmlns:a16="http://schemas.microsoft.com/office/drawing/2014/main" id="{00000000-0008-0000-1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43200" y="1657350"/>
          <a:ext cx="5401945" cy="2878455"/>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4</xdr:col>
      <xdr:colOff>15240</xdr:colOff>
      <xdr:row>16</xdr:row>
      <xdr:rowOff>22860</xdr:rowOff>
    </xdr:from>
    <xdr:to>
      <xdr:col>6</xdr:col>
      <xdr:colOff>596900</xdr:colOff>
      <xdr:row>27</xdr:row>
      <xdr:rowOff>172720</xdr:rowOff>
    </xdr:to>
    <xdr:pic>
      <xdr:nvPicPr>
        <xdr:cNvPr id="2" name="Picture 1" descr="Figure 7.17 (a). This figure shows labour productivity increase between 1990 and 2018. ">
          <a:extLst>
            <a:ext uri="{FF2B5EF4-FFF2-40B4-BE49-F238E27FC236}">
              <a16:creationId xmlns="" xmlns:a16="http://schemas.microsoft.com/office/drawing/2014/main" id="{00000000-0008-0000-1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24500" y="3406140"/>
          <a:ext cx="1800860" cy="2161540"/>
        </a:xfrm>
        <a:prstGeom prst="rect">
          <a:avLst/>
        </a:prstGeom>
        <a:noFill/>
        <a:ln>
          <a:noFill/>
        </a:ln>
      </xdr:spPr>
    </xdr:pic>
    <xdr:clientData/>
  </xdr:twoCellAnchor>
  <xdr:twoCellAnchor editAs="oneCell">
    <xdr:from>
      <xdr:col>8</xdr:col>
      <xdr:colOff>22860</xdr:colOff>
      <xdr:row>16</xdr:row>
      <xdr:rowOff>22860</xdr:rowOff>
    </xdr:from>
    <xdr:to>
      <xdr:col>10</xdr:col>
      <xdr:colOff>604520</xdr:colOff>
      <xdr:row>27</xdr:row>
      <xdr:rowOff>172720</xdr:rowOff>
    </xdr:to>
    <xdr:pic>
      <xdr:nvPicPr>
        <xdr:cNvPr id="3" name="Picture 2" descr="Figure 7.17 (b). This figure shows capital productivity increase between 1993 and 2003, and decrease after 2003.  ">
          <a:extLst>
            <a:ext uri="{FF2B5EF4-FFF2-40B4-BE49-F238E27FC236}">
              <a16:creationId xmlns="" xmlns:a16="http://schemas.microsoft.com/office/drawing/2014/main" id="{00000000-0008-0000-18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70520" y="3406140"/>
          <a:ext cx="1800860" cy="2161540"/>
        </a:xfrm>
        <a:prstGeom prst="rect">
          <a:avLst/>
        </a:prstGeom>
        <a:noFill/>
        <a:ln>
          <a:noFill/>
        </a:ln>
      </xdr:spPr>
    </xdr:pic>
    <xdr:clientData/>
  </xdr:twoCellAnchor>
  <xdr:twoCellAnchor editAs="oneCell">
    <xdr:from>
      <xdr:col>12</xdr:col>
      <xdr:colOff>38100</xdr:colOff>
      <xdr:row>16</xdr:row>
      <xdr:rowOff>30480</xdr:rowOff>
    </xdr:from>
    <xdr:to>
      <xdr:col>15</xdr:col>
      <xdr:colOff>10160</xdr:colOff>
      <xdr:row>27</xdr:row>
      <xdr:rowOff>180340</xdr:rowOff>
    </xdr:to>
    <xdr:pic>
      <xdr:nvPicPr>
        <xdr:cNvPr id="4" name="Picture 3" descr="Figure 7.17 (c). This figure shows multifactor productivity increase 1990 and 2007, and plateau after 2007. ">
          <a:extLst>
            <a:ext uri="{FF2B5EF4-FFF2-40B4-BE49-F238E27FC236}">
              <a16:creationId xmlns="" xmlns:a16="http://schemas.microsoft.com/office/drawing/2014/main" id="{00000000-0008-0000-18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424160" y="3413760"/>
          <a:ext cx="1800860" cy="2161540"/>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2</xdr:col>
      <xdr:colOff>390525</xdr:colOff>
      <xdr:row>3</xdr:row>
      <xdr:rowOff>171450</xdr:rowOff>
    </xdr:from>
    <xdr:to>
      <xdr:col>11</xdr:col>
      <xdr:colOff>250825</xdr:colOff>
      <xdr:row>15</xdr:row>
      <xdr:rowOff>44450</xdr:rowOff>
    </xdr:to>
    <xdr:pic>
      <xdr:nvPicPr>
        <xdr:cNvPr id="2" name="Picture 1" descr="Box B.5 Figure a. The top 6 users of road transport are construction services (10.4 per cent), road transport (7.1 per cent), wholesale trade (5.1 per cent), residential building construction (4.6 per cent), retail trade (4.0 per cent), and meat and meat manufacturing (3.5 per cent). The average across all industries is 0.88 per cent." title="Box B.5 Figure a. ">
          <a:extLst>
            <a:ext uri="{FF2B5EF4-FFF2-40B4-BE49-F238E27FC236}">
              <a16:creationId xmlns="" xmlns:a16="http://schemas.microsoft.com/office/drawing/2014/main" id="{00000000-0008-0000-1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52850" y="742950"/>
          <a:ext cx="5346700" cy="2159000"/>
        </a:xfrm>
        <a:prstGeom prst="rect">
          <a:avLst/>
        </a:prstGeom>
        <a:noFill/>
        <a:ln>
          <a:noFill/>
        </a:ln>
      </xdr:spPr>
    </xdr:pic>
    <xdr:clientData/>
  </xdr:twoCellAnchor>
  <xdr:twoCellAnchor editAs="oneCell">
    <xdr:from>
      <xdr:col>2</xdr:col>
      <xdr:colOff>352425</xdr:colOff>
      <xdr:row>17</xdr:row>
      <xdr:rowOff>171450</xdr:rowOff>
    </xdr:from>
    <xdr:to>
      <xdr:col>11</xdr:col>
      <xdr:colOff>213995</xdr:colOff>
      <xdr:row>29</xdr:row>
      <xdr:rowOff>46990</xdr:rowOff>
    </xdr:to>
    <xdr:pic>
      <xdr:nvPicPr>
        <xdr:cNvPr id="3" name="Picture 2" descr="Box B.5 Figure b. The top 6 industries by road transport cost shares are Sawmill Product Manufacturing (21.9 per cent); Other Wood Product Manufacturing (13.4 per cent); Cement, Lime and Ready-Mixed Concrete Manufacturing (11.6 per cent); Textile Manufacturing (9.4 per cent); Grain Mill and Cereal Product Manufacturing (9.4 per cent); and Other Non-Metallic Mineral Product Manufacturing (8.7 per cent). The average across all industries is 3.32 per cent." title="Box B.5 Figure b.">
          <a:extLst>
            <a:ext uri="{FF2B5EF4-FFF2-40B4-BE49-F238E27FC236}">
              <a16:creationId xmlns="" xmlns:a16="http://schemas.microsoft.com/office/drawing/2014/main" id="{00000000-0008-0000-19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0" y="3409950"/>
          <a:ext cx="5347970" cy="2161540"/>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295275</xdr:colOff>
      <xdr:row>12</xdr:row>
      <xdr:rowOff>114300</xdr:rowOff>
    </xdr:from>
    <xdr:to>
      <xdr:col>8</xdr:col>
      <xdr:colOff>8890</xdr:colOff>
      <xdr:row>25</xdr:row>
      <xdr:rowOff>167640</xdr:rowOff>
    </xdr:to>
    <xdr:pic>
      <xdr:nvPicPr>
        <xdr:cNvPr id="3" name="Picture 2" descr="Figure B.3. This chart shows the number of completed permit applications by vehicle type (OSOM, SPV, PBS, Freight – GML, Freight – HML, and other). Further details are provided in the text surrounding the chart.">
          <a:extLst>
            <a:ext uri="{FF2B5EF4-FFF2-40B4-BE49-F238E27FC236}">
              <a16:creationId xmlns="" xmlns:a16="http://schemas.microsoft.com/office/drawing/2014/main" id="{00000000-0008-0000-1A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6301"/>
        <a:stretch/>
      </xdr:blipFill>
      <xdr:spPr bwMode="auto">
        <a:xfrm>
          <a:off x="295275" y="2590800"/>
          <a:ext cx="5400040" cy="2529840"/>
        </a:xfrm>
        <a:prstGeom prst="rect">
          <a:avLst/>
        </a:prstGeom>
        <a:ln>
          <a:noFill/>
        </a:ln>
        <a:extLst>
          <a:ext uri="{53640926-AAD7-44D8-BBD7-CCE9431645EC}">
            <a14:shadowObscured xmlns:a14="http://schemas.microsoft.com/office/drawing/2010/main"/>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3</xdr:col>
      <xdr:colOff>419100</xdr:colOff>
      <xdr:row>1</xdr:row>
      <xdr:rowOff>123825</xdr:rowOff>
    </xdr:from>
    <xdr:to>
      <xdr:col>12</xdr:col>
      <xdr:colOff>332740</xdr:colOff>
      <xdr:row>15</xdr:row>
      <xdr:rowOff>156845</xdr:rowOff>
    </xdr:to>
    <xdr:pic>
      <xdr:nvPicPr>
        <xdr:cNvPr id="2" name="Picture 1" descr="igure B.6. This chart shows the number of completed applications by vehicle type, and the percentage of those that were refused access. Further details are provided in the text surrounding the chart.">
          <a:extLst>
            <a:ext uri="{FF2B5EF4-FFF2-40B4-BE49-F238E27FC236}">
              <a16:creationId xmlns="" xmlns:a16="http://schemas.microsoft.com/office/drawing/2014/main" id="{00000000-0008-0000-1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86250" y="314325"/>
          <a:ext cx="5400040" cy="270002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6</xdr:col>
      <xdr:colOff>333375</xdr:colOff>
      <xdr:row>12</xdr:row>
      <xdr:rowOff>171450</xdr:rowOff>
    </xdr:from>
    <xdr:to>
      <xdr:col>15</xdr:col>
      <xdr:colOff>249555</xdr:colOff>
      <xdr:row>26</xdr:row>
      <xdr:rowOff>110490</xdr:rowOff>
    </xdr:to>
    <xdr:pic>
      <xdr:nvPicPr>
        <xdr:cNvPr id="3" name="Picture 2" descr="Figure B.8. This chart shows mean and median processing times by vehicle type. Further details are provided in the text surrounding the chart.">
          <a:extLst>
            <a:ext uri="{FF2B5EF4-FFF2-40B4-BE49-F238E27FC236}">
              <a16:creationId xmlns="" xmlns:a16="http://schemas.microsoft.com/office/drawing/2014/main" id="{00000000-0008-0000-1C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76875" y="2647950"/>
          <a:ext cx="5402580" cy="260604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11</xdr:row>
      <xdr:rowOff>95250</xdr:rowOff>
    </xdr:from>
    <xdr:to>
      <xdr:col>9</xdr:col>
      <xdr:colOff>544830</xdr:colOff>
      <xdr:row>26</xdr:row>
      <xdr:rowOff>118110</xdr:rowOff>
    </xdr:to>
    <xdr:pic>
      <xdr:nvPicPr>
        <xdr:cNvPr id="2" name="Picture 1" descr="Figure 6.1 shows the number of fatalities over the period 2009 to 2018 by mode of transport. A downward trend is observed in the number of fatalities associate with heavy vehicle, rail and water transport. The trend in air transport related fatalities has remained flat. The number of fatalities is substantially higher (on average approximately 180 per year) in heavy vehicle transport compared to other modes.">
          <a:extLst>
            <a:ext uri="{FF2B5EF4-FFF2-40B4-BE49-F238E27FC236}">
              <a16:creationId xmlns=""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4950" y="2190750"/>
          <a:ext cx="5402580" cy="2880360"/>
        </a:xfrm>
        <a:prstGeom prst="rect">
          <a:avLst/>
        </a:prstGeom>
        <a:noFill/>
        <a:ln>
          <a:noFill/>
        </a:ln>
      </xdr:spPr>
    </xdr:pic>
    <xdr:clientData/>
  </xdr:twoCellAnchor>
  <xdr:twoCellAnchor editAs="oneCell">
    <xdr:from>
      <xdr:col>1</xdr:col>
      <xdr:colOff>190500</xdr:colOff>
      <xdr:row>28</xdr:row>
      <xdr:rowOff>85725</xdr:rowOff>
    </xdr:from>
    <xdr:to>
      <xdr:col>10</xdr:col>
      <xdr:colOff>106680</xdr:colOff>
      <xdr:row>43</xdr:row>
      <xdr:rowOff>108585</xdr:rowOff>
    </xdr:to>
    <xdr:pic>
      <xdr:nvPicPr>
        <xdr:cNvPr id="3" name="Picture 2" descr="Figure 6.7  presents data on the number of rail-related fatalities from 2009 to 2018, excluding fatalities. It shows that the number of rail-related fatalities has fallen by around 50 per cent from 22 fatalities in 2009 to 10 fatalities in 2018. ">
          <a:extLst>
            <a:ext uri="{FF2B5EF4-FFF2-40B4-BE49-F238E27FC236}">
              <a16:creationId xmlns="" xmlns:a16="http://schemas.microsoft.com/office/drawing/2014/main" id="{00000000-0008-0000-05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76400" y="5419725"/>
          <a:ext cx="5402580" cy="288036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504825</xdr:colOff>
      <xdr:row>3</xdr:row>
      <xdr:rowOff>171450</xdr:rowOff>
    </xdr:from>
    <xdr:to>
      <xdr:col>12</xdr:col>
      <xdr:colOff>390525</xdr:colOff>
      <xdr:row>19</xdr:row>
      <xdr:rowOff>123825</xdr:rowOff>
    </xdr:to>
    <xdr:pic>
      <xdr:nvPicPr>
        <xdr:cNvPr id="3" name="Picture 2" descr="Figure 6.3 shows the number of articulated and heavy rigid related fatalities per billion vehicle kilometres travelled (VKT) over the period 1990 to 2017. Across both vehicle types a clear downward trend is observed. While the number of fatalities per billion VKT, across all time periods, is higher for articulated vehicles, they have experienced a higher relative decline.">
          <a:extLst>
            <a:ext uri="{FF2B5EF4-FFF2-40B4-BE49-F238E27FC236}">
              <a16:creationId xmlns=""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3775" y="742950"/>
          <a:ext cx="5372100" cy="3000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2</xdr:row>
      <xdr:rowOff>0</xdr:rowOff>
    </xdr:from>
    <xdr:to>
      <xdr:col>11</xdr:col>
      <xdr:colOff>256846</xdr:colOff>
      <xdr:row>17</xdr:row>
      <xdr:rowOff>22653</xdr:rowOff>
    </xdr:to>
    <xdr:pic>
      <xdr:nvPicPr>
        <xdr:cNvPr id="2" name="Picture 1" descr="Figure 6.4 shows the number of heavy vehicle and non-heavy vehicles crashes involving injury or death per billion vehicle kilometres travelled over the period 2008-2019. Crash rates are presented separately for states that signed up the HVNL, and those that did not. Across all four classifications a similar downward trend is observed. On a per kilometre basis, non-heavy vehicles are more likely to be involved in a crash involving injury or death than heavy vehicles.">
          <a:extLst>
            <a:ext uri="{FF2B5EF4-FFF2-40B4-BE49-F238E27FC236}">
              <a16:creationId xmlns=""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0" y="381000"/>
          <a:ext cx="5400346" cy="2880153"/>
        </a:xfrm>
        <a:prstGeom prst="rect">
          <a:avLst/>
        </a:prstGeom>
      </xdr:spPr>
    </xdr:pic>
    <xdr:clientData/>
  </xdr:twoCellAnchor>
  <xdr:twoCellAnchor editAs="oneCell">
    <xdr:from>
      <xdr:col>5</xdr:col>
      <xdr:colOff>0</xdr:colOff>
      <xdr:row>22</xdr:row>
      <xdr:rowOff>0</xdr:rowOff>
    </xdr:from>
    <xdr:to>
      <xdr:col>11</xdr:col>
      <xdr:colOff>255905</xdr:colOff>
      <xdr:row>35</xdr:row>
      <xdr:rowOff>38100</xdr:rowOff>
    </xdr:to>
    <xdr:pic>
      <xdr:nvPicPr>
        <xdr:cNvPr id="3" name="Picture 2" descr="Figure B.1 shows the number of heavy vehicle crashes involving injury or death per billion vehicle kilometres travelled over the period 2008-2019. Crash rates are presented separately for states that signed up the HVNL, and those that did not. A lightly steeper downward trend is observed for non-HVNL jurisdictions.">
          <a:extLst>
            <a:ext uri="{FF2B5EF4-FFF2-40B4-BE49-F238E27FC236}">
              <a16:creationId xmlns="" xmlns:a16="http://schemas.microsoft.com/office/drawing/2014/main" id="{00000000-0008-0000-07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62625" y="4191000"/>
          <a:ext cx="5399405" cy="2514600"/>
        </a:xfrm>
        <a:prstGeom prst="rect">
          <a:avLst/>
        </a:prstGeom>
        <a:noFill/>
        <a:ln>
          <a:noFill/>
        </a:ln>
      </xdr:spPr>
    </xdr:pic>
    <xdr:clientData/>
  </xdr:twoCellAnchor>
  <xdr:twoCellAnchor editAs="oneCell">
    <xdr:from>
      <xdr:col>5</xdr:col>
      <xdr:colOff>0</xdr:colOff>
      <xdr:row>39</xdr:row>
      <xdr:rowOff>0</xdr:rowOff>
    </xdr:from>
    <xdr:to>
      <xdr:col>11</xdr:col>
      <xdr:colOff>254635</xdr:colOff>
      <xdr:row>52</xdr:row>
      <xdr:rowOff>45720</xdr:rowOff>
    </xdr:to>
    <xdr:pic>
      <xdr:nvPicPr>
        <xdr:cNvPr id="4" name="Picture 3" descr="Figure B.2 shows the number of heavy vehicle and non-heavy vehicles crashes involving injury or death per billion vehicle kilometres travelled over the period 2008-2019. Crash rates are presented for states that signed up the HVNL only. A similar downward trend is observed for both classifications.">
          <a:extLst>
            <a:ext uri="{FF2B5EF4-FFF2-40B4-BE49-F238E27FC236}">
              <a16:creationId xmlns="" xmlns:a16="http://schemas.microsoft.com/office/drawing/2014/main" id="{00000000-0008-0000-07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62625" y="7458075"/>
          <a:ext cx="5398135" cy="252222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266700</xdr:colOff>
      <xdr:row>3</xdr:row>
      <xdr:rowOff>38100</xdr:rowOff>
    </xdr:from>
    <xdr:to>
      <xdr:col>13</xdr:col>
      <xdr:colOff>180646</xdr:colOff>
      <xdr:row>18</xdr:row>
      <xdr:rowOff>60753</xdr:rowOff>
    </xdr:to>
    <xdr:pic>
      <xdr:nvPicPr>
        <xdr:cNvPr id="2" name="Picture 1" descr="Figure 6.2 shows the number of vehicle crashes involving injury or death per billion vehicle kilometres travelled over the period 2008 to 2019. Crash rates are presented separately for articulated, heavy rigid and non-heavy vehicles. The figure shows that the rate of heavy vehicle crashes involving injury or death (per billion vehicle kilometres travelled) fell by about 40 per cent between 2009 and 2019. The rate of decline has been similar for both heavy rigid and articulated vehicles, as well as for non heavy vehicles">
          <a:extLst>
            <a:ext uri="{FF2B5EF4-FFF2-40B4-BE49-F238E27FC236}">
              <a16:creationId xmlns=""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72125" y="609600"/>
          <a:ext cx="5400346" cy="288015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104775</xdr:colOff>
      <xdr:row>3</xdr:row>
      <xdr:rowOff>123825</xdr:rowOff>
    </xdr:from>
    <xdr:to>
      <xdr:col>14</xdr:col>
      <xdr:colOff>18721</xdr:colOff>
      <xdr:row>18</xdr:row>
      <xdr:rowOff>146478</xdr:rowOff>
    </xdr:to>
    <xdr:pic>
      <xdr:nvPicPr>
        <xdr:cNvPr id="3" name="Picture 2" descr="Figure 6.5 shows the number of heavy vehicle and non-heavy vehicles crashes involving death per billion vehicle kilometres travelled over the period 2008-2019. Crash rates are presented separately for states that signed up the HVNL, and those that did not. Across all four classifications a similar downward trend is observed. On a per kilometre basis, heavy vehicles are more likely to be involved in a fatal crash than non-heavy vehicles">
          <a:extLst>
            <a:ext uri="{FF2B5EF4-FFF2-40B4-BE49-F238E27FC236}">
              <a16:creationId xmlns=""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67425" y="695325"/>
          <a:ext cx="5400346" cy="288015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381000</xdr:colOff>
      <xdr:row>11</xdr:row>
      <xdr:rowOff>0</xdr:rowOff>
    </xdr:from>
    <xdr:to>
      <xdr:col>8</xdr:col>
      <xdr:colOff>230505</xdr:colOff>
      <xdr:row>25</xdr:row>
      <xdr:rowOff>68580</xdr:rowOff>
    </xdr:to>
    <xdr:pic>
      <xdr:nvPicPr>
        <xdr:cNvPr id="2" name="Picture 1" descr="Figure 6.6 shows the number of heavy vehicle involved crashes that involved a fatigued driver. Trends are presented separately for fatal crashes and crashes that results in serious, moderate and minor injury. There is no common trend across the different injury types. For example the number of crashes involving fatigue that resulted in serious injury increased, while the number of crashes involving fatigue that resulted in moderate injury decreased. Across all measures there is substantial year on year variation. ">
          <a:extLst>
            <a:ext uri="{FF2B5EF4-FFF2-40B4-BE49-F238E27FC236}">
              <a16:creationId xmlns="" xmlns:a16="http://schemas.microsoft.com/office/drawing/2014/main"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2095500"/>
          <a:ext cx="5402580" cy="273558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304800</xdr:colOff>
      <xdr:row>9</xdr:row>
      <xdr:rowOff>180975</xdr:rowOff>
    </xdr:from>
    <xdr:to>
      <xdr:col>9</xdr:col>
      <xdr:colOff>142875</xdr:colOff>
      <xdr:row>25</xdr:row>
      <xdr:rowOff>133350</xdr:rowOff>
    </xdr:to>
    <xdr:pic>
      <xdr:nvPicPr>
        <xdr:cNvPr id="4" name="Picture 3" descr="Figure 6.8 shows the rate of fatalities per one million train kilometres travelled in Australia, the United Kingdom and the United States, from 2010-11 to 2018-19. The fatality rate has improved in Australia since the introduction of the Rail Safety National Law in 2012; however, this cannot be attributed to ONRSR (the national regulator).">
          <a:extLst>
            <a:ext uri="{FF2B5EF4-FFF2-40B4-BE49-F238E27FC236}">
              <a16:creationId xmlns=""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95475"/>
          <a:ext cx="5400675" cy="3000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A6"/>
  <sheetViews>
    <sheetView tabSelected="1" workbookViewId="0"/>
  </sheetViews>
  <sheetFormatPr defaultColWidth="9.140625" defaultRowHeight="15" x14ac:dyDescent="0.25"/>
  <cols>
    <col min="1" max="1" width="98.7109375" style="3" customWidth="1"/>
    <col min="2" max="16384" width="9.140625" style="3"/>
  </cols>
  <sheetData>
    <row r="1" spans="1:1" ht="26.25" x14ac:dyDescent="0.4">
      <c r="A1" s="5" t="s">
        <v>233</v>
      </c>
    </row>
    <row r="3" spans="1:1" ht="90" x14ac:dyDescent="0.25">
      <c r="A3" s="8" t="s">
        <v>282</v>
      </c>
    </row>
    <row r="6" spans="1:1" x14ac:dyDescent="0.25">
      <c r="A6" s="22"/>
    </row>
  </sheetData>
  <pageMargins left="0.7" right="0.7" top="0.75" bottom="0.75" header="0.3" footer="0.3"/>
  <pageSetup orientation="portrait" horizontalDpi="360"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D186"/>
  <sheetViews>
    <sheetView workbookViewId="0"/>
  </sheetViews>
  <sheetFormatPr defaultColWidth="9.140625" defaultRowHeight="15" x14ac:dyDescent="0.25"/>
  <cols>
    <col min="1" max="1" width="12.5703125" style="9" bestFit="1" customWidth="1"/>
    <col min="2" max="2" width="10" style="9" bestFit="1" customWidth="1"/>
    <col min="3" max="3" width="18.42578125" style="9" bestFit="1" customWidth="1"/>
    <col min="4" max="4" width="39.28515625" style="9" bestFit="1" customWidth="1"/>
    <col min="5" max="16384" width="9.140625" style="9"/>
  </cols>
  <sheetData>
    <row r="1" spans="1:4" x14ac:dyDescent="0.25">
      <c r="A1" s="9" t="s">
        <v>92</v>
      </c>
      <c r="B1" s="10" t="s">
        <v>93</v>
      </c>
    </row>
    <row r="3" spans="1:4" x14ac:dyDescent="0.25">
      <c r="A3" s="10" t="s">
        <v>43</v>
      </c>
      <c r="B3" s="10" t="s">
        <v>46</v>
      </c>
      <c r="C3" s="10" t="s">
        <v>44</v>
      </c>
      <c r="D3" s="10" t="s">
        <v>45</v>
      </c>
    </row>
    <row r="4" spans="1:4" x14ac:dyDescent="0.25">
      <c r="A4" s="42">
        <v>2008.25</v>
      </c>
      <c r="B4" s="9" t="s">
        <v>47</v>
      </c>
      <c r="C4" s="9" t="s">
        <v>48</v>
      </c>
      <c r="D4" s="42">
        <v>14.432867526764699</v>
      </c>
    </row>
    <row r="5" spans="1:4" x14ac:dyDescent="0.25">
      <c r="A5" s="42">
        <v>2008.25</v>
      </c>
      <c r="B5" s="9" t="s">
        <v>49</v>
      </c>
      <c r="C5" s="9" t="s">
        <v>48</v>
      </c>
      <c r="D5" s="42">
        <v>8.3393566595382609</v>
      </c>
    </row>
    <row r="6" spans="1:4" x14ac:dyDescent="0.25">
      <c r="A6" s="42">
        <v>2008.5</v>
      </c>
      <c r="B6" s="9" t="s">
        <v>47</v>
      </c>
      <c r="C6" s="9" t="s">
        <v>48</v>
      </c>
      <c r="D6" s="42">
        <v>10.103007268735301</v>
      </c>
    </row>
    <row r="7" spans="1:4" x14ac:dyDescent="0.25">
      <c r="A7" s="42">
        <v>2008.5</v>
      </c>
      <c r="B7" s="9" t="s">
        <v>49</v>
      </c>
      <c r="C7" s="9" t="s">
        <v>48</v>
      </c>
      <c r="D7" s="42">
        <v>16.6787133190765</v>
      </c>
    </row>
    <row r="8" spans="1:4" x14ac:dyDescent="0.25">
      <c r="A8" s="42">
        <v>2008.75</v>
      </c>
      <c r="B8" s="9" t="s">
        <v>47</v>
      </c>
      <c r="C8" s="9" t="s">
        <v>48</v>
      </c>
      <c r="D8" s="42">
        <v>10.5402486698974</v>
      </c>
    </row>
    <row r="9" spans="1:4" x14ac:dyDescent="0.25">
      <c r="A9" s="42">
        <v>2008.75</v>
      </c>
      <c r="B9" s="9" t="s">
        <v>49</v>
      </c>
      <c r="C9" s="9" t="s">
        <v>48</v>
      </c>
      <c r="D9" s="42">
        <v>22.8836890300798</v>
      </c>
    </row>
    <row r="10" spans="1:4" x14ac:dyDescent="0.25">
      <c r="A10" s="42">
        <v>2009</v>
      </c>
      <c r="B10" s="9" t="s">
        <v>47</v>
      </c>
      <c r="C10" s="9" t="s">
        <v>48</v>
      </c>
      <c r="D10" s="42">
        <v>11.7113874109971</v>
      </c>
    </row>
    <row r="11" spans="1:4" x14ac:dyDescent="0.25">
      <c r="A11" s="42">
        <v>2009</v>
      </c>
      <c r="B11" s="9" t="s">
        <v>49</v>
      </c>
      <c r="C11" s="9" t="s">
        <v>48</v>
      </c>
      <c r="D11" s="42">
        <v>12.4820121982253</v>
      </c>
    </row>
    <row r="12" spans="1:4" x14ac:dyDescent="0.25">
      <c r="A12" s="42">
        <v>2009.25</v>
      </c>
      <c r="B12" s="9" t="s">
        <v>47</v>
      </c>
      <c r="C12" s="9" t="s">
        <v>48</v>
      </c>
      <c r="D12" s="42">
        <v>12.5897414668219</v>
      </c>
    </row>
    <row r="13" spans="1:4" x14ac:dyDescent="0.25">
      <c r="A13" s="42">
        <v>2009.25</v>
      </c>
      <c r="B13" s="9" t="s">
        <v>49</v>
      </c>
      <c r="C13" s="9" t="s">
        <v>48</v>
      </c>
      <c r="D13" s="42">
        <v>8.3213414654835507</v>
      </c>
    </row>
    <row r="14" spans="1:4" x14ac:dyDescent="0.25">
      <c r="A14" s="42">
        <v>2009.5</v>
      </c>
      <c r="B14" s="9" t="s">
        <v>47</v>
      </c>
      <c r="C14" s="9" t="s">
        <v>48</v>
      </c>
      <c r="D14" s="42">
        <v>9.9546792993475499</v>
      </c>
    </row>
    <row r="15" spans="1:4" x14ac:dyDescent="0.25">
      <c r="A15" s="42">
        <v>2009.5</v>
      </c>
      <c r="B15" s="9" t="s">
        <v>49</v>
      </c>
      <c r="C15" s="9" t="s">
        <v>48</v>
      </c>
      <c r="D15" s="42">
        <v>18.723018297338001</v>
      </c>
    </row>
    <row r="16" spans="1:4" x14ac:dyDescent="0.25">
      <c r="A16" s="42">
        <v>2009.75</v>
      </c>
      <c r="B16" s="9" t="s">
        <v>47</v>
      </c>
      <c r="C16" s="9" t="s">
        <v>48</v>
      </c>
      <c r="D16" s="42">
        <v>12.052789807458399</v>
      </c>
    </row>
    <row r="17" spans="1:4" x14ac:dyDescent="0.25">
      <c r="A17" s="42">
        <v>2009.75</v>
      </c>
      <c r="B17" s="9" t="s">
        <v>49</v>
      </c>
      <c r="C17" s="9" t="s">
        <v>48</v>
      </c>
      <c r="D17" s="42">
        <v>5.9931684472187001</v>
      </c>
    </row>
    <row r="18" spans="1:4" x14ac:dyDescent="0.25">
      <c r="A18" s="42">
        <v>2010</v>
      </c>
      <c r="B18" s="9" t="s">
        <v>47</v>
      </c>
      <c r="C18" s="9" t="s">
        <v>48</v>
      </c>
      <c r="D18" s="42">
        <v>8.8961067626478894</v>
      </c>
    </row>
    <row r="19" spans="1:4" x14ac:dyDescent="0.25">
      <c r="A19" s="42">
        <v>2010</v>
      </c>
      <c r="B19" s="9" t="s">
        <v>49</v>
      </c>
      <c r="C19" s="9" t="s">
        <v>48</v>
      </c>
      <c r="D19" s="42">
        <v>21.974950973135201</v>
      </c>
    </row>
    <row r="20" spans="1:4" x14ac:dyDescent="0.25">
      <c r="A20" s="42">
        <v>2010.25</v>
      </c>
      <c r="B20" s="9" t="s">
        <v>47</v>
      </c>
      <c r="C20" s="9" t="s">
        <v>48</v>
      </c>
      <c r="D20" s="42">
        <v>13.774616922809599</v>
      </c>
    </row>
    <row r="21" spans="1:4" x14ac:dyDescent="0.25">
      <c r="A21" s="42">
        <v>2010.25</v>
      </c>
      <c r="B21" s="9" t="s">
        <v>49</v>
      </c>
      <c r="C21" s="9" t="s">
        <v>48</v>
      </c>
      <c r="D21" s="42">
        <v>1.9977228157395699</v>
      </c>
    </row>
    <row r="22" spans="1:4" x14ac:dyDescent="0.25">
      <c r="A22" s="42">
        <v>2010.5</v>
      </c>
      <c r="B22" s="9" t="s">
        <v>47</v>
      </c>
      <c r="C22" s="9" t="s">
        <v>48</v>
      </c>
      <c r="D22" s="42">
        <v>9.4700491344316298</v>
      </c>
    </row>
    <row r="23" spans="1:4" x14ac:dyDescent="0.25">
      <c r="A23" s="42">
        <v>2010.5</v>
      </c>
      <c r="B23" s="9" t="s">
        <v>49</v>
      </c>
      <c r="C23" s="9" t="s">
        <v>48</v>
      </c>
      <c r="D23" s="42">
        <v>19.9772281573957</v>
      </c>
    </row>
    <row r="24" spans="1:4" x14ac:dyDescent="0.25">
      <c r="A24" s="42">
        <v>2010.75</v>
      </c>
      <c r="B24" s="9" t="s">
        <v>47</v>
      </c>
      <c r="C24" s="9" t="s">
        <v>48</v>
      </c>
      <c r="D24" s="42">
        <v>9.4926013206517403</v>
      </c>
    </row>
    <row r="25" spans="1:4" x14ac:dyDescent="0.25">
      <c r="A25" s="42">
        <v>2010.75</v>
      </c>
      <c r="B25" s="9" t="s">
        <v>49</v>
      </c>
      <c r="C25" s="9" t="s">
        <v>48</v>
      </c>
      <c r="D25" s="42">
        <v>11.5047021846198</v>
      </c>
    </row>
    <row r="26" spans="1:4" x14ac:dyDescent="0.25">
      <c r="A26" s="42">
        <v>2011</v>
      </c>
      <c r="B26" s="9" t="s">
        <v>47</v>
      </c>
      <c r="C26" s="9" t="s">
        <v>48</v>
      </c>
      <c r="D26" s="42">
        <v>9.2134071641619801</v>
      </c>
    </row>
    <row r="27" spans="1:4" x14ac:dyDescent="0.25">
      <c r="A27" s="42">
        <v>2011</v>
      </c>
      <c r="B27" s="9" t="s">
        <v>49</v>
      </c>
      <c r="C27" s="9" t="s">
        <v>48</v>
      </c>
      <c r="D27" s="42">
        <v>13.422152548723201</v>
      </c>
    </row>
    <row r="28" spans="1:4" x14ac:dyDescent="0.25">
      <c r="A28" s="42">
        <v>2011.25</v>
      </c>
      <c r="B28" s="9" t="s">
        <v>47</v>
      </c>
      <c r="C28" s="9" t="s">
        <v>48</v>
      </c>
      <c r="D28" s="42">
        <v>10.609377946610801</v>
      </c>
    </row>
    <row r="29" spans="1:4" x14ac:dyDescent="0.25">
      <c r="A29" s="42">
        <v>2011.25</v>
      </c>
      <c r="B29" s="9" t="s">
        <v>49</v>
      </c>
      <c r="C29" s="9" t="s">
        <v>48</v>
      </c>
      <c r="D29" s="42">
        <v>11.5047021846198</v>
      </c>
    </row>
    <row r="30" spans="1:4" x14ac:dyDescent="0.25">
      <c r="A30" s="42">
        <v>2011.5</v>
      </c>
      <c r="B30" s="9" t="s">
        <v>47</v>
      </c>
      <c r="C30" s="9" t="s">
        <v>48</v>
      </c>
      <c r="D30" s="42">
        <v>10.0509896336313</v>
      </c>
    </row>
    <row r="31" spans="1:4" x14ac:dyDescent="0.25">
      <c r="A31" s="42">
        <v>2011.5</v>
      </c>
      <c r="B31" s="9" t="s">
        <v>49</v>
      </c>
      <c r="C31" s="9" t="s">
        <v>48</v>
      </c>
      <c r="D31" s="42">
        <v>19.174503641033098</v>
      </c>
    </row>
    <row r="32" spans="1:4" x14ac:dyDescent="0.25">
      <c r="A32" s="42">
        <v>2011.75</v>
      </c>
      <c r="B32" s="9" t="s">
        <v>47</v>
      </c>
      <c r="C32" s="9" t="s">
        <v>48</v>
      </c>
      <c r="D32" s="42">
        <v>10.849864313861801</v>
      </c>
    </row>
    <row r="33" spans="1:4" x14ac:dyDescent="0.25">
      <c r="A33" s="42">
        <v>2011.75</v>
      </c>
      <c r="B33" s="9" t="s">
        <v>49</v>
      </c>
      <c r="C33" s="9" t="s">
        <v>48</v>
      </c>
      <c r="D33" s="42">
        <v>11.1476452475935</v>
      </c>
    </row>
    <row r="34" spans="1:4" x14ac:dyDescent="0.25">
      <c r="A34" s="42">
        <v>2012</v>
      </c>
      <c r="B34" s="9" t="s">
        <v>47</v>
      </c>
      <c r="C34" s="9" t="s">
        <v>48</v>
      </c>
      <c r="D34" s="42">
        <v>8.9511380589359906</v>
      </c>
    </row>
    <row r="35" spans="1:4" x14ac:dyDescent="0.25">
      <c r="A35" s="42">
        <v>2012</v>
      </c>
      <c r="B35" s="9" t="s">
        <v>49</v>
      </c>
      <c r="C35" s="9" t="s">
        <v>48</v>
      </c>
      <c r="D35" s="42">
        <v>7.4317634983956502</v>
      </c>
    </row>
    <row r="36" spans="1:4" x14ac:dyDescent="0.25">
      <c r="A36" s="42">
        <v>2012.25</v>
      </c>
      <c r="B36" s="9" t="s">
        <v>47</v>
      </c>
      <c r="C36" s="9" t="s">
        <v>48</v>
      </c>
      <c r="D36" s="42">
        <v>9.7648778824756199</v>
      </c>
    </row>
    <row r="37" spans="1:4" x14ac:dyDescent="0.25">
      <c r="A37" s="42">
        <v>2012.25</v>
      </c>
      <c r="B37" s="9" t="s">
        <v>49</v>
      </c>
      <c r="C37" s="9" t="s">
        <v>48</v>
      </c>
      <c r="D37" s="42">
        <v>9.2897043729945601</v>
      </c>
    </row>
    <row r="38" spans="1:4" x14ac:dyDescent="0.25">
      <c r="A38" s="42">
        <v>2012.5</v>
      </c>
      <c r="B38" s="9" t="s">
        <v>47</v>
      </c>
      <c r="C38" s="9" t="s">
        <v>48</v>
      </c>
      <c r="D38" s="42">
        <v>10.0361244903222</v>
      </c>
    </row>
    <row r="39" spans="1:4" x14ac:dyDescent="0.25">
      <c r="A39" s="42">
        <v>2012.5</v>
      </c>
      <c r="B39" s="9" t="s">
        <v>49</v>
      </c>
      <c r="C39" s="9" t="s">
        <v>48</v>
      </c>
      <c r="D39" s="42">
        <v>13.005586122192399</v>
      </c>
    </row>
    <row r="40" spans="1:4" x14ac:dyDescent="0.25">
      <c r="A40" s="42">
        <v>2012.75</v>
      </c>
      <c r="B40" s="9" t="s">
        <v>47</v>
      </c>
      <c r="C40" s="9" t="s">
        <v>48</v>
      </c>
      <c r="D40" s="42">
        <v>11.9652043943225</v>
      </c>
    </row>
    <row r="41" spans="1:4" x14ac:dyDescent="0.25">
      <c r="A41" s="42">
        <v>2012.75</v>
      </c>
      <c r="B41" s="9" t="s">
        <v>49</v>
      </c>
      <c r="C41" s="9" t="s">
        <v>48</v>
      </c>
      <c r="D41" s="42">
        <v>17.734189724685301</v>
      </c>
    </row>
    <row r="42" spans="1:4" x14ac:dyDescent="0.25">
      <c r="A42" s="42">
        <v>2013</v>
      </c>
      <c r="B42" s="9" t="s">
        <v>47</v>
      </c>
      <c r="C42" s="9" t="s">
        <v>48</v>
      </c>
      <c r="D42" s="42">
        <v>12.7628846872773</v>
      </c>
    </row>
    <row r="43" spans="1:4" x14ac:dyDescent="0.25">
      <c r="A43" s="42">
        <v>2013</v>
      </c>
      <c r="B43" s="9" t="s">
        <v>49</v>
      </c>
      <c r="C43" s="9" t="s">
        <v>48</v>
      </c>
      <c r="D43" s="42">
        <v>12.4139328072797</v>
      </c>
    </row>
    <row r="44" spans="1:4" x14ac:dyDescent="0.25">
      <c r="A44" s="42">
        <v>2013.25</v>
      </c>
      <c r="B44" s="9" t="s">
        <v>47</v>
      </c>
      <c r="C44" s="9" t="s">
        <v>48</v>
      </c>
      <c r="D44" s="42">
        <v>7.44501606757842</v>
      </c>
    </row>
    <row r="45" spans="1:4" x14ac:dyDescent="0.25">
      <c r="A45" s="42">
        <v>2013.25</v>
      </c>
      <c r="B45" s="9" t="s">
        <v>49</v>
      </c>
      <c r="C45" s="9" t="s">
        <v>48</v>
      </c>
      <c r="D45" s="42">
        <v>8.8670948623426291</v>
      </c>
    </row>
    <row r="46" spans="1:4" x14ac:dyDescent="0.25">
      <c r="A46" s="42">
        <v>2013.5</v>
      </c>
      <c r="B46" s="9" t="s">
        <v>47</v>
      </c>
      <c r="C46" s="9" t="s">
        <v>48</v>
      </c>
      <c r="D46" s="42">
        <v>7.7109094985633604</v>
      </c>
    </row>
    <row r="47" spans="1:4" x14ac:dyDescent="0.25">
      <c r="A47" s="42">
        <v>2013.5</v>
      </c>
      <c r="B47" s="9" t="s">
        <v>49</v>
      </c>
      <c r="C47" s="9" t="s">
        <v>48</v>
      </c>
      <c r="D47" s="42">
        <v>8.8670948623426291</v>
      </c>
    </row>
    <row r="48" spans="1:4" x14ac:dyDescent="0.25">
      <c r="A48" s="42">
        <v>2013.75</v>
      </c>
      <c r="B48" s="9" t="s">
        <v>47</v>
      </c>
      <c r="C48" s="9" t="s">
        <v>48</v>
      </c>
      <c r="D48" s="42">
        <v>7.0419805920323304</v>
      </c>
    </row>
    <row r="49" spans="1:4" x14ac:dyDescent="0.25">
      <c r="A49" s="42">
        <v>2013.75</v>
      </c>
      <c r="B49" s="9" t="s">
        <v>49</v>
      </c>
      <c r="C49" s="9" t="s">
        <v>48</v>
      </c>
      <c r="D49" s="42">
        <v>11.921668574445899</v>
      </c>
    </row>
    <row r="50" spans="1:4" x14ac:dyDescent="0.25">
      <c r="A50" s="42">
        <v>2014</v>
      </c>
      <c r="B50" s="9" t="s">
        <v>47</v>
      </c>
      <c r="C50" s="9" t="s">
        <v>48</v>
      </c>
      <c r="D50" s="42">
        <v>8.6068651680395103</v>
      </c>
    </row>
    <row r="51" spans="1:4" x14ac:dyDescent="0.25">
      <c r="A51" s="42">
        <v>2014</v>
      </c>
      <c r="B51" s="9" t="s">
        <v>49</v>
      </c>
      <c r="C51" s="9" t="s">
        <v>48</v>
      </c>
      <c r="D51" s="42">
        <v>17.0309551063512</v>
      </c>
    </row>
    <row r="52" spans="1:4" x14ac:dyDescent="0.25">
      <c r="A52" s="42">
        <v>2014.25</v>
      </c>
      <c r="B52" s="9" t="s">
        <v>47</v>
      </c>
      <c r="C52" s="9" t="s">
        <v>48</v>
      </c>
      <c r="D52" s="42">
        <v>11.7366343200539</v>
      </c>
    </row>
    <row r="53" spans="1:4" x14ac:dyDescent="0.25">
      <c r="A53" s="42">
        <v>2014.25</v>
      </c>
      <c r="B53" s="9" t="s">
        <v>49</v>
      </c>
      <c r="C53" s="9" t="s">
        <v>48</v>
      </c>
      <c r="D53" s="42">
        <v>6.8123820425405004</v>
      </c>
    </row>
    <row r="54" spans="1:4" x14ac:dyDescent="0.25">
      <c r="A54" s="42">
        <v>2014.5</v>
      </c>
      <c r="B54" s="9" t="s">
        <v>47</v>
      </c>
      <c r="C54" s="9" t="s">
        <v>48</v>
      </c>
      <c r="D54" s="42">
        <v>10.954192032050299</v>
      </c>
    </row>
    <row r="55" spans="1:4" x14ac:dyDescent="0.25">
      <c r="A55" s="42">
        <v>2014.5</v>
      </c>
      <c r="B55" s="9" t="s">
        <v>49</v>
      </c>
      <c r="C55" s="9" t="s">
        <v>48</v>
      </c>
      <c r="D55" s="42">
        <v>6.8123820425405004</v>
      </c>
    </row>
    <row r="56" spans="1:4" x14ac:dyDescent="0.25">
      <c r="A56" s="42">
        <v>2014.75</v>
      </c>
      <c r="B56" s="9" t="s">
        <v>47</v>
      </c>
      <c r="C56" s="9" t="s">
        <v>48</v>
      </c>
      <c r="D56" s="42">
        <v>6.9203757673307802</v>
      </c>
    </row>
    <row r="57" spans="1:4" x14ac:dyDescent="0.25">
      <c r="A57" s="42">
        <v>2014.75</v>
      </c>
      <c r="B57" s="9" t="s">
        <v>49</v>
      </c>
      <c r="C57" s="9" t="s">
        <v>48</v>
      </c>
      <c r="D57" s="42">
        <v>13.490302240761601</v>
      </c>
    </row>
    <row r="58" spans="1:4" x14ac:dyDescent="0.25">
      <c r="A58" s="42">
        <v>2015</v>
      </c>
      <c r="B58" s="9" t="s">
        <v>47</v>
      </c>
      <c r="C58" s="9" t="s">
        <v>48</v>
      </c>
      <c r="D58" s="42">
        <v>9.4834779033792191</v>
      </c>
    </row>
    <row r="59" spans="1:4" x14ac:dyDescent="0.25">
      <c r="A59" s="42">
        <v>2015</v>
      </c>
      <c r="B59" s="9" t="s">
        <v>49</v>
      </c>
      <c r="C59" s="9" t="s">
        <v>48</v>
      </c>
      <c r="D59" s="42">
        <v>6.7451511203808199</v>
      </c>
    </row>
    <row r="60" spans="1:4" x14ac:dyDescent="0.25">
      <c r="A60" s="42">
        <v>2015.25</v>
      </c>
      <c r="B60" s="9" t="s">
        <v>47</v>
      </c>
      <c r="C60" s="9" t="s">
        <v>48</v>
      </c>
      <c r="D60" s="42">
        <v>8.9708574761695399</v>
      </c>
    </row>
    <row r="61" spans="1:4" x14ac:dyDescent="0.25">
      <c r="A61" s="42">
        <v>2015.25</v>
      </c>
      <c r="B61" s="9" t="s">
        <v>49</v>
      </c>
      <c r="C61" s="9" t="s">
        <v>48</v>
      </c>
      <c r="D61" s="42">
        <v>10.117726680571201</v>
      </c>
    </row>
    <row r="62" spans="1:4" x14ac:dyDescent="0.25">
      <c r="A62" s="42">
        <v>2015.5</v>
      </c>
      <c r="B62" s="9" t="s">
        <v>47</v>
      </c>
      <c r="C62" s="9" t="s">
        <v>48</v>
      </c>
      <c r="D62" s="42">
        <v>9.2271676897743795</v>
      </c>
    </row>
    <row r="63" spans="1:4" x14ac:dyDescent="0.25">
      <c r="A63" s="42">
        <v>2015.5</v>
      </c>
      <c r="B63" s="9" t="s">
        <v>49</v>
      </c>
      <c r="C63" s="9" t="s">
        <v>48</v>
      </c>
      <c r="D63" s="42">
        <v>10.117726680571201</v>
      </c>
    </row>
    <row r="64" spans="1:4" x14ac:dyDescent="0.25">
      <c r="A64" s="42">
        <v>2015.75</v>
      </c>
      <c r="B64" s="9" t="s">
        <v>47</v>
      </c>
      <c r="C64" s="9" t="s">
        <v>48</v>
      </c>
      <c r="D64" s="42">
        <v>6.7779609290487199</v>
      </c>
    </row>
    <row r="65" spans="1:4" x14ac:dyDescent="0.25">
      <c r="A65" s="42">
        <v>2015.75</v>
      </c>
      <c r="B65" s="9" t="s">
        <v>49</v>
      </c>
      <c r="C65" s="9" t="s">
        <v>48</v>
      </c>
      <c r="D65" s="42">
        <v>3.3370396553586898</v>
      </c>
    </row>
    <row r="66" spans="1:4" x14ac:dyDescent="0.25">
      <c r="A66" s="42">
        <v>2016</v>
      </c>
      <c r="B66" s="9" t="s">
        <v>47</v>
      </c>
      <c r="C66" s="9" t="s">
        <v>48</v>
      </c>
      <c r="D66" s="42">
        <v>9.53935241866116</v>
      </c>
    </row>
    <row r="67" spans="1:4" x14ac:dyDescent="0.25">
      <c r="A67" s="42">
        <v>2016</v>
      </c>
      <c r="B67" s="9" t="s">
        <v>49</v>
      </c>
      <c r="C67" s="9" t="s">
        <v>48</v>
      </c>
      <c r="D67" s="42">
        <v>11.6796387937554</v>
      </c>
    </row>
    <row r="68" spans="1:4" x14ac:dyDescent="0.25">
      <c r="A68" s="42">
        <v>2016.25</v>
      </c>
      <c r="B68" s="9" t="s">
        <v>47</v>
      </c>
      <c r="C68" s="9" t="s">
        <v>48</v>
      </c>
      <c r="D68" s="42">
        <v>6.7779609290487199</v>
      </c>
    </row>
    <row r="69" spans="1:4" x14ac:dyDescent="0.25">
      <c r="A69" s="42">
        <v>2016.25</v>
      </c>
      <c r="B69" s="9" t="s">
        <v>49</v>
      </c>
      <c r="C69" s="9" t="s">
        <v>48</v>
      </c>
      <c r="D69" s="42">
        <v>11.6796387937554</v>
      </c>
    </row>
    <row r="70" spans="1:4" x14ac:dyDescent="0.25">
      <c r="A70" s="42">
        <v>2016.5</v>
      </c>
      <c r="B70" s="9" t="s">
        <v>47</v>
      </c>
      <c r="C70" s="9" t="s">
        <v>48</v>
      </c>
      <c r="D70" s="42">
        <v>8.5352100588020896</v>
      </c>
    </row>
    <row r="71" spans="1:4" x14ac:dyDescent="0.25">
      <c r="A71" s="42">
        <v>2016.5</v>
      </c>
      <c r="B71" s="9" t="s">
        <v>49</v>
      </c>
      <c r="C71" s="9" t="s">
        <v>48</v>
      </c>
      <c r="D71" s="42">
        <v>5.0055594830380299</v>
      </c>
    </row>
    <row r="72" spans="1:4" x14ac:dyDescent="0.25">
      <c r="A72" s="42">
        <v>2016.75</v>
      </c>
      <c r="B72" s="9" t="s">
        <v>47</v>
      </c>
      <c r="C72" s="9" t="s">
        <v>48</v>
      </c>
      <c r="D72" s="42">
        <v>7.3869645102444998</v>
      </c>
    </row>
    <row r="73" spans="1:4" x14ac:dyDescent="0.25">
      <c r="A73" s="42">
        <v>2016.75</v>
      </c>
      <c r="B73" s="9" t="s">
        <v>49</v>
      </c>
      <c r="C73" s="9" t="s">
        <v>48</v>
      </c>
      <c r="D73" s="42">
        <v>9.9444863469188505</v>
      </c>
    </row>
    <row r="74" spans="1:4" x14ac:dyDescent="0.25">
      <c r="A74" s="42">
        <v>2017</v>
      </c>
      <c r="B74" s="9" t="s">
        <v>47</v>
      </c>
      <c r="C74" s="9" t="s">
        <v>48</v>
      </c>
      <c r="D74" s="42">
        <v>7.3869645102444998</v>
      </c>
    </row>
    <row r="75" spans="1:4" x14ac:dyDescent="0.25">
      <c r="A75" s="42">
        <v>2017</v>
      </c>
      <c r="B75" s="9" t="s">
        <v>49</v>
      </c>
      <c r="C75" s="9" t="s">
        <v>48</v>
      </c>
      <c r="D75" s="42">
        <v>13.259315129225101</v>
      </c>
    </row>
    <row r="76" spans="1:4" x14ac:dyDescent="0.25">
      <c r="A76" s="42">
        <v>2017.25</v>
      </c>
      <c r="B76" s="9" t="s">
        <v>47</v>
      </c>
      <c r="C76" s="9" t="s">
        <v>48</v>
      </c>
      <c r="D76" s="42">
        <v>8.6181252619519206</v>
      </c>
    </row>
    <row r="77" spans="1:4" x14ac:dyDescent="0.25">
      <c r="A77" s="42">
        <v>2017.25</v>
      </c>
      <c r="B77" s="9" t="s">
        <v>49</v>
      </c>
      <c r="C77" s="9" t="s">
        <v>48</v>
      </c>
      <c r="D77" s="42">
        <v>6.6296575646125602</v>
      </c>
    </row>
    <row r="78" spans="1:4" x14ac:dyDescent="0.25">
      <c r="A78" s="42">
        <v>2017.5</v>
      </c>
      <c r="B78" s="9" t="s">
        <v>47</v>
      </c>
      <c r="C78" s="9" t="s">
        <v>48</v>
      </c>
      <c r="D78" s="42">
        <v>8.6181252619519206</v>
      </c>
    </row>
    <row r="79" spans="1:4" x14ac:dyDescent="0.25">
      <c r="A79" s="42">
        <v>2017.5</v>
      </c>
      <c r="B79" s="9" t="s">
        <v>49</v>
      </c>
      <c r="C79" s="9" t="s">
        <v>48</v>
      </c>
      <c r="D79" s="42">
        <v>8.2870719557657004</v>
      </c>
    </row>
    <row r="80" spans="1:4" x14ac:dyDescent="0.25">
      <c r="A80" s="42">
        <v>2017.75</v>
      </c>
      <c r="B80" s="9" t="s">
        <v>47</v>
      </c>
      <c r="C80" s="9" t="s">
        <v>48</v>
      </c>
      <c r="D80" s="42">
        <v>8.1890875735485409</v>
      </c>
    </row>
    <row r="81" spans="1:4" x14ac:dyDescent="0.25">
      <c r="A81" s="42">
        <v>2017.75</v>
      </c>
      <c r="B81" s="9" t="s">
        <v>49</v>
      </c>
      <c r="C81" s="9" t="s">
        <v>48</v>
      </c>
      <c r="D81" s="42">
        <v>6.6196438500539703</v>
      </c>
    </row>
    <row r="82" spans="1:4" x14ac:dyDescent="0.25">
      <c r="A82" s="42">
        <v>2018</v>
      </c>
      <c r="B82" s="9" t="s">
        <v>47</v>
      </c>
      <c r="C82" s="9" t="s">
        <v>48</v>
      </c>
      <c r="D82" s="42">
        <v>7.4665210229413201</v>
      </c>
    </row>
    <row r="83" spans="1:4" x14ac:dyDescent="0.25">
      <c r="A83" s="42">
        <v>2018</v>
      </c>
      <c r="B83" s="9" t="s">
        <v>49</v>
      </c>
      <c r="C83" s="9" t="s">
        <v>48</v>
      </c>
      <c r="D83" s="42">
        <v>18.204020587648401</v>
      </c>
    </row>
    <row r="84" spans="1:4" x14ac:dyDescent="0.25">
      <c r="A84" s="42">
        <v>2018.25</v>
      </c>
      <c r="B84" s="9" t="s">
        <v>47</v>
      </c>
      <c r="C84" s="9" t="s">
        <v>48</v>
      </c>
      <c r="D84" s="42">
        <v>8.1890875735485409</v>
      </c>
    </row>
    <row r="85" spans="1:4" x14ac:dyDescent="0.25">
      <c r="A85" s="42">
        <v>2018.25</v>
      </c>
      <c r="B85" s="9" t="s">
        <v>49</v>
      </c>
      <c r="C85" s="9" t="s">
        <v>48</v>
      </c>
      <c r="D85" s="42">
        <v>4.9647328875404799</v>
      </c>
    </row>
    <row r="86" spans="1:4" x14ac:dyDescent="0.25">
      <c r="A86" s="42">
        <v>2018.5</v>
      </c>
      <c r="B86" s="9" t="s">
        <v>47</v>
      </c>
      <c r="C86" s="9" t="s">
        <v>48</v>
      </c>
      <c r="D86" s="42">
        <v>7.2256655060722403</v>
      </c>
    </row>
    <row r="87" spans="1:4" x14ac:dyDescent="0.25">
      <c r="A87" s="42">
        <v>2018.5</v>
      </c>
      <c r="B87" s="9" t="s">
        <v>49</v>
      </c>
      <c r="C87" s="9" t="s">
        <v>48</v>
      </c>
      <c r="D87" s="42">
        <v>6.6196438500539703</v>
      </c>
    </row>
    <row r="88" spans="1:4" x14ac:dyDescent="0.25">
      <c r="A88" s="42">
        <v>2018.75</v>
      </c>
      <c r="B88" s="9" t="s">
        <v>47</v>
      </c>
      <c r="C88" s="9" t="s">
        <v>48</v>
      </c>
      <c r="D88" s="42">
        <v>7.3206400935798799</v>
      </c>
    </row>
    <row r="89" spans="1:4" x14ac:dyDescent="0.25">
      <c r="A89" s="42">
        <v>2018.75</v>
      </c>
      <c r="B89" s="9" t="s">
        <v>49</v>
      </c>
      <c r="C89" s="9" t="s">
        <v>48</v>
      </c>
      <c r="D89" s="42">
        <v>8.2281824144004005</v>
      </c>
    </row>
    <row r="90" spans="1:4" x14ac:dyDescent="0.25">
      <c r="A90" s="42">
        <v>2019</v>
      </c>
      <c r="B90" s="9" t="s">
        <v>47</v>
      </c>
      <c r="C90" s="9" t="s">
        <v>48</v>
      </c>
      <c r="D90" s="42">
        <v>5.1952929696373404</v>
      </c>
    </row>
    <row r="91" spans="1:4" x14ac:dyDescent="0.25">
      <c r="A91" s="42">
        <v>2019</v>
      </c>
      <c r="B91" s="9" t="s">
        <v>49</v>
      </c>
      <c r="C91" s="9" t="s">
        <v>48</v>
      </c>
      <c r="D91" s="42">
        <v>8.2281824144004005</v>
      </c>
    </row>
    <row r="92" spans="1:4" x14ac:dyDescent="0.25">
      <c r="A92" s="42">
        <v>2008.25</v>
      </c>
      <c r="B92" s="9" t="s">
        <v>47</v>
      </c>
      <c r="C92" s="9" t="s">
        <v>50</v>
      </c>
      <c r="D92" s="42">
        <v>4.5475095576413196</v>
      </c>
    </row>
    <row r="93" spans="1:4" x14ac:dyDescent="0.25">
      <c r="A93" s="42">
        <v>2008.25</v>
      </c>
      <c r="B93" s="9" t="s">
        <v>49</v>
      </c>
      <c r="C93" s="9" t="s">
        <v>50</v>
      </c>
      <c r="D93" s="42">
        <v>7.9915177234992898</v>
      </c>
    </row>
    <row r="94" spans="1:4" x14ac:dyDescent="0.25">
      <c r="A94" s="42">
        <v>2008.5</v>
      </c>
      <c r="B94" s="9" t="s">
        <v>47</v>
      </c>
      <c r="C94" s="9" t="s">
        <v>50</v>
      </c>
      <c r="D94" s="42">
        <v>4.6341287873106802</v>
      </c>
    </row>
    <row r="95" spans="1:4" x14ac:dyDescent="0.25">
      <c r="A95" s="42">
        <v>2008.5</v>
      </c>
      <c r="B95" s="9" t="s">
        <v>49</v>
      </c>
      <c r="C95" s="9" t="s">
        <v>50</v>
      </c>
      <c r="D95" s="42">
        <v>9.4593475094481292</v>
      </c>
    </row>
    <row r="96" spans="1:4" x14ac:dyDescent="0.25">
      <c r="A96" s="42">
        <v>2008.75</v>
      </c>
      <c r="B96" s="9" t="s">
        <v>47</v>
      </c>
      <c r="C96" s="9" t="s">
        <v>50</v>
      </c>
      <c r="D96" s="42">
        <v>5.2033994882317902</v>
      </c>
    </row>
    <row r="97" spans="1:4" x14ac:dyDescent="0.25">
      <c r="A97" s="42">
        <v>2008.75</v>
      </c>
      <c r="B97" s="9" t="s">
        <v>49</v>
      </c>
      <c r="C97" s="9" t="s">
        <v>50</v>
      </c>
      <c r="D97" s="42">
        <v>8.0853950315813492</v>
      </c>
    </row>
    <row r="98" spans="1:4" x14ac:dyDescent="0.25">
      <c r="A98" s="42">
        <v>2009</v>
      </c>
      <c r="B98" s="9" t="s">
        <v>47</v>
      </c>
      <c r="C98" s="9" t="s">
        <v>50</v>
      </c>
      <c r="D98" s="42">
        <v>5.1600378258298596</v>
      </c>
    </row>
    <row r="99" spans="1:4" x14ac:dyDescent="0.25">
      <c r="A99" s="42">
        <v>2009</v>
      </c>
      <c r="B99" s="9" t="s">
        <v>49</v>
      </c>
      <c r="C99" s="9" t="s">
        <v>50</v>
      </c>
      <c r="D99" s="42">
        <v>10.304915236329199</v>
      </c>
    </row>
    <row r="100" spans="1:4" x14ac:dyDescent="0.25">
      <c r="A100" s="42">
        <v>2009.25</v>
      </c>
      <c r="B100" s="9" t="s">
        <v>47</v>
      </c>
      <c r="C100" s="9" t="s">
        <v>50</v>
      </c>
      <c r="D100" s="42">
        <v>5.1166761634279299</v>
      </c>
    </row>
    <row r="101" spans="1:4" x14ac:dyDescent="0.25">
      <c r="A101" s="42">
        <v>2009.25</v>
      </c>
      <c r="B101" s="9" t="s">
        <v>49</v>
      </c>
      <c r="C101" s="9" t="s">
        <v>50</v>
      </c>
      <c r="D101" s="42">
        <v>7.2927092441714096</v>
      </c>
    </row>
    <row r="102" spans="1:4" x14ac:dyDescent="0.25">
      <c r="A102" s="42">
        <v>2009.5</v>
      </c>
      <c r="B102" s="9" t="s">
        <v>47</v>
      </c>
      <c r="C102" s="9" t="s">
        <v>50</v>
      </c>
      <c r="D102" s="42">
        <v>6.0706327362704204</v>
      </c>
    </row>
    <row r="103" spans="1:4" x14ac:dyDescent="0.25">
      <c r="A103" s="42">
        <v>2009.5</v>
      </c>
      <c r="B103" s="9" t="s">
        <v>49</v>
      </c>
      <c r="C103" s="9" t="s">
        <v>50</v>
      </c>
      <c r="D103" s="42">
        <v>6.5000234567614799</v>
      </c>
    </row>
    <row r="104" spans="1:4" x14ac:dyDescent="0.25">
      <c r="A104" s="42">
        <v>2009.75</v>
      </c>
      <c r="B104" s="9" t="s">
        <v>47</v>
      </c>
      <c r="C104" s="9" t="s">
        <v>50</v>
      </c>
      <c r="D104" s="42">
        <v>4.8899299078179403</v>
      </c>
    </row>
    <row r="105" spans="1:4" x14ac:dyDescent="0.25">
      <c r="A105" s="42">
        <v>2009.75</v>
      </c>
      <c r="B105" s="9" t="s">
        <v>49</v>
      </c>
      <c r="C105" s="9" t="s">
        <v>50</v>
      </c>
      <c r="D105" s="42">
        <v>5.0657879218284103</v>
      </c>
    </row>
    <row r="106" spans="1:4" x14ac:dyDescent="0.25">
      <c r="A106" s="42">
        <v>2010</v>
      </c>
      <c r="B106" s="9" t="s">
        <v>47</v>
      </c>
      <c r="C106" s="9" t="s">
        <v>50</v>
      </c>
      <c r="D106" s="42">
        <v>5.2102309934828703</v>
      </c>
    </row>
    <row r="107" spans="1:4" x14ac:dyDescent="0.25">
      <c r="A107" s="42">
        <v>2010</v>
      </c>
      <c r="B107" s="9" t="s">
        <v>49</v>
      </c>
      <c r="C107" s="9" t="s">
        <v>50</v>
      </c>
      <c r="D107" s="42">
        <v>9.6566582259853995</v>
      </c>
    </row>
    <row r="108" spans="1:4" x14ac:dyDescent="0.25">
      <c r="A108" s="42">
        <v>2010.25</v>
      </c>
      <c r="B108" s="9" t="s">
        <v>47</v>
      </c>
      <c r="C108" s="9" t="s">
        <v>50</v>
      </c>
      <c r="D108" s="42">
        <v>4.3560947650430597</v>
      </c>
    </row>
    <row r="109" spans="1:4" x14ac:dyDescent="0.25">
      <c r="A109" s="42">
        <v>2010.25</v>
      </c>
      <c r="B109" s="9" t="s">
        <v>49</v>
      </c>
      <c r="C109" s="9" t="s">
        <v>50</v>
      </c>
      <c r="D109" s="42">
        <v>6.1739290297283702</v>
      </c>
    </row>
    <row r="110" spans="1:4" x14ac:dyDescent="0.25">
      <c r="A110" s="42">
        <v>2010.5</v>
      </c>
      <c r="B110" s="9" t="s">
        <v>47</v>
      </c>
      <c r="C110" s="9" t="s">
        <v>50</v>
      </c>
      <c r="D110" s="42">
        <v>5.1034639649278999</v>
      </c>
    </row>
    <row r="111" spans="1:4" x14ac:dyDescent="0.25">
      <c r="A111" s="42">
        <v>2010.5</v>
      </c>
      <c r="B111" s="9" t="s">
        <v>49</v>
      </c>
      <c r="C111" s="9" t="s">
        <v>50</v>
      </c>
      <c r="D111" s="42">
        <v>7.1237642650712001</v>
      </c>
    </row>
    <row r="112" spans="1:4" x14ac:dyDescent="0.25">
      <c r="A112" s="42">
        <v>2010.75</v>
      </c>
      <c r="B112" s="9" t="s">
        <v>47</v>
      </c>
      <c r="C112" s="9" t="s">
        <v>50</v>
      </c>
      <c r="D112" s="42">
        <v>3.9772480348563901</v>
      </c>
    </row>
    <row r="113" spans="1:4" x14ac:dyDescent="0.25">
      <c r="A113" s="42">
        <v>2010.75</v>
      </c>
      <c r="B113" s="9" t="s">
        <v>49</v>
      </c>
      <c r="C113" s="9" t="s">
        <v>50</v>
      </c>
      <c r="D113" s="42">
        <v>8.5678232247393709</v>
      </c>
    </row>
    <row r="114" spans="1:4" x14ac:dyDescent="0.25">
      <c r="A114" s="42">
        <v>2011</v>
      </c>
      <c r="B114" s="9" t="s">
        <v>47</v>
      </c>
      <c r="C114" s="9" t="s">
        <v>50</v>
      </c>
      <c r="D114" s="42">
        <v>4.8189936506990199</v>
      </c>
    </row>
    <row r="115" spans="1:4" x14ac:dyDescent="0.25">
      <c r="A115" s="42">
        <v>2011</v>
      </c>
      <c r="B115" s="9" t="s">
        <v>49</v>
      </c>
      <c r="C115" s="9" t="s">
        <v>50</v>
      </c>
      <c r="D115" s="42">
        <v>9.0351590369978894</v>
      </c>
    </row>
    <row r="116" spans="1:4" x14ac:dyDescent="0.25">
      <c r="A116" s="42">
        <v>2011.25</v>
      </c>
      <c r="B116" s="9" t="s">
        <v>47</v>
      </c>
      <c r="C116" s="9" t="s">
        <v>50</v>
      </c>
      <c r="D116" s="42">
        <v>4.1455971580249198</v>
      </c>
    </row>
    <row r="117" spans="1:4" x14ac:dyDescent="0.25">
      <c r="A117" s="42">
        <v>2011.25</v>
      </c>
      <c r="B117" s="9" t="s">
        <v>49</v>
      </c>
      <c r="C117" s="9" t="s">
        <v>50</v>
      </c>
      <c r="D117" s="42">
        <v>5.4522511430159701</v>
      </c>
    </row>
    <row r="118" spans="1:4" x14ac:dyDescent="0.25">
      <c r="A118" s="42">
        <v>2011.5</v>
      </c>
      <c r="B118" s="9" t="s">
        <v>47</v>
      </c>
      <c r="C118" s="9" t="s">
        <v>50</v>
      </c>
      <c r="D118" s="42">
        <v>4.3981208427776997</v>
      </c>
    </row>
    <row r="119" spans="1:4" x14ac:dyDescent="0.25">
      <c r="A119" s="42">
        <v>2011.5</v>
      </c>
      <c r="B119" s="9" t="s">
        <v>49</v>
      </c>
      <c r="C119" s="9" t="s">
        <v>50</v>
      </c>
      <c r="D119" s="42">
        <v>7.0100371838776701</v>
      </c>
    </row>
    <row r="120" spans="1:4" x14ac:dyDescent="0.25">
      <c r="A120" s="42">
        <v>2011.75</v>
      </c>
      <c r="B120" s="9" t="s">
        <v>47</v>
      </c>
      <c r="C120" s="9" t="s">
        <v>50</v>
      </c>
      <c r="D120" s="42">
        <v>3.8244651390286402</v>
      </c>
    </row>
    <row r="121" spans="1:4" x14ac:dyDescent="0.25">
      <c r="A121" s="42">
        <v>2011.75</v>
      </c>
      <c r="B121" s="9" t="s">
        <v>49</v>
      </c>
      <c r="C121" s="9" t="s">
        <v>50</v>
      </c>
      <c r="D121" s="42">
        <v>6.5490402562592998</v>
      </c>
    </row>
    <row r="122" spans="1:4" x14ac:dyDescent="0.25">
      <c r="A122" s="42">
        <v>2012</v>
      </c>
      <c r="B122" s="9" t="s">
        <v>47</v>
      </c>
      <c r="C122" s="9" t="s">
        <v>50</v>
      </c>
      <c r="D122" s="42">
        <v>4.3440935546575297</v>
      </c>
    </row>
    <row r="123" spans="1:4" x14ac:dyDescent="0.25">
      <c r="A123" s="42">
        <v>2012</v>
      </c>
      <c r="B123" s="9" t="s">
        <v>49</v>
      </c>
      <c r="C123" s="9" t="s">
        <v>50</v>
      </c>
      <c r="D123" s="42">
        <v>8.5289826593144404</v>
      </c>
    </row>
    <row r="124" spans="1:4" x14ac:dyDescent="0.25">
      <c r="A124" s="42">
        <v>2012.25</v>
      </c>
      <c r="B124" s="9" t="s">
        <v>47</v>
      </c>
      <c r="C124" s="9" t="s">
        <v>50</v>
      </c>
      <c r="D124" s="42">
        <v>4.0946719151556596</v>
      </c>
    </row>
    <row r="125" spans="1:4" x14ac:dyDescent="0.25">
      <c r="A125" s="42">
        <v>2012.25</v>
      </c>
      <c r="B125" s="9" t="s">
        <v>49</v>
      </c>
      <c r="C125" s="9" t="s">
        <v>50</v>
      </c>
      <c r="D125" s="42">
        <v>6.5490402562592998</v>
      </c>
    </row>
    <row r="126" spans="1:4" x14ac:dyDescent="0.25">
      <c r="A126" s="42">
        <v>2012.5</v>
      </c>
      <c r="B126" s="9" t="s">
        <v>47</v>
      </c>
      <c r="C126" s="9" t="s">
        <v>50</v>
      </c>
      <c r="D126" s="42">
        <v>4.4895895110336204</v>
      </c>
    </row>
    <row r="127" spans="1:4" x14ac:dyDescent="0.25">
      <c r="A127" s="42">
        <v>2012.5</v>
      </c>
      <c r="B127" s="9" t="s">
        <v>49</v>
      </c>
      <c r="C127" s="9" t="s">
        <v>50</v>
      </c>
      <c r="D127" s="42">
        <v>7.1582533033531899</v>
      </c>
    </row>
    <row r="128" spans="1:4" x14ac:dyDescent="0.25">
      <c r="A128" s="42">
        <v>2012.75</v>
      </c>
      <c r="B128" s="9" t="s">
        <v>47</v>
      </c>
      <c r="C128" s="9" t="s">
        <v>50</v>
      </c>
      <c r="D128" s="42">
        <v>3.9764685345520698</v>
      </c>
    </row>
    <row r="129" spans="1:4" x14ac:dyDescent="0.25">
      <c r="A129" s="42">
        <v>2012.75</v>
      </c>
      <c r="B129" s="9" t="s">
        <v>49</v>
      </c>
      <c r="C129" s="9" t="s">
        <v>50</v>
      </c>
      <c r="D129" s="42">
        <v>6.7618322276231302</v>
      </c>
    </row>
    <row r="130" spans="1:4" x14ac:dyDescent="0.25">
      <c r="A130" s="42">
        <v>2013</v>
      </c>
      <c r="B130" s="9" t="s">
        <v>47</v>
      </c>
      <c r="C130" s="9" t="s">
        <v>50</v>
      </c>
      <c r="D130" s="42">
        <v>4.2224356604006497</v>
      </c>
    </row>
    <row r="131" spans="1:4" x14ac:dyDescent="0.25">
      <c r="A131" s="42">
        <v>2013</v>
      </c>
      <c r="B131" s="9" t="s">
        <v>49</v>
      </c>
      <c r="C131" s="9" t="s">
        <v>50</v>
      </c>
      <c r="D131" s="42">
        <v>7.0623581044063801</v>
      </c>
    </row>
    <row r="132" spans="1:4" x14ac:dyDescent="0.25">
      <c r="A132" s="42">
        <v>2013.25</v>
      </c>
      <c r="B132" s="9" t="s">
        <v>47</v>
      </c>
      <c r="C132" s="9" t="s">
        <v>50</v>
      </c>
      <c r="D132" s="42">
        <v>4.4069110047870899</v>
      </c>
    </row>
    <row r="133" spans="1:4" x14ac:dyDescent="0.25">
      <c r="A133" s="42">
        <v>2013.25</v>
      </c>
      <c r="B133" s="9" t="s">
        <v>49</v>
      </c>
      <c r="C133" s="9" t="s">
        <v>50</v>
      </c>
      <c r="D133" s="42">
        <v>5.4094657820984997</v>
      </c>
    </row>
    <row r="134" spans="1:4" x14ac:dyDescent="0.25">
      <c r="A134" s="42">
        <v>2013.5</v>
      </c>
      <c r="B134" s="9" t="s">
        <v>47</v>
      </c>
      <c r="C134" s="9" t="s">
        <v>50</v>
      </c>
      <c r="D134" s="42">
        <v>3.7509986691908699</v>
      </c>
    </row>
    <row r="135" spans="1:4" x14ac:dyDescent="0.25">
      <c r="A135" s="42">
        <v>2013.5</v>
      </c>
      <c r="B135" s="9" t="s">
        <v>49</v>
      </c>
      <c r="C135" s="9" t="s">
        <v>50</v>
      </c>
      <c r="D135" s="42">
        <v>6.9120951660147503</v>
      </c>
    </row>
    <row r="136" spans="1:4" x14ac:dyDescent="0.25">
      <c r="A136" s="42">
        <v>2013.75</v>
      </c>
      <c r="B136" s="9" t="s">
        <v>47</v>
      </c>
      <c r="C136" s="9" t="s">
        <v>50</v>
      </c>
      <c r="D136" s="42">
        <v>3.9100634304452999</v>
      </c>
    </row>
    <row r="137" spans="1:4" x14ac:dyDescent="0.25">
      <c r="A137" s="42">
        <v>2013.75</v>
      </c>
      <c r="B137" s="9" t="s">
        <v>49</v>
      </c>
      <c r="C137" s="9" t="s">
        <v>50</v>
      </c>
      <c r="D137" s="42">
        <v>5.3036337386912402</v>
      </c>
    </row>
    <row r="138" spans="1:4" x14ac:dyDescent="0.25">
      <c r="A138" s="42">
        <v>2014</v>
      </c>
      <c r="B138" s="9" t="s">
        <v>47</v>
      </c>
      <c r="C138" s="9" t="s">
        <v>50</v>
      </c>
      <c r="D138" s="42">
        <v>4.1922329563537302</v>
      </c>
    </row>
    <row r="139" spans="1:4" x14ac:dyDescent="0.25">
      <c r="A139" s="42">
        <v>2014</v>
      </c>
      <c r="B139" s="9" t="s">
        <v>49</v>
      </c>
      <c r="C139" s="9" t="s">
        <v>50</v>
      </c>
      <c r="D139" s="42">
        <v>5.4509568980993297</v>
      </c>
    </row>
    <row r="140" spans="1:4" x14ac:dyDescent="0.25">
      <c r="A140" s="42">
        <v>2014.25</v>
      </c>
      <c r="B140" s="9" t="s">
        <v>47</v>
      </c>
      <c r="C140" s="9" t="s">
        <v>50</v>
      </c>
      <c r="D140" s="42">
        <v>3.6480488706731999</v>
      </c>
    </row>
    <row r="141" spans="1:4" x14ac:dyDescent="0.25">
      <c r="A141" s="42">
        <v>2014.25</v>
      </c>
      <c r="B141" s="9" t="s">
        <v>49</v>
      </c>
      <c r="C141" s="9" t="s">
        <v>50</v>
      </c>
      <c r="D141" s="42">
        <v>6.3348958545478702</v>
      </c>
    </row>
    <row r="142" spans="1:4" x14ac:dyDescent="0.25">
      <c r="A142" s="42">
        <v>2014.5</v>
      </c>
      <c r="B142" s="9" t="s">
        <v>47</v>
      </c>
      <c r="C142" s="9" t="s">
        <v>50</v>
      </c>
      <c r="D142" s="42">
        <v>3.0837098188563501</v>
      </c>
    </row>
    <row r="143" spans="1:4" x14ac:dyDescent="0.25">
      <c r="A143" s="42">
        <v>2014.5</v>
      </c>
      <c r="B143" s="9" t="s">
        <v>49</v>
      </c>
      <c r="C143" s="9" t="s">
        <v>50</v>
      </c>
      <c r="D143" s="42">
        <v>6.3348958545478702</v>
      </c>
    </row>
    <row r="144" spans="1:4" x14ac:dyDescent="0.25">
      <c r="A144" s="42">
        <v>2014.75</v>
      </c>
      <c r="B144" s="9" t="s">
        <v>47</v>
      </c>
      <c r="C144" s="9" t="s">
        <v>50</v>
      </c>
      <c r="D144" s="42">
        <v>3.5518738171631798</v>
      </c>
    </row>
    <row r="145" spans="1:4" x14ac:dyDescent="0.25">
      <c r="A145" s="42">
        <v>2014.75</v>
      </c>
      <c r="B145" s="9" t="s">
        <v>49</v>
      </c>
      <c r="C145" s="9" t="s">
        <v>50</v>
      </c>
      <c r="D145" s="42">
        <v>6.4920755875857701</v>
      </c>
    </row>
    <row r="146" spans="1:4" x14ac:dyDescent="0.25">
      <c r="A146" s="42">
        <v>2015</v>
      </c>
      <c r="B146" s="9" t="s">
        <v>47</v>
      </c>
      <c r="C146" s="9" t="s">
        <v>50</v>
      </c>
      <c r="D146" s="42">
        <v>3.5321411848456101</v>
      </c>
    </row>
    <row r="147" spans="1:4" x14ac:dyDescent="0.25">
      <c r="A147" s="42">
        <v>2015</v>
      </c>
      <c r="B147" s="9" t="s">
        <v>49</v>
      </c>
      <c r="C147" s="9" t="s">
        <v>50</v>
      </c>
      <c r="D147" s="42">
        <v>7.9347590514937201</v>
      </c>
    </row>
    <row r="148" spans="1:4" x14ac:dyDescent="0.25">
      <c r="A148" s="42">
        <v>2015.25</v>
      </c>
      <c r="B148" s="9" t="s">
        <v>47</v>
      </c>
      <c r="C148" s="9" t="s">
        <v>50</v>
      </c>
      <c r="D148" s="42">
        <v>3.29534959703473</v>
      </c>
    </row>
    <row r="149" spans="1:4" x14ac:dyDescent="0.25">
      <c r="A149" s="42">
        <v>2015.25</v>
      </c>
      <c r="B149" s="9" t="s">
        <v>49</v>
      </c>
      <c r="C149" s="9" t="s">
        <v>50</v>
      </c>
      <c r="D149" s="42">
        <v>6.05927054841339</v>
      </c>
    </row>
    <row r="150" spans="1:4" x14ac:dyDescent="0.25">
      <c r="A150" s="42">
        <v>2015.5</v>
      </c>
      <c r="B150" s="9" t="s">
        <v>47</v>
      </c>
      <c r="C150" s="9" t="s">
        <v>50</v>
      </c>
      <c r="D150" s="42">
        <v>3.8478633019267798</v>
      </c>
    </row>
    <row r="151" spans="1:4" x14ac:dyDescent="0.25">
      <c r="A151" s="42">
        <v>2015.5</v>
      </c>
      <c r="B151" s="9" t="s">
        <v>49</v>
      </c>
      <c r="C151" s="9" t="s">
        <v>50</v>
      </c>
      <c r="D151" s="42">
        <v>5.3379288164594101</v>
      </c>
    </row>
    <row r="152" spans="1:4" x14ac:dyDescent="0.25">
      <c r="A152" s="42">
        <v>2015.75</v>
      </c>
      <c r="B152" s="9" t="s">
        <v>47</v>
      </c>
      <c r="C152" s="9" t="s">
        <v>50</v>
      </c>
      <c r="D152" s="42">
        <v>4.0756253609707596</v>
      </c>
    </row>
    <row r="153" spans="1:4" x14ac:dyDescent="0.25">
      <c r="A153" s="42">
        <v>2015.75</v>
      </c>
      <c r="B153" s="9" t="s">
        <v>49</v>
      </c>
      <c r="C153" s="9" t="s">
        <v>50</v>
      </c>
      <c r="D153" s="42">
        <v>6.3258090820552804</v>
      </c>
    </row>
    <row r="154" spans="1:4" x14ac:dyDescent="0.25">
      <c r="A154" s="42">
        <v>2016</v>
      </c>
      <c r="B154" s="9" t="s">
        <v>47</v>
      </c>
      <c r="C154" s="9" t="s">
        <v>50</v>
      </c>
      <c r="D154" s="42">
        <v>3.9795021213252202</v>
      </c>
    </row>
    <row r="155" spans="1:4" x14ac:dyDescent="0.25">
      <c r="A155" s="42">
        <v>2016</v>
      </c>
      <c r="B155" s="9" t="s">
        <v>49</v>
      </c>
      <c r="C155" s="9" t="s">
        <v>50</v>
      </c>
      <c r="D155" s="42">
        <v>5.4823678711145698</v>
      </c>
    </row>
    <row r="156" spans="1:4" x14ac:dyDescent="0.25">
      <c r="A156" s="42">
        <v>2016.25</v>
      </c>
      <c r="B156" s="9" t="s">
        <v>47</v>
      </c>
      <c r="C156" s="9" t="s">
        <v>50</v>
      </c>
      <c r="D156" s="42">
        <v>4.1332993047580802</v>
      </c>
    </row>
    <row r="157" spans="1:4" x14ac:dyDescent="0.25">
      <c r="A157" s="42">
        <v>2016.25</v>
      </c>
      <c r="B157" s="9" t="s">
        <v>49</v>
      </c>
      <c r="C157" s="9" t="s">
        <v>50</v>
      </c>
      <c r="D157" s="42">
        <v>6.6069561523688396</v>
      </c>
    </row>
    <row r="158" spans="1:4" x14ac:dyDescent="0.25">
      <c r="A158" s="42">
        <v>2016.5</v>
      </c>
      <c r="B158" s="9" t="s">
        <v>47</v>
      </c>
      <c r="C158" s="9" t="s">
        <v>50</v>
      </c>
      <c r="D158" s="42">
        <v>4.0756253609707596</v>
      </c>
    </row>
    <row r="159" spans="1:4" x14ac:dyDescent="0.25">
      <c r="A159" s="42">
        <v>2016.5</v>
      </c>
      <c r="B159" s="9" t="s">
        <v>49</v>
      </c>
      <c r="C159" s="9" t="s">
        <v>50</v>
      </c>
      <c r="D159" s="42">
        <v>5.3417943359577897</v>
      </c>
    </row>
    <row r="160" spans="1:4" x14ac:dyDescent="0.25">
      <c r="A160" s="42">
        <v>2016.75</v>
      </c>
      <c r="B160" s="9" t="s">
        <v>47</v>
      </c>
      <c r="C160" s="9" t="s">
        <v>50</v>
      </c>
      <c r="D160" s="42">
        <v>4.1737124332201496</v>
      </c>
    </row>
    <row r="161" spans="1:4" x14ac:dyDescent="0.25">
      <c r="A161" s="42">
        <v>2016.75</v>
      </c>
      <c r="B161" s="9" t="s">
        <v>49</v>
      </c>
      <c r="C161" s="9" t="s">
        <v>50</v>
      </c>
      <c r="D161" s="42">
        <v>6.5334581350613998</v>
      </c>
    </row>
    <row r="162" spans="1:4" x14ac:dyDescent="0.25">
      <c r="A162" s="42">
        <v>2017</v>
      </c>
      <c r="B162" s="9" t="s">
        <v>47</v>
      </c>
      <c r="C162" s="9" t="s">
        <v>50</v>
      </c>
      <c r="D162" s="42">
        <v>4.1173109138523198</v>
      </c>
    </row>
    <row r="163" spans="1:4" x14ac:dyDescent="0.25">
      <c r="A163" s="42">
        <v>2017</v>
      </c>
      <c r="B163" s="9" t="s">
        <v>49</v>
      </c>
      <c r="C163" s="9" t="s">
        <v>50</v>
      </c>
      <c r="D163" s="42">
        <v>7.92355561060638</v>
      </c>
    </row>
    <row r="164" spans="1:4" x14ac:dyDescent="0.25">
      <c r="A164" s="42">
        <v>2017.25</v>
      </c>
      <c r="B164" s="9" t="s">
        <v>47</v>
      </c>
      <c r="C164" s="9" t="s">
        <v>50</v>
      </c>
      <c r="D164" s="42">
        <v>3.15848508459904</v>
      </c>
    </row>
    <row r="165" spans="1:4" x14ac:dyDescent="0.25">
      <c r="A165" s="42">
        <v>2017.25</v>
      </c>
      <c r="B165" s="9" t="s">
        <v>49</v>
      </c>
      <c r="C165" s="9" t="s">
        <v>50</v>
      </c>
      <c r="D165" s="42">
        <v>5.4213801546254201</v>
      </c>
    </row>
    <row r="166" spans="1:4" x14ac:dyDescent="0.25">
      <c r="A166" s="42">
        <v>2017.5</v>
      </c>
      <c r="B166" s="9" t="s">
        <v>47</v>
      </c>
      <c r="C166" s="9" t="s">
        <v>50</v>
      </c>
      <c r="D166" s="42">
        <v>3.7601012911893301</v>
      </c>
    </row>
    <row r="167" spans="1:4" x14ac:dyDescent="0.25">
      <c r="A167" s="42">
        <v>2017.5</v>
      </c>
      <c r="B167" s="9" t="s">
        <v>49</v>
      </c>
      <c r="C167" s="9" t="s">
        <v>50</v>
      </c>
      <c r="D167" s="42">
        <v>5.2823704070709203</v>
      </c>
    </row>
    <row r="168" spans="1:4" x14ac:dyDescent="0.25">
      <c r="A168" s="42">
        <v>2017.75</v>
      </c>
      <c r="B168" s="9" t="s">
        <v>47</v>
      </c>
      <c r="C168" s="9" t="s">
        <v>50</v>
      </c>
      <c r="D168" s="42">
        <v>4.1212036394262501</v>
      </c>
    </row>
    <row r="169" spans="1:4" x14ac:dyDescent="0.25">
      <c r="A169" s="42">
        <v>2017.75</v>
      </c>
      <c r="B169" s="9" t="s">
        <v>49</v>
      </c>
      <c r="C169" s="9" t="s">
        <v>50</v>
      </c>
      <c r="D169" s="42">
        <v>4.7038392974719896</v>
      </c>
    </row>
    <row r="170" spans="1:4" x14ac:dyDescent="0.25">
      <c r="A170" s="42">
        <v>2018</v>
      </c>
      <c r="B170" s="9" t="s">
        <v>47</v>
      </c>
      <c r="C170" s="9" t="s">
        <v>50</v>
      </c>
      <c r="D170" s="42">
        <v>4.1397676197840303</v>
      </c>
    </row>
    <row r="171" spans="1:4" x14ac:dyDescent="0.25">
      <c r="A171" s="42">
        <v>2018</v>
      </c>
      <c r="B171" s="9" t="s">
        <v>49</v>
      </c>
      <c r="C171" s="9" t="s">
        <v>50</v>
      </c>
      <c r="D171" s="42">
        <v>6.0873214437872898</v>
      </c>
    </row>
    <row r="172" spans="1:4" x14ac:dyDescent="0.25">
      <c r="A172" s="42">
        <v>2018.25</v>
      </c>
      <c r="B172" s="9" t="s">
        <v>47</v>
      </c>
      <c r="C172" s="9" t="s">
        <v>50</v>
      </c>
      <c r="D172" s="42">
        <v>3.71279607155518</v>
      </c>
    </row>
    <row r="173" spans="1:4" x14ac:dyDescent="0.25">
      <c r="A173" s="42">
        <v>2018.25</v>
      </c>
      <c r="B173" s="9" t="s">
        <v>49</v>
      </c>
      <c r="C173" s="9" t="s">
        <v>50</v>
      </c>
      <c r="D173" s="42">
        <v>5.9489732291557598</v>
      </c>
    </row>
    <row r="174" spans="1:4" x14ac:dyDescent="0.25">
      <c r="A174" s="42">
        <v>2018.5</v>
      </c>
      <c r="B174" s="9" t="s">
        <v>47</v>
      </c>
      <c r="C174" s="9" t="s">
        <v>50</v>
      </c>
      <c r="D174" s="42">
        <v>2.9702368572441502</v>
      </c>
    </row>
    <row r="175" spans="1:4" x14ac:dyDescent="0.25">
      <c r="A175" s="42">
        <v>2018.5</v>
      </c>
      <c r="B175" s="9" t="s">
        <v>49</v>
      </c>
      <c r="C175" s="9" t="s">
        <v>50</v>
      </c>
      <c r="D175" s="42">
        <v>6.9174107315764601</v>
      </c>
    </row>
    <row r="176" spans="1:4" x14ac:dyDescent="0.25">
      <c r="A176" s="42">
        <v>2018.75</v>
      </c>
      <c r="B176" s="9" t="s">
        <v>47</v>
      </c>
      <c r="C176" s="9" t="s">
        <v>50</v>
      </c>
      <c r="D176" s="42">
        <v>3.8473790156273102</v>
      </c>
    </row>
    <row r="177" spans="1:4" x14ac:dyDescent="0.25">
      <c r="A177" s="42">
        <v>2018.75</v>
      </c>
      <c r="B177" s="9" t="s">
        <v>49</v>
      </c>
      <c r="C177" s="9" t="s">
        <v>50</v>
      </c>
      <c r="D177" s="42">
        <v>5.21001682221919</v>
      </c>
    </row>
    <row r="178" spans="1:4" x14ac:dyDescent="0.25">
      <c r="A178" s="42">
        <v>2019</v>
      </c>
      <c r="B178" s="9" t="s">
        <v>47</v>
      </c>
      <c r="C178" s="9" t="s">
        <v>50</v>
      </c>
      <c r="D178" s="42">
        <v>3.4551704751992798</v>
      </c>
    </row>
    <row r="179" spans="1:4" x14ac:dyDescent="0.25">
      <c r="A179" s="42">
        <v>2019</v>
      </c>
      <c r="B179" s="9" t="s">
        <v>49</v>
      </c>
      <c r="C179" s="9" t="s">
        <v>50</v>
      </c>
      <c r="D179" s="42">
        <v>5.7732618840807204</v>
      </c>
    </row>
    <row r="181" spans="1:4" x14ac:dyDescent="0.25">
      <c r="A181" s="10" t="s">
        <v>164</v>
      </c>
    </row>
    <row r="182" spans="1:4" x14ac:dyDescent="0.25">
      <c r="A182" s="9" t="s">
        <v>165</v>
      </c>
    </row>
    <row r="184" spans="1:4" x14ac:dyDescent="0.25">
      <c r="A184" s="9" t="s">
        <v>163</v>
      </c>
    </row>
    <row r="186" spans="1:4" x14ac:dyDescent="0.25">
      <c r="A186" s="43" t="s">
        <v>18</v>
      </c>
    </row>
  </sheetData>
  <hyperlinks>
    <hyperlink ref="A186" location="Contents!A1" display="Back to contents"/>
  </hyperlinks>
  <pageMargins left="0.7" right="0.7" top="0.75" bottom="0.75" header="0.3" footer="0.3"/>
  <pageSetup orientation="portrait" horizontalDpi="360" verticalDpi="36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K29"/>
  <sheetViews>
    <sheetView workbookViewId="0"/>
  </sheetViews>
  <sheetFormatPr defaultColWidth="9.140625" defaultRowHeight="15" x14ac:dyDescent="0.25"/>
  <cols>
    <col min="1" max="1" width="19.28515625" style="1" customWidth="1"/>
    <col min="2" max="16384" width="9.140625" style="1"/>
  </cols>
  <sheetData>
    <row r="1" spans="1:11" x14ac:dyDescent="0.25">
      <c r="A1" s="1" t="s">
        <v>94</v>
      </c>
      <c r="B1" s="2" t="s">
        <v>214</v>
      </c>
    </row>
    <row r="3" spans="1:11" x14ac:dyDescent="0.25">
      <c r="A3" s="2" t="s">
        <v>167</v>
      </c>
      <c r="B3" s="2">
        <v>2008</v>
      </c>
      <c r="C3" s="2">
        <v>2009</v>
      </c>
      <c r="D3" s="2">
        <v>2010</v>
      </c>
      <c r="E3" s="2">
        <v>2011</v>
      </c>
      <c r="F3" s="2">
        <v>2012</v>
      </c>
      <c r="G3" s="2">
        <v>2013</v>
      </c>
      <c r="H3" s="2">
        <v>2014</v>
      </c>
      <c r="I3" s="2">
        <v>2015</v>
      </c>
      <c r="J3" s="2">
        <v>2016</v>
      </c>
      <c r="K3" s="2">
        <v>2017</v>
      </c>
    </row>
    <row r="4" spans="1:11" x14ac:dyDescent="0.25">
      <c r="A4" s="1" t="s">
        <v>95</v>
      </c>
      <c r="B4" s="20">
        <v>1.5665367022202348</v>
      </c>
      <c r="C4" s="20">
        <v>2.187300164322624</v>
      </c>
      <c r="D4" s="20">
        <v>2.1496146479191558</v>
      </c>
      <c r="E4" s="20">
        <v>3.0597985395053162</v>
      </c>
      <c r="F4" s="20">
        <v>2.8255367966923002</v>
      </c>
      <c r="G4" s="20">
        <v>2.2240520903290251</v>
      </c>
      <c r="H4" s="20">
        <v>1.8228260773205394</v>
      </c>
      <c r="I4" s="20">
        <v>1.5876498723232115</v>
      </c>
      <c r="J4" s="20">
        <v>2.2242405340055407</v>
      </c>
      <c r="K4" s="20">
        <v>2.1691057815748076</v>
      </c>
    </row>
    <row r="5" spans="1:11" x14ac:dyDescent="0.25">
      <c r="A5" s="1" t="s">
        <v>96</v>
      </c>
      <c r="B5" s="20">
        <v>8.6159518622112916</v>
      </c>
      <c r="C5" s="20">
        <v>7.9538187793549966</v>
      </c>
      <c r="D5" s="20">
        <v>8.207619564782231</v>
      </c>
      <c r="E5" s="20">
        <v>10.709294888268605</v>
      </c>
      <c r="F5" s="20">
        <v>11.113778066989713</v>
      </c>
      <c r="G5" s="20">
        <v>8.3401953387338441</v>
      </c>
      <c r="H5" s="20">
        <v>9.4786956020668054</v>
      </c>
      <c r="I5" s="20">
        <v>7.5854382788775654</v>
      </c>
      <c r="J5" s="20">
        <v>10.436820967256768</v>
      </c>
      <c r="K5" s="20">
        <v>7.6752973809570113</v>
      </c>
    </row>
    <row r="6" spans="1:11" x14ac:dyDescent="0.25">
      <c r="A6" s="1" t="s">
        <v>97</v>
      </c>
      <c r="B6" s="20">
        <v>7.636866423323645</v>
      </c>
      <c r="C6" s="20">
        <v>5.3688276760646225</v>
      </c>
      <c r="D6" s="20">
        <v>4.885487836179899</v>
      </c>
      <c r="E6" s="20">
        <v>4.9721726266961381</v>
      </c>
      <c r="F6" s="20">
        <v>7.3463956713999803</v>
      </c>
      <c r="G6" s="20">
        <v>6.6721562709870748</v>
      </c>
      <c r="H6" s="20">
        <v>7.1090217015501036</v>
      </c>
      <c r="I6" s="20">
        <v>5.115760699708126</v>
      </c>
      <c r="J6" s="20">
        <v>5.4750536221674846</v>
      </c>
      <c r="K6" s="20">
        <v>3.3370858178073965</v>
      </c>
    </row>
    <row r="7" spans="1:11" x14ac:dyDescent="0.25">
      <c r="A7" s="1" t="s">
        <v>98</v>
      </c>
      <c r="B7" s="20">
        <v>4.3079759311056458</v>
      </c>
      <c r="C7" s="20">
        <v>4.5734457981291232</v>
      </c>
      <c r="D7" s="20">
        <v>5.0809073496270951</v>
      </c>
      <c r="E7" s="20">
        <v>3.4422733569434807</v>
      </c>
      <c r="F7" s="20">
        <v>5.2743353538256272</v>
      </c>
      <c r="G7" s="20">
        <v>2.9654027871053668</v>
      </c>
      <c r="H7" s="20">
        <v>3.4633695469090249</v>
      </c>
      <c r="I7" s="20">
        <v>1.0584332482154744</v>
      </c>
      <c r="J7" s="20">
        <v>1.3687634055418711</v>
      </c>
      <c r="K7" s="20">
        <v>1.6685429089036983</v>
      </c>
    </row>
    <row r="9" spans="1:11" x14ac:dyDescent="0.25">
      <c r="A9" s="2" t="s">
        <v>168</v>
      </c>
    </row>
    <row r="10" spans="1:11" x14ac:dyDescent="0.25">
      <c r="A10" s="1" t="s">
        <v>169</v>
      </c>
    </row>
    <row r="27" spans="1:1" x14ac:dyDescent="0.25">
      <c r="A27" s="1" t="s">
        <v>290</v>
      </c>
    </row>
    <row r="29" spans="1:1" x14ac:dyDescent="0.25">
      <c r="A29" s="23" t="s">
        <v>18</v>
      </c>
    </row>
  </sheetData>
  <hyperlinks>
    <hyperlink ref="A29" location="Contents!A1" display="Back to contents"/>
  </hyperlinks>
  <pageMargins left="0.7" right="0.7" top="0.75" bottom="0.75" header="0.3" footer="0.3"/>
  <pageSetup orientation="portrait" horizontalDpi="360" verticalDpi="36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J29"/>
  <sheetViews>
    <sheetView workbookViewId="0"/>
  </sheetViews>
  <sheetFormatPr defaultColWidth="9.140625" defaultRowHeight="15" x14ac:dyDescent="0.25"/>
  <cols>
    <col min="1" max="1" width="10.28515625" style="1" customWidth="1"/>
    <col min="2" max="16384" width="9.140625" style="1"/>
  </cols>
  <sheetData>
    <row r="1" spans="1:10" x14ac:dyDescent="0.25">
      <c r="A1" s="1" t="s">
        <v>101</v>
      </c>
      <c r="B1" s="2" t="s">
        <v>316</v>
      </c>
    </row>
    <row r="3" spans="1:10" x14ac:dyDescent="0.25">
      <c r="A3" s="2" t="s">
        <v>319</v>
      </c>
      <c r="B3" s="29" t="s">
        <v>70</v>
      </c>
      <c r="C3" s="29" t="s">
        <v>71</v>
      </c>
      <c r="D3" s="29" t="s">
        <v>72</v>
      </c>
      <c r="E3" s="29" t="s">
        <v>51</v>
      </c>
      <c r="F3" s="29" t="s">
        <v>56</v>
      </c>
      <c r="G3" s="29" t="s">
        <v>57</v>
      </c>
      <c r="H3" s="29" t="s">
        <v>58</v>
      </c>
      <c r="I3" s="29" t="s">
        <v>59</v>
      </c>
      <c r="J3" s="29" t="s">
        <v>60</v>
      </c>
    </row>
    <row r="4" spans="1:10" x14ac:dyDescent="0.25">
      <c r="A4" s="1" t="s">
        <v>102</v>
      </c>
      <c r="B4" s="47">
        <v>0.1834862385321101</v>
      </c>
      <c r="C4" s="47">
        <v>0.24050632911392406</v>
      </c>
      <c r="D4" s="47">
        <v>6.3131313131313135E-2</v>
      </c>
      <c r="E4" s="47">
        <v>0.14356471179384109</v>
      </c>
      <c r="F4" s="47">
        <v>6.113921188353974E-2</v>
      </c>
      <c r="G4" s="47">
        <v>7.7929377475779785E-2</v>
      </c>
      <c r="H4" s="47">
        <v>8.0209078330849087E-2</v>
      </c>
      <c r="I4" s="47">
        <v>7.4847992532812047E-2</v>
      </c>
      <c r="J4" s="47">
        <v>8.7834870443566096E-2</v>
      </c>
    </row>
    <row r="5" spans="1:10" x14ac:dyDescent="0.25">
      <c r="A5" s="1" t="s">
        <v>103</v>
      </c>
      <c r="B5" s="47">
        <v>0.09</v>
      </c>
      <c r="C5" s="47">
        <v>0.1</v>
      </c>
      <c r="D5" s="47">
        <v>0.08</v>
      </c>
      <c r="E5" s="47">
        <v>6.7000000000000004E-2</v>
      </c>
      <c r="F5" s="47">
        <v>7.0000000000000007E-2</v>
      </c>
      <c r="G5" s="47">
        <v>8.3000000000000004E-2</v>
      </c>
      <c r="H5" s="47">
        <v>7.0000000000000007E-2</v>
      </c>
      <c r="I5" s="47">
        <v>8.8999999999999996E-2</v>
      </c>
      <c r="J5" s="47">
        <v>7.1060579143720021E-2</v>
      </c>
    </row>
    <row r="6" spans="1:10" x14ac:dyDescent="0.25">
      <c r="A6" s="1" t="s">
        <v>104</v>
      </c>
      <c r="B6" s="47">
        <v>0.63</v>
      </c>
      <c r="C6" s="47">
        <v>0.57999999999999996</v>
      </c>
      <c r="D6" s="47">
        <v>0.57999999999999996</v>
      </c>
      <c r="E6" s="47">
        <v>0.70099999999999996</v>
      </c>
      <c r="F6" s="47">
        <v>0.71599999999999997</v>
      </c>
      <c r="G6" s="47">
        <v>0.67900000000000005</v>
      </c>
      <c r="H6" s="47">
        <v>0.67</v>
      </c>
      <c r="I6" s="47">
        <v>0.70799999999999996</v>
      </c>
      <c r="J6" s="47">
        <v>0.83576803895528995</v>
      </c>
    </row>
    <row r="8" spans="1:10" x14ac:dyDescent="0.25">
      <c r="A8" s="2" t="s">
        <v>171</v>
      </c>
    </row>
    <row r="9" spans="1:10" x14ac:dyDescent="0.25">
      <c r="A9" s="1" t="s">
        <v>172</v>
      </c>
    </row>
    <row r="27" spans="1:1" x14ac:dyDescent="0.25">
      <c r="A27" s="1" t="s">
        <v>170</v>
      </c>
    </row>
    <row r="29" spans="1:1" x14ac:dyDescent="0.25">
      <c r="A29" s="23" t="s">
        <v>18</v>
      </c>
    </row>
  </sheetData>
  <hyperlinks>
    <hyperlink ref="A29" location="Contents!A1" display="Back to contents"/>
  </hyperlinks>
  <pageMargins left="0.7" right="0.7" top="0.75" bottom="0.75" header="0.3" footer="0.3"/>
  <pageSetup paperSize="9"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C35"/>
  <sheetViews>
    <sheetView workbookViewId="0"/>
  </sheetViews>
  <sheetFormatPr defaultColWidth="9.140625" defaultRowHeight="15" x14ac:dyDescent="0.25"/>
  <cols>
    <col min="1" max="1" width="10.28515625" style="1" customWidth="1"/>
    <col min="2" max="2" width="24.5703125" style="1" bestFit="1" customWidth="1"/>
    <col min="3" max="16384" width="9.140625" style="1"/>
  </cols>
  <sheetData>
    <row r="1" spans="1:3" x14ac:dyDescent="0.25">
      <c r="A1" s="1" t="s">
        <v>106</v>
      </c>
      <c r="B1" s="2" t="s">
        <v>105</v>
      </c>
    </row>
    <row r="3" spans="1:3" x14ac:dyDescent="0.25">
      <c r="A3" s="2" t="s">
        <v>27</v>
      </c>
      <c r="B3" s="2" t="s">
        <v>114</v>
      </c>
      <c r="C3" s="2" t="s">
        <v>115</v>
      </c>
    </row>
    <row r="4" spans="1:3" x14ac:dyDescent="0.25">
      <c r="A4" s="1" t="s">
        <v>109</v>
      </c>
      <c r="B4" s="1" t="s">
        <v>107</v>
      </c>
      <c r="C4" s="1">
        <v>4</v>
      </c>
    </row>
    <row r="5" spans="1:3" x14ac:dyDescent="0.25">
      <c r="A5" s="1" t="s">
        <v>109</v>
      </c>
      <c r="B5" s="1" t="s">
        <v>108</v>
      </c>
      <c r="C5" s="1">
        <v>30</v>
      </c>
    </row>
    <row r="6" spans="1:3" x14ac:dyDescent="0.25">
      <c r="A6" s="1" t="s">
        <v>110</v>
      </c>
      <c r="B6" s="1" t="s">
        <v>107</v>
      </c>
      <c r="C6" s="1">
        <v>5</v>
      </c>
    </row>
    <row r="7" spans="1:3" x14ac:dyDescent="0.25">
      <c r="A7" s="1" t="s">
        <v>110</v>
      </c>
      <c r="B7" s="1" t="s">
        <v>108</v>
      </c>
      <c r="C7" s="1">
        <v>33</v>
      </c>
    </row>
    <row r="8" spans="1:3" x14ac:dyDescent="0.25">
      <c r="A8" s="1" t="s">
        <v>111</v>
      </c>
      <c r="B8" s="1" t="s">
        <v>107</v>
      </c>
      <c r="C8" s="1">
        <v>3</v>
      </c>
    </row>
    <row r="9" spans="1:3" x14ac:dyDescent="0.25">
      <c r="A9" s="1" t="s">
        <v>111</v>
      </c>
      <c r="B9" s="1" t="s">
        <v>108</v>
      </c>
      <c r="C9" s="1">
        <v>35</v>
      </c>
    </row>
    <row r="10" spans="1:3" x14ac:dyDescent="0.25">
      <c r="A10" s="1" t="s">
        <v>112</v>
      </c>
      <c r="B10" s="1" t="s">
        <v>107</v>
      </c>
      <c r="C10" s="1">
        <v>4</v>
      </c>
    </row>
    <row r="11" spans="1:3" x14ac:dyDescent="0.25">
      <c r="A11" s="1" t="s">
        <v>112</v>
      </c>
      <c r="B11" s="1" t="s">
        <v>108</v>
      </c>
      <c r="C11" s="1">
        <v>40</v>
      </c>
    </row>
    <row r="12" spans="1:3" x14ac:dyDescent="0.25">
      <c r="A12" s="1" t="s">
        <v>113</v>
      </c>
      <c r="B12" s="1" t="s">
        <v>107</v>
      </c>
      <c r="C12" s="1">
        <v>5</v>
      </c>
    </row>
    <row r="13" spans="1:3" x14ac:dyDescent="0.25">
      <c r="A13" s="1" t="s">
        <v>113</v>
      </c>
      <c r="B13" s="1" t="s">
        <v>108</v>
      </c>
      <c r="C13" s="1">
        <v>30</v>
      </c>
    </row>
    <row r="15" spans="1:3" x14ac:dyDescent="0.25">
      <c r="A15" s="2" t="s">
        <v>317</v>
      </c>
    </row>
    <row r="33" spans="1:1" x14ac:dyDescent="0.25">
      <c r="A33" s="1" t="s">
        <v>173</v>
      </c>
    </row>
    <row r="35" spans="1:1" x14ac:dyDescent="0.25">
      <c r="A35" s="23" t="s">
        <v>18</v>
      </c>
    </row>
  </sheetData>
  <hyperlinks>
    <hyperlink ref="A35" location="Contents!A1" display="Back to contents"/>
  </hyperlinks>
  <pageMargins left="0.7" right="0.7" top="0.75" bottom="0.75" header="0.3" footer="0.3"/>
  <pageSetup orientation="portrait" horizontalDpi="360" verticalDpi="36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C30"/>
  <sheetViews>
    <sheetView workbookViewId="0"/>
  </sheetViews>
  <sheetFormatPr defaultColWidth="9.140625" defaultRowHeight="15" x14ac:dyDescent="0.25"/>
  <cols>
    <col min="1" max="1" width="19" style="1" bestFit="1" customWidth="1"/>
    <col min="2" max="2" width="25.7109375" style="1" bestFit="1" customWidth="1"/>
    <col min="3" max="3" width="14.140625" style="1" bestFit="1" customWidth="1"/>
    <col min="4" max="16384" width="9.140625" style="1"/>
  </cols>
  <sheetData>
    <row r="1" spans="1:3" x14ac:dyDescent="0.25">
      <c r="A1" s="1" t="s">
        <v>116</v>
      </c>
      <c r="B1" s="2" t="s">
        <v>177</v>
      </c>
    </row>
    <row r="3" spans="1:3" x14ac:dyDescent="0.25">
      <c r="A3" s="2" t="s">
        <v>77</v>
      </c>
      <c r="B3" s="2" t="s">
        <v>175</v>
      </c>
      <c r="C3" s="2" t="s">
        <v>176</v>
      </c>
    </row>
    <row r="4" spans="1:3" x14ac:dyDescent="0.25">
      <c r="A4" s="1" t="s">
        <v>51</v>
      </c>
      <c r="B4" s="1" t="s">
        <v>52</v>
      </c>
      <c r="C4" s="1">
        <v>1</v>
      </c>
    </row>
    <row r="5" spans="1:3" x14ac:dyDescent="0.25">
      <c r="A5" s="1" t="s">
        <v>51</v>
      </c>
      <c r="B5" s="1" t="s">
        <v>53</v>
      </c>
      <c r="C5" s="1">
        <v>2</v>
      </c>
    </row>
    <row r="6" spans="1:3" x14ac:dyDescent="0.25">
      <c r="A6" s="1" t="s">
        <v>51</v>
      </c>
      <c r="B6" s="1" t="s">
        <v>54</v>
      </c>
      <c r="C6" s="1">
        <v>3</v>
      </c>
    </row>
    <row r="7" spans="1:3" x14ac:dyDescent="0.25">
      <c r="A7" s="1" t="s">
        <v>51</v>
      </c>
      <c r="B7" s="1" t="s">
        <v>55</v>
      </c>
      <c r="C7" s="1">
        <v>2</v>
      </c>
    </row>
    <row r="8" spans="1:3" x14ac:dyDescent="0.25">
      <c r="A8" s="1" t="s">
        <v>56</v>
      </c>
      <c r="B8" s="1" t="s">
        <v>52</v>
      </c>
      <c r="C8" s="1">
        <v>3</v>
      </c>
    </row>
    <row r="9" spans="1:3" x14ac:dyDescent="0.25">
      <c r="A9" s="1" t="s">
        <v>56</v>
      </c>
      <c r="B9" s="1" t="s">
        <v>53</v>
      </c>
      <c r="C9" s="1">
        <v>1</v>
      </c>
    </row>
    <row r="10" spans="1:3" x14ac:dyDescent="0.25">
      <c r="A10" s="1" t="s">
        <v>56</v>
      </c>
      <c r="B10" s="1" t="s">
        <v>54</v>
      </c>
      <c r="C10" s="1">
        <v>4</v>
      </c>
    </row>
    <row r="11" spans="1:3" x14ac:dyDescent="0.25">
      <c r="A11" s="1" t="s">
        <v>56</v>
      </c>
      <c r="B11" s="1" t="s">
        <v>55</v>
      </c>
      <c r="C11" s="1">
        <v>1</v>
      </c>
    </row>
    <row r="12" spans="1:3" x14ac:dyDescent="0.25">
      <c r="A12" s="1" t="s">
        <v>57</v>
      </c>
      <c r="B12" s="1" t="s">
        <v>52</v>
      </c>
      <c r="C12" s="1">
        <v>3</v>
      </c>
    </row>
    <row r="13" spans="1:3" x14ac:dyDescent="0.25">
      <c r="A13" s="1" t="s">
        <v>57</v>
      </c>
      <c r="B13" s="1" t="s">
        <v>54</v>
      </c>
      <c r="C13" s="1">
        <v>6</v>
      </c>
    </row>
    <row r="14" spans="1:3" x14ac:dyDescent="0.25">
      <c r="A14" s="1" t="s">
        <v>58</v>
      </c>
      <c r="B14" s="1" t="s">
        <v>52</v>
      </c>
      <c r="C14" s="1">
        <v>8</v>
      </c>
    </row>
    <row r="15" spans="1:3" x14ac:dyDescent="0.25">
      <c r="A15" s="1" t="s">
        <v>58</v>
      </c>
      <c r="B15" s="1" t="s">
        <v>53</v>
      </c>
      <c r="C15" s="1">
        <v>2</v>
      </c>
    </row>
    <row r="16" spans="1:3" x14ac:dyDescent="0.25">
      <c r="A16" s="1" t="s">
        <v>58</v>
      </c>
      <c r="B16" s="1" t="s">
        <v>54</v>
      </c>
      <c r="C16" s="1">
        <v>5</v>
      </c>
    </row>
    <row r="17" spans="1:3" x14ac:dyDescent="0.25">
      <c r="A17" s="1" t="s">
        <v>58</v>
      </c>
      <c r="B17" s="1" t="s">
        <v>55</v>
      </c>
      <c r="C17" s="1">
        <v>1</v>
      </c>
    </row>
    <row r="18" spans="1:3" x14ac:dyDescent="0.25">
      <c r="A18" s="1" t="s">
        <v>59</v>
      </c>
      <c r="B18" s="1" t="s">
        <v>52</v>
      </c>
      <c r="C18" s="1">
        <v>0</v>
      </c>
    </row>
    <row r="19" spans="1:3" x14ac:dyDescent="0.25">
      <c r="A19" s="1" t="s">
        <v>59</v>
      </c>
      <c r="B19" s="1" t="s">
        <v>54</v>
      </c>
      <c r="C19" s="1">
        <v>7</v>
      </c>
    </row>
    <row r="20" spans="1:3" x14ac:dyDescent="0.25">
      <c r="A20" s="1" t="s">
        <v>60</v>
      </c>
      <c r="B20" s="1" t="s">
        <v>52</v>
      </c>
      <c r="C20" s="1">
        <v>7</v>
      </c>
    </row>
    <row r="21" spans="1:3" x14ac:dyDescent="0.25">
      <c r="A21" s="1" t="s">
        <v>60</v>
      </c>
      <c r="B21" s="1" t="s">
        <v>53</v>
      </c>
      <c r="C21" s="1">
        <v>2</v>
      </c>
    </row>
    <row r="22" spans="1:3" x14ac:dyDescent="0.25">
      <c r="A22" s="1" t="s">
        <v>60</v>
      </c>
      <c r="B22" s="1" t="s">
        <v>54</v>
      </c>
      <c r="C22" s="1">
        <v>2</v>
      </c>
    </row>
    <row r="23" spans="1:3" x14ac:dyDescent="0.25">
      <c r="A23" s="1" t="s">
        <v>60</v>
      </c>
      <c r="B23" s="1" t="s">
        <v>55</v>
      </c>
      <c r="C23" s="1">
        <v>3</v>
      </c>
    </row>
    <row r="25" spans="1:3" x14ac:dyDescent="0.25">
      <c r="A25" s="1" t="s">
        <v>313</v>
      </c>
    </row>
    <row r="26" spans="1:3" x14ac:dyDescent="0.25">
      <c r="A26" s="2" t="s">
        <v>314</v>
      </c>
    </row>
    <row r="28" spans="1:3" x14ac:dyDescent="0.25">
      <c r="A28" s="1" t="s">
        <v>174</v>
      </c>
    </row>
    <row r="30" spans="1:3" x14ac:dyDescent="0.25">
      <c r="A30" s="23" t="s">
        <v>18</v>
      </c>
    </row>
  </sheetData>
  <hyperlinks>
    <hyperlink ref="A30" location="Contents!A1" display="Back to contents"/>
  </hyperlinks>
  <pageMargins left="0.7" right="0.7" top="0.75" bottom="0.75" header="0.3" footer="0.3"/>
  <pageSetup paperSize="9"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89"/>
  <sheetViews>
    <sheetView workbookViewId="0"/>
  </sheetViews>
  <sheetFormatPr defaultColWidth="9.140625" defaultRowHeight="15" x14ac:dyDescent="0.25"/>
  <cols>
    <col min="1" max="1" width="11.85546875" style="1" customWidth="1"/>
    <col min="2" max="2" width="19" style="1" bestFit="1" customWidth="1"/>
    <col min="3" max="3" width="13.85546875" style="1" bestFit="1" customWidth="1"/>
    <col min="4" max="4" width="19" style="1" bestFit="1" customWidth="1"/>
    <col min="5" max="16384" width="9.140625" style="1"/>
  </cols>
  <sheetData>
    <row r="1" spans="1:3" x14ac:dyDescent="0.25">
      <c r="A1" s="1" t="s">
        <v>118</v>
      </c>
      <c r="B1" s="2" t="s">
        <v>117</v>
      </c>
    </row>
    <row r="3" spans="1:3" x14ac:dyDescent="0.25">
      <c r="A3" s="2" t="s">
        <v>61</v>
      </c>
      <c r="B3" s="2" t="s">
        <v>77</v>
      </c>
      <c r="C3" s="2" t="s">
        <v>76</v>
      </c>
    </row>
    <row r="4" spans="1:3" x14ac:dyDescent="0.25">
      <c r="A4" s="1" t="s">
        <v>62</v>
      </c>
      <c r="B4" s="1" t="s">
        <v>63</v>
      </c>
      <c r="C4" s="1">
        <v>44</v>
      </c>
    </row>
    <row r="5" spans="1:3" x14ac:dyDescent="0.25">
      <c r="A5" s="1" t="s">
        <v>62</v>
      </c>
      <c r="B5" s="1" t="s">
        <v>64</v>
      </c>
      <c r="C5" s="1">
        <v>27</v>
      </c>
    </row>
    <row r="6" spans="1:3" x14ac:dyDescent="0.25">
      <c r="A6" s="1" t="s">
        <v>62</v>
      </c>
      <c r="B6" s="1" t="s">
        <v>65</v>
      </c>
      <c r="C6" s="1">
        <v>26</v>
      </c>
    </row>
    <row r="7" spans="1:3" x14ac:dyDescent="0.25">
      <c r="A7" s="1" t="s">
        <v>62</v>
      </c>
      <c r="B7" s="1" t="s">
        <v>66</v>
      </c>
      <c r="C7" s="1">
        <v>22</v>
      </c>
    </row>
    <row r="8" spans="1:3" x14ac:dyDescent="0.25">
      <c r="A8" s="1" t="s">
        <v>62</v>
      </c>
      <c r="B8" s="1" t="s">
        <v>67</v>
      </c>
      <c r="C8" s="1">
        <v>8</v>
      </c>
    </row>
    <row r="9" spans="1:3" x14ac:dyDescent="0.25">
      <c r="A9" s="1" t="s">
        <v>62</v>
      </c>
      <c r="B9" s="1" t="s">
        <v>68</v>
      </c>
      <c r="C9" s="1">
        <v>10</v>
      </c>
    </row>
    <row r="10" spans="1:3" x14ac:dyDescent="0.25">
      <c r="A10" s="1" t="s">
        <v>62</v>
      </c>
      <c r="B10" s="1" t="s">
        <v>69</v>
      </c>
      <c r="C10" s="1">
        <v>5</v>
      </c>
    </row>
    <row r="11" spans="1:3" x14ac:dyDescent="0.25">
      <c r="A11" s="1" t="s">
        <v>62</v>
      </c>
      <c r="B11" s="1" t="s">
        <v>70</v>
      </c>
      <c r="C11" s="1">
        <v>11</v>
      </c>
    </row>
    <row r="12" spans="1:3" x14ac:dyDescent="0.25">
      <c r="A12" s="1" t="s">
        <v>62</v>
      </c>
      <c r="B12" s="1" t="s">
        <v>71</v>
      </c>
      <c r="C12" s="1">
        <v>13</v>
      </c>
    </row>
    <row r="13" spans="1:3" x14ac:dyDescent="0.25">
      <c r="A13" s="1" t="s">
        <v>62</v>
      </c>
      <c r="B13" s="1" t="s">
        <v>72</v>
      </c>
      <c r="C13" s="1">
        <v>20</v>
      </c>
    </row>
    <row r="14" spans="1:3" x14ac:dyDescent="0.25">
      <c r="A14" s="1" t="s">
        <v>62</v>
      </c>
      <c r="B14" s="1" t="s">
        <v>51</v>
      </c>
      <c r="C14" s="1">
        <v>42</v>
      </c>
    </row>
    <row r="15" spans="1:3" x14ac:dyDescent="0.25">
      <c r="A15" s="1" t="s">
        <v>62</v>
      </c>
      <c r="B15" s="1" t="s">
        <v>56</v>
      </c>
      <c r="C15" s="1">
        <v>28</v>
      </c>
    </row>
    <row r="16" spans="1:3" x14ac:dyDescent="0.25">
      <c r="A16" s="1" t="s">
        <v>62</v>
      </c>
      <c r="B16" s="1" t="s">
        <v>57</v>
      </c>
      <c r="C16" s="1">
        <v>33</v>
      </c>
    </row>
    <row r="17" spans="1:3" x14ac:dyDescent="0.25">
      <c r="A17" s="1" t="s">
        <v>62</v>
      </c>
      <c r="B17" s="1" t="s">
        <v>58</v>
      </c>
      <c r="C17" s="1">
        <v>59</v>
      </c>
    </row>
    <row r="18" spans="1:3" x14ac:dyDescent="0.25">
      <c r="A18" s="1" t="s">
        <v>73</v>
      </c>
      <c r="B18" s="1" t="s">
        <v>63</v>
      </c>
      <c r="C18" s="1">
        <v>423</v>
      </c>
    </row>
    <row r="19" spans="1:3" x14ac:dyDescent="0.25">
      <c r="A19" s="1" t="s">
        <v>73</v>
      </c>
      <c r="B19" s="1" t="s">
        <v>64</v>
      </c>
      <c r="C19" s="1">
        <v>391</v>
      </c>
    </row>
    <row r="20" spans="1:3" x14ac:dyDescent="0.25">
      <c r="A20" s="1" t="s">
        <v>73</v>
      </c>
      <c r="B20" s="1" t="s">
        <v>65</v>
      </c>
      <c r="C20" s="1">
        <v>428</v>
      </c>
    </row>
    <row r="21" spans="1:3" x14ac:dyDescent="0.25">
      <c r="A21" s="1" t="s">
        <v>73</v>
      </c>
      <c r="B21" s="1" t="s">
        <v>66</v>
      </c>
      <c r="C21" s="1">
        <v>422</v>
      </c>
    </row>
    <row r="22" spans="1:3" x14ac:dyDescent="0.25">
      <c r="A22" s="1" t="s">
        <v>73</v>
      </c>
      <c r="B22" s="1" t="s">
        <v>67</v>
      </c>
      <c r="C22" s="1">
        <v>446</v>
      </c>
    </row>
    <row r="23" spans="1:3" x14ac:dyDescent="0.25">
      <c r="A23" s="1" t="s">
        <v>73</v>
      </c>
      <c r="B23" s="1" t="s">
        <v>68</v>
      </c>
      <c r="C23" s="1">
        <v>403</v>
      </c>
    </row>
    <row r="24" spans="1:3" x14ac:dyDescent="0.25">
      <c r="A24" s="1" t="s">
        <v>73</v>
      </c>
      <c r="B24" s="1" t="s">
        <v>69</v>
      </c>
      <c r="C24" s="1">
        <v>452</v>
      </c>
    </row>
    <row r="25" spans="1:3" x14ac:dyDescent="0.25">
      <c r="A25" s="1" t="s">
        <v>73</v>
      </c>
      <c r="B25" s="1" t="s">
        <v>70</v>
      </c>
      <c r="C25" s="1">
        <v>369</v>
      </c>
    </row>
    <row r="26" spans="1:3" x14ac:dyDescent="0.25">
      <c r="A26" s="1" t="s">
        <v>73</v>
      </c>
      <c r="B26" s="1" t="s">
        <v>71</v>
      </c>
      <c r="C26" s="1">
        <v>473</v>
      </c>
    </row>
    <row r="27" spans="1:3" x14ac:dyDescent="0.25">
      <c r="A27" s="1" t="s">
        <v>73</v>
      </c>
      <c r="B27" s="1" t="s">
        <v>72</v>
      </c>
      <c r="C27" s="1">
        <v>434</v>
      </c>
    </row>
    <row r="28" spans="1:3" x14ac:dyDescent="0.25">
      <c r="A28" s="1" t="s">
        <v>73</v>
      </c>
      <c r="B28" s="1" t="s">
        <v>51</v>
      </c>
      <c r="C28" s="1">
        <v>348</v>
      </c>
    </row>
    <row r="29" spans="1:3" x14ac:dyDescent="0.25">
      <c r="A29" s="1" t="s">
        <v>73</v>
      </c>
      <c r="B29" s="1" t="s">
        <v>56</v>
      </c>
      <c r="C29" s="1">
        <v>381</v>
      </c>
    </row>
    <row r="30" spans="1:3" x14ac:dyDescent="0.25">
      <c r="A30" s="1" t="s">
        <v>73</v>
      </c>
      <c r="B30" s="1" t="s">
        <v>57</v>
      </c>
      <c r="C30" s="1">
        <v>336</v>
      </c>
    </row>
    <row r="31" spans="1:3" x14ac:dyDescent="0.25">
      <c r="A31" s="1" t="s">
        <v>73</v>
      </c>
      <c r="B31" s="1" t="s">
        <v>58</v>
      </c>
      <c r="C31" s="1">
        <v>429</v>
      </c>
    </row>
    <row r="32" spans="1:3" x14ac:dyDescent="0.25">
      <c r="A32" s="1" t="s">
        <v>12</v>
      </c>
      <c r="B32" s="1" t="s">
        <v>63</v>
      </c>
      <c r="C32" s="1">
        <v>39</v>
      </c>
    </row>
    <row r="33" spans="1:3" x14ac:dyDescent="0.25">
      <c r="A33" s="1" t="s">
        <v>12</v>
      </c>
      <c r="B33" s="1" t="s">
        <v>64</v>
      </c>
      <c r="C33" s="1">
        <v>31</v>
      </c>
    </row>
    <row r="34" spans="1:3" x14ac:dyDescent="0.25">
      <c r="A34" s="1" t="s">
        <v>12</v>
      </c>
      <c r="B34" s="1" t="s">
        <v>65</v>
      </c>
      <c r="C34" s="1">
        <v>28</v>
      </c>
    </row>
    <row r="35" spans="1:3" x14ac:dyDescent="0.25">
      <c r="A35" s="1" t="s">
        <v>12</v>
      </c>
      <c r="B35" s="1" t="s">
        <v>66</v>
      </c>
      <c r="C35" s="1">
        <v>27</v>
      </c>
    </row>
    <row r="36" spans="1:3" x14ac:dyDescent="0.25">
      <c r="A36" s="1" t="s">
        <v>12</v>
      </c>
      <c r="B36" s="1" t="s">
        <v>67</v>
      </c>
      <c r="C36" s="1">
        <v>29</v>
      </c>
    </row>
    <row r="37" spans="1:3" x14ac:dyDescent="0.25">
      <c r="A37" s="1" t="s">
        <v>12</v>
      </c>
      <c r="B37" s="1" t="s">
        <v>68</v>
      </c>
      <c r="C37" s="1">
        <v>31</v>
      </c>
    </row>
    <row r="38" spans="1:3" x14ac:dyDescent="0.25">
      <c r="A38" s="1" t="s">
        <v>12</v>
      </c>
      <c r="B38" s="1" t="s">
        <v>69</v>
      </c>
      <c r="C38" s="1">
        <v>34</v>
      </c>
    </row>
    <row r="39" spans="1:3" x14ac:dyDescent="0.25">
      <c r="A39" s="1" t="s">
        <v>12</v>
      </c>
      <c r="B39" s="1" t="s">
        <v>70</v>
      </c>
      <c r="C39" s="1">
        <v>31</v>
      </c>
    </row>
    <row r="40" spans="1:3" x14ac:dyDescent="0.25">
      <c r="A40" s="1" t="s">
        <v>12</v>
      </c>
      <c r="B40" s="1" t="s">
        <v>71</v>
      </c>
      <c r="C40" s="1">
        <v>24</v>
      </c>
    </row>
    <row r="41" spans="1:3" x14ac:dyDescent="0.25">
      <c r="A41" s="1" t="s">
        <v>12</v>
      </c>
      <c r="B41" s="1" t="s">
        <v>72</v>
      </c>
      <c r="C41" s="1">
        <v>22</v>
      </c>
    </row>
    <row r="42" spans="1:3" x14ac:dyDescent="0.25">
      <c r="A42" s="1" t="s">
        <v>12</v>
      </c>
      <c r="B42" s="1" t="s">
        <v>51</v>
      </c>
      <c r="C42" s="1">
        <v>30</v>
      </c>
    </row>
    <row r="43" spans="1:3" x14ac:dyDescent="0.25">
      <c r="A43" s="1" t="s">
        <v>12</v>
      </c>
      <c r="B43" s="1" t="s">
        <v>56</v>
      </c>
      <c r="C43" s="1">
        <v>16</v>
      </c>
    </row>
    <row r="44" spans="1:3" x14ac:dyDescent="0.25">
      <c r="A44" s="1" t="s">
        <v>12</v>
      </c>
      <c r="B44" s="1" t="s">
        <v>57</v>
      </c>
      <c r="C44" s="1">
        <v>19</v>
      </c>
    </row>
    <row r="45" spans="1:3" x14ac:dyDescent="0.25">
      <c r="A45" s="1" t="s">
        <v>12</v>
      </c>
      <c r="B45" s="1" t="s">
        <v>58</v>
      </c>
      <c r="C45" s="1">
        <v>29</v>
      </c>
    </row>
    <row r="46" spans="1:3" x14ac:dyDescent="0.25">
      <c r="A46" s="1" t="s">
        <v>74</v>
      </c>
      <c r="B46" s="1" t="s">
        <v>63</v>
      </c>
      <c r="C46" s="1">
        <v>31</v>
      </c>
    </row>
    <row r="47" spans="1:3" x14ac:dyDescent="0.25">
      <c r="A47" s="1" t="s">
        <v>74</v>
      </c>
      <c r="B47" s="1" t="s">
        <v>64</v>
      </c>
      <c r="C47" s="1">
        <v>28</v>
      </c>
    </row>
    <row r="48" spans="1:3" x14ac:dyDescent="0.25">
      <c r="A48" s="1" t="s">
        <v>74</v>
      </c>
      <c r="B48" s="1" t="s">
        <v>65</v>
      </c>
      <c r="C48" s="1">
        <v>29</v>
      </c>
    </row>
    <row r="49" spans="1:3" x14ac:dyDescent="0.25">
      <c r="A49" s="1" t="s">
        <v>74</v>
      </c>
      <c r="B49" s="1" t="s">
        <v>66</v>
      </c>
      <c r="C49" s="1">
        <v>35</v>
      </c>
    </row>
    <row r="50" spans="1:3" x14ac:dyDescent="0.25">
      <c r="A50" s="1" t="s">
        <v>74</v>
      </c>
      <c r="B50" s="1" t="s">
        <v>67</v>
      </c>
      <c r="C50" s="1">
        <v>32</v>
      </c>
    </row>
    <row r="51" spans="1:3" x14ac:dyDescent="0.25">
      <c r="A51" s="1" t="s">
        <v>74</v>
      </c>
      <c r="B51" s="1" t="s">
        <v>68</v>
      </c>
      <c r="C51" s="1">
        <v>26</v>
      </c>
    </row>
    <row r="52" spans="1:3" x14ac:dyDescent="0.25">
      <c r="A52" s="1" t="s">
        <v>74</v>
      </c>
      <c r="B52" s="1" t="s">
        <v>69</v>
      </c>
      <c r="C52" s="1">
        <v>55</v>
      </c>
    </row>
    <row r="53" spans="1:3" x14ac:dyDescent="0.25">
      <c r="A53" s="1" t="s">
        <v>74</v>
      </c>
      <c r="B53" s="1" t="s">
        <v>70</v>
      </c>
      <c r="C53" s="1">
        <v>34</v>
      </c>
    </row>
    <row r="54" spans="1:3" x14ac:dyDescent="0.25">
      <c r="A54" s="1" t="s">
        <v>74</v>
      </c>
      <c r="B54" s="1" t="s">
        <v>71</v>
      </c>
      <c r="C54" s="1">
        <v>36</v>
      </c>
    </row>
    <row r="55" spans="1:3" x14ac:dyDescent="0.25">
      <c r="A55" s="1" t="s">
        <v>74</v>
      </c>
      <c r="B55" s="1" t="s">
        <v>72</v>
      </c>
      <c r="C55" s="1">
        <v>41</v>
      </c>
    </row>
    <row r="56" spans="1:3" x14ac:dyDescent="0.25">
      <c r="A56" s="1" t="s">
        <v>74</v>
      </c>
      <c r="B56" s="1" t="s">
        <v>51</v>
      </c>
      <c r="C56" s="1">
        <v>35</v>
      </c>
    </row>
    <row r="57" spans="1:3" x14ac:dyDescent="0.25">
      <c r="A57" s="1" t="s">
        <v>74</v>
      </c>
      <c r="B57" s="1" t="s">
        <v>56</v>
      </c>
      <c r="C57" s="1">
        <v>40</v>
      </c>
    </row>
    <row r="58" spans="1:3" x14ac:dyDescent="0.25">
      <c r="A58" s="1" t="s">
        <v>74</v>
      </c>
      <c r="B58" s="1" t="s">
        <v>57</v>
      </c>
      <c r="C58" s="1">
        <v>39</v>
      </c>
    </row>
    <row r="59" spans="1:3" x14ac:dyDescent="0.25">
      <c r="A59" s="1" t="s">
        <v>74</v>
      </c>
      <c r="B59" s="1" t="s">
        <v>58</v>
      </c>
      <c r="C59" s="1">
        <v>39</v>
      </c>
    </row>
    <row r="60" spans="1:3" x14ac:dyDescent="0.25">
      <c r="A60" s="1" t="s">
        <v>75</v>
      </c>
      <c r="B60" s="1" t="s">
        <v>63</v>
      </c>
      <c r="C60" s="1">
        <v>44</v>
      </c>
    </row>
    <row r="61" spans="1:3" x14ac:dyDescent="0.25">
      <c r="A61" s="1" t="s">
        <v>75</v>
      </c>
      <c r="B61" s="1" t="s">
        <v>64</v>
      </c>
      <c r="C61" s="1">
        <v>97</v>
      </c>
    </row>
    <row r="62" spans="1:3" x14ac:dyDescent="0.25">
      <c r="A62" s="1" t="s">
        <v>75</v>
      </c>
      <c r="B62" s="1" t="s">
        <v>65</v>
      </c>
      <c r="C62" s="1">
        <v>95</v>
      </c>
    </row>
    <row r="63" spans="1:3" x14ac:dyDescent="0.25">
      <c r="A63" s="1" t="s">
        <v>75</v>
      </c>
      <c r="B63" s="1" t="s">
        <v>66</v>
      </c>
      <c r="C63" s="1">
        <v>144</v>
      </c>
    </row>
    <row r="64" spans="1:3" x14ac:dyDescent="0.25">
      <c r="A64" s="1" t="s">
        <v>75</v>
      </c>
      <c r="B64" s="1" t="s">
        <v>67</v>
      </c>
      <c r="C64" s="1">
        <v>102</v>
      </c>
    </row>
    <row r="65" spans="1:3" x14ac:dyDescent="0.25">
      <c r="A65" s="1" t="s">
        <v>75</v>
      </c>
      <c r="B65" s="1" t="s">
        <v>68</v>
      </c>
      <c r="C65" s="1">
        <v>69</v>
      </c>
    </row>
    <row r="66" spans="1:3" x14ac:dyDescent="0.25">
      <c r="A66" s="1" t="s">
        <v>75</v>
      </c>
      <c r="B66" s="1" t="s">
        <v>69</v>
      </c>
      <c r="C66" s="1">
        <v>86</v>
      </c>
    </row>
    <row r="67" spans="1:3" x14ac:dyDescent="0.25">
      <c r="A67" s="1" t="s">
        <v>75</v>
      </c>
      <c r="B67" s="1" t="s">
        <v>70</v>
      </c>
      <c r="C67" s="1">
        <v>83</v>
      </c>
    </row>
    <row r="68" spans="1:3" x14ac:dyDescent="0.25">
      <c r="A68" s="1" t="s">
        <v>75</v>
      </c>
      <c r="B68" s="1" t="s">
        <v>71</v>
      </c>
      <c r="C68" s="1">
        <v>84</v>
      </c>
    </row>
    <row r="69" spans="1:3" x14ac:dyDescent="0.25">
      <c r="A69" s="1" t="s">
        <v>75</v>
      </c>
      <c r="B69" s="1" t="s">
        <v>72</v>
      </c>
      <c r="C69" s="1">
        <v>85</v>
      </c>
    </row>
    <row r="70" spans="1:3" x14ac:dyDescent="0.25">
      <c r="A70" s="1" t="s">
        <v>75</v>
      </c>
      <c r="B70" s="1" t="s">
        <v>51</v>
      </c>
      <c r="C70" s="1">
        <v>98</v>
      </c>
    </row>
    <row r="71" spans="1:3" x14ac:dyDescent="0.25">
      <c r="A71" s="1" t="s">
        <v>75</v>
      </c>
      <c r="B71" s="1" t="s">
        <v>56</v>
      </c>
      <c r="C71" s="1">
        <v>77</v>
      </c>
    </row>
    <row r="72" spans="1:3" x14ac:dyDescent="0.25">
      <c r="A72" s="1" t="s">
        <v>75</v>
      </c>
      <c r="B72" s="1" t="s">
        <v>57</v>
      </c>
      <c r="C72" s="1">
        <v>73</v>
      </c>
    </row>
    <row r="73" spans="1:3" x14ac:dyDescent="0.25">
      <c r="A73" s="1" t="s">
        <v>75</v>
      </c>
      <c r="B73" s="1" t="s">
        <v>58</v>
      </c>
      <c r="C73" s="1">
        <v>64</v>
      </c>
    </row>
    <row r="74" spans="1:3" x14ac:dyDescent="0.25">
      <c r="A74" s="1" t="s">
        <v>75</v>
      </c>
      <c r="B74" s="1" t="s">
        <v>69</v>
      </c>
      <c r="C74" s="1">
        <v>86</v>
      </c>
    </row>
    <row r="75" spans="1:3" x14ac:dyDescent="0.25">
      <c r="A75" s="1" t="s">
        <v>75</v>
      </c>
      <c r="B75" s="1" t="s">
        <v>70</v>
      </c>
      <c r="C75" s="1">
        <v>83</v>
      </c>
    </row>
    <row r="76" spans="1:3" x14ac:dyDescent="0.25">
      <c r="A76" s="1" t="s">
        <v>75</v>
      </c>
      <c r="B76" s="1" t="s">
        <v>71</v>
      </c>
      <c r="C76" s="1">
        <v>84</v>
      </c>
    </row>
    <row r="77" spans="1:3" x14ac:dyDescent="0.25">
      <c r="A77" s="1" t="s">
        <v>75</v>
      </c>
      <c r="B77" s="1" t="s">
        <v>72</v>
      </c>
      <c r="C77" s="1">
        <v>85</v>
      </c>
    </row>
    <row r="78" spans="1:3" x14ac:dyDescent="0.25">
      <c r="A78" s="1" t="s">
        <v>75</v>
      </c>
      <c r="B78" s="1" t="s">
        <v>51</v>
      </c>
      <c r="C78" s="1">
        <v>98</v>
      </c>
    </row>
    <row r="79" spans="1:3" x14ac:dyDescent="0.25">
      <c r="A79" s="1" t="s">
        <v>75</v>
      </c>
      <c r="B79" s="1" t="s">
        <v>56</v>
      </c>
      <c r="C79" s="1">
        <v>77</v>
      </c>
    </row>
    <row r="80" spans="1:3" x14ac:dyDescent="0.25">
      <c r="A80" s="1" t="s">
        <v>75</v>
      </c>
      <c r="B80" s="1" t="s">
        <v>57</v>
      </c>
      <c r="C80" s="1">
        <v>73</v>
      </c>
    </row>
    <row r="81" spans="1:3" x14ac:dyDescent="0.25">
      <c r="A81" s="1" t="s">
        <v>75</v>
      </c>
      <c r="B81" s="1" t="s">
        <v>58</v>
      </c>
      <c r="C81" s="1">
        <v>64</v>
      </c>
    </row>
    <row r="82" spans="1:3" x14ac:dyDescent="0.25">
      <c r="A82" s="1" t="s">
        <v>75</v>
      </c>
      <c r="B82" s="1" t="s">
        <v>59</v>
      </c>
      <c r="C82" s="1">
        <v>24</v>
      </c>
    </row>
    <row r="84" spans="1:3" x14ac:dyDescent="0.25">
      <c r="A84" s="2" t="s">
        <v>315</v>
      </c>
    </row>
    <row r="85" spans="1:3" x14ac:dyDescent="0.25">
      <c r="A85" s="1" t="s">
        <v>178</v>
      </c>
    </row>
    <row r="87" spans="1:3" x14ac:dyDescent="0.25">
      <c r="A87" s="1" t="s">
        <v>174</v>
      </c>
    </row>
    <row r="89" spans="1:3" x14ac:dyDescent="0.25">
      <c r="A89" s="23" t="s">
        <v>18</v>
      </c>
    </row>
  </sheetData>
  <hyperlinks>
    <hyperlink ref="A89" location="Contents!A1" display="Back to contents"/>
  </hyperlinks>
  <pageMargins left="0.7" right="0.7" top="0.75" bottom="0.75" header="0.3" footer="0.3"/>
  <pageSetup orientation="portrait" horizontalDpi="360" verticalDpi="36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39"/>
  <sheetViews>
    <sheetView workbookViewId="0"/>
  </sheetViews>
  <sheetFormatPr defaultColWidth="9.140625" defaultRowHeight="15" x14ac:dyDescent="0.25"/>
  <cols>
    <col min="1" max="1" width="18.5703125" style="3" customWidth="1"/>
    <col min="2" max="2" width="21.42578125" style="3" customWidth="1"/>
    <col min="3" max="3" width="22.140625" style="3" bestFit="1" customWidth="1"/>
    <col min="4" max="4" width="22.140625" style="3" customWidth="1"/>
    <col min="5" max="5" width="14.5703125" style="3" bestFit="1" customWidth="1"/>
    <col min="6" max="16384" width="9.140625" style="3"/>
  </cols>
  <sheetData>
    <row r="1" spans="1:6" x14ac:dyDescent="0.25">
      <c r="A1" s="3" t="s">
        <v>155</v>
      </c>
      <c r="B1" s="2" t="s">
        <v>312</v>
      </c>
    </row>
    <row r="3" spans="1:6" x14ac:dyDescent="0.25">
      <c r="A3" s="2" t="s">
        <v>15</v>
      </c>
      <c r="B3" s="2" t="s">
        <v>16</v>
      </c>
      <c r="C3" s="2" t="s">
        <v>14</v>
      </c>
      <c r="D3" s="2" t="s">
        <v>17</v>
      </c>
    </row>
    <row r="4" spans="1:6" x14ac:dyDescent="0.25">
      <c r="A4" s="3" t="s">
        <v>4</v>
      </c>
      <c r="B4" s="3" t="s">
        <v>3</v>
      </c>
      <c r="C4" s="3">
        <v>1049</v>
      </c>
      <c r="D4" s="4">
        <v>23.11</v>
      </c>
      <c r="F4" s="4"/>
    </row>
    <row r="5" spans="1:6" x14ac:dyDescent="0.25">
      <c r="A5" s="3" t="s">
        <v>4</v>
      </c>
      <c r="B5" s="3" t="s">
        <v>5</v>
      </c>
      <c r="C5" s="3">
        <v>96</v>
      </c>
      <c r="D5" s="4">
        <v>2.11</v>
      </c>
      <c r="F5" s="4"/>
    </row>
    <row r="6" spans="1:6" x14ac:dyDescent="0.25">
      <c r="A6" s="3" t="s">
        <v>4</v>
      </c>
      <c r="B6" s="3" t="s">
        <v>6</v>
      </c>
      <c r="C6" s="3">
        <v>352</v>
      </c>
      <c r="D6" s="4">
        <v>7.75</v>
      </c>
      <c r="F6" s="4"/>
    </row>
    <row r="7" spans="1:6" x14ac:dyDescent="0.25">
      <c r="A7" s="3" t="s">
        <v>4</v>
      </c>
      <c r="B7" s="3" t="s">
        <v>7</v>
      </c>
      <c r="C7" s="3">
        <v>177</v>
      </c>
      <c r="D7" s="4">
        <v>3.9</v>
      </c>
      <c r="F7" s="4"/>
    </row>
    <row r="8" spans="1:6" x14ac:dyDescent="0.25">
      <c r="A8" s="3" t="s">
        <v>4</v>
      </c>
      <c r="B8" s="3" t="s">
        <v>8</v>
      </c>
      <c r="C8" s="3">
        <v>360</v>
      </c>
      <c r="D8" s="4">
        <v>7.93</v>
      </c>
      <c r="F8" s="4"/>
    </row>
    <row r="9" spans="1:6" x14ac:dyDescent="0.25">
      <c r="A9" s="3" t="s">
        <v>4</v>
      </c>
      <c r="B9" s="3" t="s">
        <v>9</v>
      </c>
      <c r="C9" s="3">
        <v>2506</v>
      </c>
      <c r="D9" s="4">
        <v>55.2</v>
      </c>
      <c r="F9" s="4"/>
    </row>
    <row r="10" spans="1:6" x14ac:dyDescent="0.25">
      <c r="A10" s="3" t="s">
        <v>10</v>
      </c>
      <c r="B10" s="3" t="s">
        <v>3</v>
      </c>
      <c r="C10" s="3">
        <v>661</v>
      </c>
      <c r="D10" s="4">
        <v>19.82</v>
      </c>
      <c r="F10" s="4"/>
    </row>
    <row r="11" spans="1:6" x14ac:dyDescent="0.25">
      <c r="A11" s="3" t="s">
        <v>10</v>
      </c>
      <c r="B11" s="3" t="s">
        <v>5</v>
      </c>
      <c r="C11" s="3">
        <v>31</v>
      </c>
      <c r="D11" s="4">
        <v>0.93</v>
      </c>
      <c r="F11" s="4"/>
    </row>
    <row r="12" spans="1:6" x14ac:dyDescent="0.25">
      <c r="A12" s="3" t="s">
        <v>10</v>
      </c>
      <c r="B12" s="3" t="s">
        <v>6</v>
      </c>
      <c r="C12" s="3">
        <v>928</v>
      </c>
      <c r="D12" s="4">
        <v>27.83</v>
      </c>
      <c r="F12" s="4"/>
    </row>
    <row r="13" spans="1:6" x14ac:dyDescent="0.25">
      <c r="A13" s="3" t="s">
        <v>10</v>
      </c>
      <c r="B13" s="3" t="s">
        <v>7</v>
      </c>
      <c r="C13" s="3">
        <v>635</v>
      </c>
      <c r="D13" s="4">
        <v>19.04</v>
      </c>
      <c r="F13" s="4"/>
    </row>
    <row r="14" spans="1:6" x14ac:dyDescent="0.25">
      <c r="A14" s="3" t="s">
        <v>10</v>
      </c>
      <c r="B14" s="3" t="s">
        <v>8</v>
      </c>
      <c r="C14" s="3">
        <v>117</v>
      </c>
      <c r="D14" s="4">
        <v>3.51</v>
      </c>
      <c r="F14" s="4"/>
    </row>
    <row r="15" spans="1:6" x14ac:dyDescent="0.25">
      <c r="A15" s="3" t="s">
        <v>10</v>
      </c>
      <c r="B15" s="3" t="s">
        <v>9</v>
      </c>
      <c r="C15" s="3">
        <v>963</v>
      </c>
      <c r="D15" s="4">
        <v>28.88</v>
      </c>
      <c r="F15" s="4"/>
    </row>
    <row r="16" spans="1:6" x14ac:dyDescent="0.25">
      <c r="A16" s="3" t="s">
        <v>11</v>
      </c>
      <c r="B16" s="3" t="s">
        <v>3</v>
      </c>
      <c r="C16" s="3">
        <v>445</v>
      </c>
      <c r="D16" s="4">
        <v>19.72</v>
      </c>
      <c r="F16" s="4"/>
    </row>
    <row r="17" spans="1:6" x14ac:dyDescent="0.25">
      <c r="A17" s="3" t="s">
        <v>11</v>
      </c>
      <c r="B17" s="3" t="s">
        <v>5</v>
      </c>
      <c r="C17" s="3">
        <v>23</v>
      </c>
      <c r="D17" s="4">
        <v>1.02</v>
      </c>
      <c r="F17" s="4"/>
    </row>
    <row r="18" spans="1:6" x14ac:dyDescent="0.25">
      <c r="A18" s="3" t="s">
        <v>11</v>
      </c>
      <c r="B18" s="3" t="s">
        <v>6</v>
      </c>
      <c r="C18" s="3">
        <v>879</v>
      </c>
      <c r="D18" s="4">
        <v>38.950000000000003</v>
      </c>
      <c r="F18" s="4"/>
    </row>
    <row r="19" spans="1:6" x14ac:dyDescent="0.25">
      <c r="A19" s="3" t="s">
        <v>11</v>
      </c>
      <c r="B19" s="3" t="s">
        <v>7</v>
      </c>
      <c r="C19" s="3">
        <v>90</v>
      </c>
      <c r="D19" s="4">
        <v>3.99</v>
      </c>
      <c r="F19" s="4"/>
    </row>
    <row r="20" spans="1:6" x14ac:dyDescent="0.25">
      <c r="A20" s="3" t="s">
        <v>11</v>
      </c>
      <c r="B20" s="3" t="s">
        <v>8</v>
      </c>
      <c r="C20" s="3">
        <v>259</v>
      </c>
      <c r="D20" s="4">
        <v>11.48</v>
      </c>
      <c r="F20" s="4"/>
    </row>
    <row r="21" spans="1:6" x14ac:dyDescent="0.25">
      <c r="A21" s="3" t="s">
        <v>11</v>
      </c>
      <c r="B21" s="3" t="s">
        <v>9</v>
      </c>
      <c r="C21" s="3">
        <v>561</v>
      </c>
      <c r="D21" s="4">
        <v>24.86</v>
      </c>
      <c r="F21" s="4"/>
    </row>
    <row r="22" spans="1:6" x14ac:dyDescent="0.25">
      <c r="A22" s="3" t="s">
        <v>12</v>
      </c>
      <c r="B22" s="3" t="s">
        <v>3</v>
      </c>
      <c r="C22" s="3">
        <v>153</v>
      </c>
      <c r="D22" s="4">
        <v>31.29</v>
      </c>
      <c r="F22" s="4"/>
    </row>
    <row r="23" spans="1:6" x14ac:dyDescent="0.25">
      <c r="A23" s="3" t="s">
        <v>12</v>
      </c>
      <c r="B23" s="3" t="s">
        <v>5</v>
      </c>
      <c r="C23" s="3">
        <v>35</v>
      </c>
      <c r="D23" s="4">
        <v>7.16</v>
      </c>
      <c r="F23" s="4"/>
    </row>
    <row r="24" spans="1:6" x14ac:dyDescent="0.25">
      <c r="A24" s="3" t="s">
        <v>12</v>
      </c>
      <c r="B24" s="3" t="s">
        <v>6</v>
      </c>
      <c r="C24" s="3">
        <v>90</v>
      </c>
      <c r="D24" s="4">
        <v>18.399999999999999</v>
      </c>
      <c r="F24" s="4"/>
    </row>
    <row r="25" spans="1:6" x14ac:dyDescent="0.25">
      <c r="A25" s="3" t="s">
        <v>12</v>
      </c>
      <c r="B25" s="3" t="s">
        <v>7</v>
      </c>
      <c r="C25" s="3">
        <v>44</v>
      </c>
      <c r="D25" s="4">
        <v>9</v>
      </c>
      <c r="F25" s="4"/>
    </row>
    <row r="26" spans="1:6" x14ac:dyDescent="0.25">
      <c r="A26" s="3" t="s">
        <v>12</v>
      </c>
      <c r="B26" s="3" t="s">
        <v>8</v>
      </c>
      <c r="C26" s="3">
        <v>22</v>
      </c>
      <c r="D26" s="4">
        <v>4.5</v>
      </c>
      <c r="F26" s="4"/>
    </row>
    <row r="27" spans="1:6" x14ac:dyDescent="0.25">
      <c r="A27" s="3" t="s">
        <v>12</v>
      </c>
      <c r="B27" s="3" t="s">
        <v>9</v>
      </c>
      <c r="C27" s="3">
        <v>145</v>
      </c>
      <c r="D27" s="4">
        <v>29.65</v>
      </c>
      <c r="F27" s="4"/>
    </row>
    <row r="28" spans="1:6" x14ac:dyDescent="0.25">
      <c r="A28" s="3" t="s">
        <v>13</v>
      </c>
      <c r="B28" s="3" t="s">
        <v>3</v>
      </c>
      <c r="C28" s="3">
        <v>118</v>
      </c>
      <c r="D28" s="4">
        <v>24.74</v>
      </c>
      <c r="F28" s="4"/>
    </row>
    <row r="29" spans="1:6" x14ac:dyDescent="0.25">
      <c r="A29" s="3" t="s">
        <v>13</v>
      </c>
      <c r="B29" s="3" t="s">
        <v>5</v>
      </c>
      <c r="C29" s="3">
        <v>18</v>
      </c>
      <c r="D29" s="4">
        <v>3.77</v>
      </c>
      <c r="F29" s="4"/>
    </row>
    <row r="30" spans="1:6" x14ac:dyDescent="0.25">
      <c r="A30" s="3" t="s">
        <v>13</v>
      </c>
      <c r="B30" s="3" t="s">
        <v>6</v>
      </c>
      <c r="C30" s="3">
        <v>156</v>
      </c>
      <c r="D30" s="4">
        <v>32.700000000000003</v>
      </c>
      <c r="F30" s="4"/>
    </row>
    <row r="31" spans="1:6" x14ac:dyDescent="0.25">
      <c r="A31" s="3" t="s">
        <v>13</v>
      </c>
      <c r="B31" s="3" t="s">
        <v>7</v>
      </c>
      <c r="C31" s="3">
        <v>66</v>
      </c>
      <c r="D31" s="4">
        <v>13.84</v>
      </c>
      <c r="F31" s="4"/>
    </row>
    <row r="32" spans="1:6" x14ac:dyDescent="0.25">
      <c r="A32" s="3" t="s">
        <v>13</v>
      </c>
      <c r="B32" s="3" t="s">
        <v>8</v>
      </c>
      <c r="C32" s="3">
        <v>86</v>
      </c>
      <c r="D32" s="4">
        <v>18.03</v>
      </c>
      <c r="F32" s="4"/>
    </row>
    <row r="33" spans="1:6" x14ac:dyDescent="0.25">
      <c r="A33" s="3" t="s">
        <v>13</v>
      </c>
      <c r="B33" s="3" t="s">
        <v>9</v>
      </c>
      <c r="C33" s="3">
        <v>33</v>
      </c>
      <c r="D33" s="4">
        <v>6.92</v>
      </c>
      <c r="F33" s="4"/>
    </row>
    <row r="35" spans="1:6" x14ac:dyDescent="0.25">
      <c r="A35" s="3" t="s">
        <v>181</v>
      </c>
    </row>
    <row r="37" spans="1:6" x14ac:dyDescent="0.25">
      <c r="A37" s="3" t="s">
        <v>183</v>
      </c>
    </row>
    <row r="39" spans="1:6" x14ac:dyDescent="0.25">
      <c r="A39" s="6" t="s">
        <v>18</v>
      </c>
    </row>
  </sheetData>
  <hyperlinks>
    <hyperlink ref="A39" location="Contents!A1" display="Back to contents"/>
  </hyperlinks>
  <pageMargins left="0.7" right="0.7" top="0.75" bottom="0.75" header="0.3" footer="0.3"/>
  <pageSetup paperSize="9"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D40"/>
  <sheetViews>
    <sheetView workbookViewId="0"/>
  </sheetViews>
  <sheetFormatPr defaultColWidth="9.140625" defaultRowHeight="15" x14ac:dyDescent="0.25"/>
  <cols>
    <col min="1" max="1" width="10.28515625" style="3" customWidth="1"/>
    <col min="2" max="3" width="9.140625" style="3"/>
    <col min="4" max="4" width="14.7109375" style="3" customWidth="1"/>
    <col min="5" max="16384" width="9.140625" style="3"/>
  </cols>
  <sheetData>
    <row r="1" spans="1:4" x14ac:dyDescent="0.25">
      <c r="A1" s="13" t="s">
        <v>123</v>
      </c>
      <c r="B1" s="12" t="s">
        <v>124</v>
      </c>
    </row>
    <row r="3" spans="1:4" ht="30" x14ac:dyDescent="0.25">
      <c r="A3" s="25" t="s">
        <v>27</v>
      </c>
      <c r="B3" s="25" t="s">
        <v>125</v>
      </c>
      <c r="C3" s="25" t="s">
        <v>126</v>
      </c>
      <c r="D3" s="25" t="s">
        <v>127</v>
      </c>
    </row>
    <row r="4" spans="1:4" x14ac:dyDescent="0.25">
      <c r="A4" s="13">
        <v>2014</v>
      </c>
      <c r="B4" s="13" t="s">
        <v>128</v>
      </c>
      <c r="C4" s="13">
        <v>118</v>
      </c>
      <c r="D4" s="13">
        <v>119</v>
      </c>
    </row>
    <row r="5" spans="1:4" x14ac:dyDescent="0.25">
      <c r="A5" s="13">
        <v>2015</v>
      </c>
      <c r="B5" s="13" t="s">
        <v>128</v>
      </c>
      <c r="C5" s="13">
        <v>38</v>
      </c>
      <c r="D5" s="13">
        <v>157</v>
      </c>
    </row>
    <row r="6" spans="1:4" x14ac:dyDescent="0.25">
      <c r="A6" s="13">
        <v>2016</v>
      </c>
      <c r="B6" s="13" t="s">
        <v>128</v>
      </c>
      <c r="C6" s="13">
        <v>51</v>
      </c>
      <c r="D6" s="13">
        <v>208</v>
      </c>
    </row>
    <row r="7" spans="1:4" x14ac:dyDescent="0.25">
      <c r="A7" s="13">
        <v>2017</v>
      </c>
      <c r="B7" s="13" t="s">
        <v>128</v>
      </c>
      <c r="C7" s="13">
        <v>110</v>
      </c>
      <c r="D7" s="13">
        <v>318</v>
      </c>
    </row>
    <row r="8" spans="1:4" x14ac:dyDescent="0.25">
      <c r="A8" s="13">
        <v>2018</v>
      </c>
      <c r="B8" s="13" t="s">
        <v>128</v>
      </c>
      <c r="C8" s="13">
        <v>231</v>
      </c>
      <c r="D8" s="13">
        <v>549</v>
      </c>
    </row>
    <row r="9" spans="1:4" x14ac:dyDescent="0.25">
      <c r="A9" s="13">
        <v>2019</v>
      </c>
      <c r="B9" s="13" t="s">
        <v>128</v>
      </c>
      <c r="C9" s="13">
        <v>235</v>
      </c>
      <c r="D9" s="13">
        <v>784</v>
      </c>
    </row>
    <row r="10" spans="1:4" x14ac:dyDescent="0.25">
      <c r="A10" s="13">
        <v>2014</v>
      </c>
      <c r="B10" s="13" t="s">
        <v>129</v>
      </c>
      <c r="C10" s="13">
        <v>67</v>
      </c>
      <c r="D10" s="13">
        <v>69</v>
      </c>
    </row>
    <row r="11" spans="1:4" x14ac:dyDescent="0.25">
      <c r="A11" s="13">
        <v>2015</v>
      </c>
      <c r="B11" s="13" t="s">
        <v>129</v>
      </c>
      <c r="C11" s="13">
        <v>62</v>
      </c>
      <c r="D11" s="13">
        <v>131</v>
      </c>
    </row>
    <row r="12" spans="1:4" x14ac:dyDescent="0.25">
      <c r="A12" s="13">
        <v>2016</v>
      </c>
      <c r="B12" s="13" t="s">
        <v>129</v>
      </c>
      <c r="C12" s="13">
        <v>117</v>
      </c>
      <c r="D12" s="13">
        <v>248</v>
      </c>
    </row>
    <row r="13" spans="1:4" x14ac:dyDescent="0.25">
      <c r="A13" s="13">
        <v>2017</v>
      </c>
      <c r="B13" s="13" t="s">
        <v>129</v>
      </c>
      <c r="C13" s="13">
        <v>136</v>
      </c>
      <c r="D13" s="13">
        <v>384</v>
      </c>
    </row>
    <row r="14" spans="1:4" x14ac:dyDescent="0.25">
      <c r="A14" s="13">
        <v>2018</v>
      </c>
      <c r="B14" s="13" t="s">
        <v>129</v>
      </c>
      <c r="C14" s="13">
        <v>157</v>
      </c>
      <c r="D14" s="13">
        <v>541</v>
      </c>
    </row>
    <row r="15" spans="1:4" x14ac:dyDescent="0.25">
      <c r="A15" s="13">
        <v>2019</v>
      </c>
      <c r="B15" s="13" t="s">
        <v>129</v>
      </c>
      <c r="C15" s="13">
        <v>47</v>
      </c>
      <c r="D15" s="13">
        <v>588</v>
      </c>
    </row>
    <row r="16" spans="1:4" x14ac:dyDescent="0.25">
      <c r="A16" s="13">
        <v>2014</v>
      </c>
      <c r="B16" s="13" t="s">
        <v>130</v>
      </c>
      <c r="C16" s="13">
        <v>12</v>
      </c>
      <c r="D16" s="13">
        <v>13</v>
      </c>
    </row>
    <row r="17" spans="1:4" x14ac:dyDescent="0.25">
      <c r="A17" s="13">
        <v>2015</v>
      </c>
      <c r="B17" s="13" t="s">
        <v>130</v>
      </c>
      <c r="C17" s="13">
        <v>15</v>
      </c>
      <c r="D17" s="13">
        <v>28</v>
      </c>
    </row>
    <row r="18" spans="1:4" x14ac:dyDescent="0.25">
      <c r="A18" s="13">
        <v>2016</v>
      </c>
      <c r="B18" s="13" t="s">
        <v>130</v>
      </c>
      <c r="C18" s="13">
        <v>25</v>
      </c>
      <c r="D18" s="13">
        <v>53</v>
      </c>
    </row>
    <row r="19" spans="1:4" x14ac:dyDescent="0.25">
      <c r="A19" s="13">
        <v>2017</v>
      </c>
      <c r="B19" s="13" t="s">
        <v>130</v>
      </c>
      <c r="C19" s="13">
        <v>78</v>
      </c>
      <c r="D19" s="13">
        <v>131</v>
      </c>
    </row>
    <row r="20" spans="1:4" x14ac:dyDescent="0.25">
      <c r="A20" s="13">
        <v>2018</v>
      </c>
      <c r="B20" s="13" t="s">
        <v>130</v>
      </c>
      <c r="C20" s="13">
        <v>75</v>
      </c>
      <c r="D20" s="13">
        <v>206</v>
      </c>
    </row>
    <row r="21" spans="1:4" x14ac:dyDescent="0.25">
      <c r="A21" s="13">
        <v>2019</v>
      </c>
      <c r="B21" s="13" t="s">
        <v>130</v>
      </c>
      <c r="C21" s="13">
        <v>70</v>
      </c>
      <c r="D21" s="13">
        <v>276</v>
      </c>
    </row>
    <row r="22" spans="1:4" x14ac:dyDescent="0.25">
      <c r="A22" s="13">
        <v>2014</v>
      </c>
      <c r="B22" s="13" t="s">
        <v>131</v>
      </c>
      <c r="C22" s="13">
        <v>41</v>
      </c>
      <c r="D22" s="13">
        <v>41</v>
      </c>
    </row>
    <row r="23" spans="1:4" x14ac:dyDescent="0.25">
      <c r="A23" s="13">
        <v>2015</v>
      </c>
      <c r="B23" s="13" t="s">
        <v>131</v>
      </c>
      <c r="C23" s="13">
        <v>66</v>
      </c>
      <c r="D23" s="13">
        <v>107</v>
      </c>
    </row>
    <row r="24" spans="1:4" x14ac:dyDescent="0.25">
      <c r="A24" s="13">
        <v>2016</v>
      </c>
      <c r="B24" s="13" t="s">
        <v>131</v>
      </c>
      <c r="C24" s="13">
        <v>86</v>
      </c>
      <c r="D24" s="13">
        <v>193</v>
      </c>
    </row>
    <row r="25" spans="1:4" x14ac:dyDescent="0.25">
      <c r="A25" s="13">
        <v>2017</v>
      </c>
      <c r="B25" s="13" t="s">
        <v>131</v>
      </c>
      <c r="C25" s="13">
        <v>52</v>
      </c>
      <c r="D25" s="13">
        <v>245</v>
      </c>
    </row>
    <row r="26" spans="1:4" x14ac:dyDescent="0.25">
      <c r="A26" s="13">
        <v>2018</v>
      </c>
      <c r="B26" s="13" t="s">
        <v>131</v>
      </c>
      <c r="C26" s="13">
        <v>55</v>
      </c>
      <c r="D26" s="13">
        <v>300</v>
      </c>
    </row>
    <row r="27" spans="1:4" x14ac:dyDescent="0.25">
      <c r="A27" s="13">
        <v>2019</v>
      </c>
      <c r="B27" s="13" t="s">
        <v>131</v>
      </c>
      <c r="C27" s="13">
        <v>62</v>
      </c>
      <c r="D27" s="13">
        <v>362</v>
      </c>
    </row>
    <row r="28" spans="1:4" x14ac:dyDescent="0.25">
      <c r="A28" s="13">
        <v>2014</v>
      </c>
      <c r="B28" s="13" t="s">
        <v>132</v>
      </c>
      <c r="C28" s="13">
        <v>50</v>
      </c>
      <c r="D28" s="13">
        <v>50</v>
      </c>
    </row>
    <row r="29" spans="1:4" x14ac:dyDescent="0.25">
      <c r="A29" s="13">
        <v>2015</v>
      </c>
      <c r="B29" s="13" t="s">
        <v>132</v>
      </c>
      <c r="C29" s="13">
        <v>70</v>
      </c>
      <c r="D29" s="13">
        <v>120</v>
      </c>
    </row>
    <row r="30" spans="1:4" x14ac:dyDescent="0.25">
      <c r="A30" s="13">
        <v>2016</v>
      </c>
      <c r="B30" s="13" t="s">
        <v>132</v>
      </c>
      <c r="C30" s="13">
        <v>83</v>
      </c>
      <c r="D30" s="13">
        <v>203</v>
      </c>
    </row>
    <row r="31" spans="1:4" x14ac:dyDescent="0.25">
      <c r="A31" s="13">
        <v>2017</v>
      </c>
      <c r="B31" s="13" t="s">
        <v>132</v>
      </c>
      <c r="C31" s="13">
        <v>148</v>
      </c>
      <c r="D31" s="13">
        <v>351</v>
      </c>
    </row>
    <row r="32" spans="1:4" x14ac:dyDescent="0.25">
      <c r="A32" s="13">
        <v>2018</v>
      </c>
      <c r="B32" s="13" t="s">
        <v>132</v>
      </c>
      <c r="C32" s="13">
        <v>48</v>
      </c>
      <c r="D32" s="13">
        <v>399</v>
      </c>
    </row>
    <row r="33" spans="1:4" x14ac:dyDescent="0.25">
      <c r="A33" s="13">
        <v>2019</v>
      </c>
      <c r="B33" s="13" t="s">
        <v>132</v>
      </c>
      <c r="C33" s="13">
        <v>61</v>
      </c>
      <c r="D33" s="13">
        <v>460</v>
      </c>
    </row>
    <row r="35" spans="1:4" x14ac:dyDescent="0.25">
      <c r="A35" s="1" t="s">
        <v>182</v>
      </c>
    </row>
    <row r="36" spans="1:4" x14ac:dyDescent="0.25">
      <c r="A36" s="3" t="s">
        <v>318</v>
      </c>
    </row>
    <row r="38" spans="1:4" x14ac:dyDescent="0.25">
      <c r="A38" s="3" t="s">
        <v>183</v>
      </c>
    </row>
    <row r="40" spans="1:4" x14ac:dyDescent="0.25">
      <c r="A40" s="6" t="s">
        <v>18</v>
      </c>
    </row>
  </sheetData>
  <hyperlinks>
    <hyperlink ref="A40" location="Contents!A1" display="Back to contents"/>
  </hyperlinks>
  <pageMargins left="0.7" right="0.7" top="0.75" bottom="0.75" header="0.3" footer="0.3"/>
  <pageSetup orientation="portrait" horizontalDpi="360" verticalDpi="36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E110"/>
  <sheetViews>
    <sheetView workbookViewId="0"/>
  </sheetViews>
  <sheetFormatPr defaultColWidth="9.140625" defaultRowHeight="15" x14ac:dyDescent="0.25"/>
  <cols>
    <col min="1" max="1" width="15" style="3" customWidth="1"/>
    <col min="2" max="2" width="14.85546875" style="3" customWidth="1"/>
    <col min="3" max="3" width="14" style="3" customWidth="1"/>
    <col min="4" max="16384" width="9.140625" style="3"/>
  </cols>
  <sheetData>
    <row r="1" spans="1:5" x14ac:dyDescent="0.25">
      <c r="A1" s="3" t="s">
        <v>133</v>
      </c>
      <c r="B1" s="2" t="s">
        <v>134</v>
      </c>
    </row>
    <row r="3" spans="1:5" ht="30" x14ac:dyDescent="0.25">
      <c r="A3" s="26" t="s">
        <v>135</v>
      </c>
      <c r="B3" s="26" t="s">
        <v>136</v>
      </c>
      <c r="C3" s="26" t="s">
        <v>137</v>
      </c>
      <c r="E3" s="2"/>
    </row>
    <row r="4" spans="1:5" x14ac:dyDescent="0.25">
      <c r="A4" s="3">
        <v>0</v>
      </c>
      <c r="B4" s="3">
        <v>10670</v>
      </c>
      <c r="C4" s="4">
        <v>12.7659065348999</v>
      </c>
    </row>
    <row r="5" spans="1:5" x14ac:dyDescent="0.25">
      <c r="A5" s="3">
        <v>1</v>
      </c>
      <c r="B5" s="3">
        <v>5777</v>
      </c>
      <c r="C5" s="4">
        <v>19.6776817975162</v>
      </c>
    </row>
    <row r="6" spans="1:5" x14ac:dyDescent="0.25">
      <c r="A6" s="3">
        <v>2</v>
      </c>
      <c r="B6" s="3">
        <v>3571</v>
      </c>
      <c r="C6" s="4">
        <v>23.9501328037137</v>
      </c>
    </row>
    <row r="7" spans="1:5" x14ac:dyDescent="0.25">
      <c r="A7" s="3">
        <v>3</v>
      </c>
      <c r="B7" s="3">
        <v>3143</v>
      </c>
      <c r="C7" s="4">
        <v>27.7105118326912</v>
      </c>
    </row>
    <row r="8" spans="1:5" x14ac:dyDescent="0.25">
      <c r="A8" s="3">
        <v>4</v>
      </c>
      <c r="B8" s="3">
        <v>3267</v>
      </c>
      <c r="C8" s="4">
        <v>31.619248163480201</v>
      </c>
    </row>
    <row r="9" spans="1:5" x14ac:dyDescent="0.25">
      <c r="A9" s="3">
        <v>5</v>
      </c>
      <c r="B9" s="3">
        <v>3422</v>
      </c>
      <c r="C9" s="4">
        <v>35.713431121533297</v>
      </c>
    </row>
    <row r="10" spans="1:5" x14ac:dyDescent="0.25">
      <c r="A10" s="3">
        <v>6</v>
      </c>
      <c r="B10" s="3">
        <v>4062</v>
      </c>
      <c r="C10" s="4">
        <v>40.573329185709802</v>
      </c>
    </row>
    <row r="11" spans="1:5" x14ac:dyDescent="0.25">
      <c r="A11" s="3">
        <v>7</v>
      </c>
      <c r="B11" s="3">
        <v>4195</v>
      </c>
      <c r="C11" s="4">
        <v>45.592352420377601</v>
      </c>
    </row>
    <row r="12" spans="1:5" x14ac:dyDescent="0.25">
      <c r="A12" s="3">
        <v>8</v>
      </c>
      <c r="B12" s="3">
        <v>3186</v>
      </c>
      <c r="C12" s="4">
        <v>49.404177933047798</v>
      </c>
    </row>
    <row r="13" spans="1:5" x14ac:dyDescent="0.25">
      <c r="A13" s="3">
        <v>9</v>
      </c>
      <c r="B13" s="3">
        <v>2168</v>
      </c>
      <c r="C13" s="4">
        <v>51.9980378550406</v>
      </c>
    </row>
    <row r="14" spans="1:5" x14ac:dyDescent="0.25">
      <c r="A14" s="3">
        <v>10</v>
      </c>
      <c r="B14" s="3">
        <v>1931</v>
      </c>
      <c r="C14" s="4">
        <v>54.308343901797002</v>
      </c>
    </row>
    <row r="15" spans="1:5" x14ac:dyDescent="0.25">
      <c r="A15" s="3">
        <v>11</v>
      </c>
      <c r="B15" s="3">
        <v>1806</v>
      </c>
      <c r="C15" s="4">
        <v>56.469096216888801</v>
      </c>
    </row>
    <row r="16" spans="1:5" x14ac:dyDescent="0.25">
      <c r="A16" s="3">
        <v>12</v>
      </c>
      <c r="B16" s="3">
        <v>1853</v>
      </c>
      <c r="C16" s="4">
        <v>58.686080735086499</v>
      </c>
    </row>
    <row r="17" spans="1:3" x14ac:dyDescent="0.25">
      <c r="A17" s="3">
        <v>13</v>
      </c>
      <c r="B17" s="3">
        <v>2387</v>
      </c>
      <c r="C17" s="4">
        <v>61.541958794955903</v>
      </c>
    </row>
    <row r="18" spans="1:3" x14ac:dyDescent="0.25">
      <c r="A18" s="3">
        <v>14</v>
      </c>
      <c r="B18" s="3">
        <v>2598</v>
      </c>
      <c r="C18" s="4">
        <v>64.650283553875198</v>
      </c>
    </row>
    <row r="19" spans="1:3" x14ac:dyDescent="0.25">
      <c r="A19" s="3">
        <v>15</v>
      </c>
      <c r="B19" s="3">
        <v>2371</v>
      </c>
      <c r="C19" s="4">
        <v>67.4870187360915</v>
      </c>
    </row>
    <row r="20" spans="1:3" x14ac:dyDescent="0.25">
      <c r="A20" s="3">
        <v>16</v>
      </c>
      <c r="B20" s="3">
        <v>2653</v>
      </c>
      <c r="C20" s="4">
        <v>70.661147136943399</v>
      </c>
    </row>
    <row r="21" spans="1:3" x14ac:dyDescent="0.25">
      <c r="A21" s="3">
        <v>17</v>
      </c>
      <c r="B21" s="3">
        <v>1387</v>
      </c>
      <c r="C21" s="4">
        <v>72.320595343495</v>
      </c>
    </row>
    <row r="22" spans="1:3" x14ac:dyDescent="0.25">
      <c r="A22" s="3">
        <v>18</v>
      </c>
      <c r="B22" s="3">
        <v>1147</v>
      </c>
      <c r="C22" s="4">
        <v>73.692900385250397</v>
      </c>
    </row>
    <row r="23" spans="1:3" x14ac:dyDescent="0.25">
      <c r="A23" s="3">
        <v>19</v>
      </c>
      <c r="B23" s="3">
        <v>1219</v>
      </c>
      <c r="C23" s="4">
        <v>75.151348376444702</v>
      </c>
    </row>
    <row r="24" spans="1:3" x14ac:dyDescent="0.25">
      <c r="A24" s="3">
        <v>20</v>
      </c>
      <c r="B24" s="3">
        <v>1321</v>
      </c>
      <c r="C24" s="4">
        <v>76.731832212677404</v>
      </c>
    </row>
    <row r="25" spans="1:3" x14ac:dyDescent="0.25">
      <c r="A25" s="3">
        <v>21</v>
      </c>
      <c r="B25" s="3">
        <v>1373</v>
      </c>
      <c r="C25" s="4">
        <v>78.374530401282598</v>
      </c>
    </row>
    <row r="26" spans="1:3" x14ac:dyDescent="0.25">
      <c r="A26" s="3">
        <v>22</v>
      </c>
      <c r="B26" s="3">
        <v>1080</v>
      </c>
      <c r="C26" s="4">
        <v>79.666674642865701</v>
      </c>
    </row>
    <row r="27" spans="1:3" x14ac:dyDescent="0.25">
      <c r="A27" s="3">
        <v>23</v>
      </c>
      <c r="B27" s="3">
        <v>699</v>
      </c>
      <c r="C27" s="4">
        <v>80.502979110334806</v>
      </c>
    </row>
    <row r="28" spans="1:3" x14ac:dyDescent="0.25">
      <c r="A28" s="3">
        <v>24</v>
      </c>
      <c r="B28" s="3">
        <v>636</v>
      </c>
      <c r="C28" s="4">
        <v>81.263908497044795</v>
      </c>
    </row>
    <row r="29" spans="1:3" x14ac:dyDescent="0.25">
      <c r="A29" s="3">
        <v>25</v>
      </c>
      <c r="B29" s="3">
        <v>556</v>
      </c>
      <c r="C29" s="4">
        <v>81.929123495489506</v>
      </c>
    </row>
    <row r="30" spans="1:3" x14ac:dyDescent="0.25">
      <c r="A30" s="3">
        <v>26</v>
      </c>
      <c r="B30" s="3">
        <v>618</v>
      </c>
      <c r="C30" s="4">
        <v>82.668517144839797</v>
      </c>
    </row>
    <row r="31" spans="1:3" x14ac:dyDescent="0.25">
      <c r="A31" s="3">
        <v>27</v>
      </c>
      <c r="B31" s="3">
        <v>779</v>
      </c>
      <c r="C31" s="4">
        <v>83.600536000574294</v>
      </c>
    </row>
    <row r="32" spans="1:3" x14ac:dyDescent="0.25">
      <c r="A32" s="3">
        <v>28</v>
      </c>
      <c r="B32" s="3">
        <v>891</v>
      </c>
      <c r="C32" s="4">
        <v>84.666554999880404</v>
      </c>
    </row>
    <row r="33" spans="1:3" x14ac:dyDescent="0.25">
      <c r="A33" s="3">
        <v>29</v>
      </c>
      <c r="B33" s="3">
        <v>680</v>
      </c>
      <c r="C33" s="4">
        <v>85.480127300136402</v>
      </c>
    </row>
    <row r="34" spans="1:3" x14ac:dyDescent="0.25">
      <c r="A34" s="3">
        <v>30</v>
      </c>
      <c r="B34" s="3">
        <v>497</v>
      </c>
      <c r="C34" s="4">
        <v>86.074752937235303</v>
      </c>
    </row>
    <row r="35" spans="1:3" x14ac:dyDescent="0.25">
      <c r="A35" s="3">
        <v>31</v>
      </c>
      <c r="B35" s="3">
        <v>432</v>
      </c>
      <c r="C35" s="4">
        <v>86.591610633868498</v>
      </c>
    </row>
    <row r="36" spans="1:3" x14ac:dyDescent="0.25">
      <c r="A36" s="3">
        <v>32</v>
      </c>
      <c r="B36" s="3">
        <v>510</v>
      </c>
      <c r="C36" s="4">
        <v>87.201789859060597</v>
      </c>
    </row>
    <row r="37" spans="1:3" x14ac:dyDescent="0.25">
      <c r="A37" s="3">
        <v>33</v>
      </c>
      <c r="B37" s="3">
        <v>470</v>
      </c>
      <c r="C37" s="4">
        <v>87.764111890119906</v>
      </c>
    </row>
    <row r="38" spans="1:3" x14ac:dyDescent="0.25">
      <c r="A38" s="3">
        <v>34</v>
      </c>
      <c r="B38" s="3">
        <v>510</v>
      </c>
      <c r="C38" s="4">
        <v>88.374291115311905</v>
      </c>
    </row>
    <row r="39" spans="1:3" x14ac:dyDescent="0.25">
      <c r="A39" s="3">
        <v>35</v>
      </c>
      <c r="B39" s="3">
        <v>532</v>
      </c>
      <c r="C39" s="4">
        <v>89.010791797276894</v>
      </c>
    </row>
    <row r="40" spans="1:3" x14ac:dyDescent="0.25">
      <c r="A40" s="3">
        <v>36</v>
      </c>
      <c r="B40" s="3">
        <v>445</v>
      </c>
      <c r="C40" s="4">
        <v>89.543203082003302</v>
      </c>
    </row>
    <row r="41" spans="1:3" x14ac:dyDescent="0.25">
      <c r="A41" s="3">
        <v>37</v>
      </c>
      <c r="B41" s="3">
        <v>313</v>
      </c>
      <c r="C41" s="4">
        <v>89.917685626091696</v>
      </c>
    </row>
    <row r="42" spans="1:3" x14ac:dyDescent="0.25">
      <c r="A42" s="3">
        <v>38</v>
      </c>
      <c r="B42" s="3">
        <v>297</v>
      </c>
      <c r="C42" s="4">
        <v>90.273025292527095</v>
      </c>
    </row>
    <row r="43" spans="1:3" x14ac:dyDescent="0.25">
      <c r="A43" s="3">
        <v>39</v>
      </c>
      <c r="B43" s="3">
        <v>258</v>
      </c>
      <c r="C43" s="4">
        <v>90.581704194683098</v>
      </c>
    </row>
    <row r="44" spans="1:3" x14ac:dyDescent="0.25">
      <c r="A44" s="3">
        <v>40</v>
      </c>
      <c r="B44" s="3">
        <v>305</v>
      </c>
      <c r="C44" s="4">
        <v>90.946615299944995</v>
      </c>
    </row>
    <row r="45" spans="1:3" x14ac:dyDescent="0.25">
      <c r="A45" s="3">
        <v>41</v>
      </c>
      <c r="B45" s="3">
        <v>295</v>
      </c>
      <c r="C45" s="4">
        <v>91.299562106673704</v>
      </c>
    </row>
    <row r="46" spans="1:3" x14ac:dyDescent="0.25">
      <c r="A46" s="3">
        <v>42</v>
      </c>
      <c r="B46" s="3">
        <v>311</v>
      </c>
      <c r="C46" s="4">
        <v>91.671651791055496</v>
      </c>
    </row>
    <row r="47" spans="1:3" x14ac:dyDescent="0.25">
      <c r="A47" s="3">
        <v>43</v>
      </c>
      <c r="B47" s="3">
        <v>332</v>
      </c>
      <c r="C47" s="4">
        <v>92.068866502356997</v>
      </c>
    </row>
    <row r="48" spans="1:3" x14ac:dyDescent="0.25">
      <c r="A48" s="3">
        <v>44</v>
      </c>
      <c r="B48" s="3">
        <v>220</v>
      </c>
      <c r="C48" s="4">
        <v>92.3320810700869</v>
      </c>
    </row>
    <row r="49" spans="1:3" x14ac:dyDescent="0.25">
      <c r="A49" s="3">
        <v>45</v>
      </c>
      <c r="B49" s="3">
        <v>163</v>
      </c>
      <c r="C49" s="4">
        <v>92.527099136177696</v>
      </c>
    </row>
    <row r="50" spans="1:3" x14ac:dyDescent="0.25">
      <c r="A50" s="3">
        <v>46</v>
      </c>
      <c r="B50" s="3">
        <v>207</v>
      </c>
      <c r="C50" s="4">
        <v>92.774760115814402</v>
      </c>
    </row>
    <row r="51" spans="1:3" x14ac:dyDescent="0.25">
      <c r="A51" s="3">
        <v>47</v>
      </c>
      <c r="B51" s="3">
        <v>180</v>
      </c>
      <c r="C51" s="4">
        <v>92.990117489411602</v>
      </c>
    </row>
    <row r="52" spans="1:3" x14ac:dyDescent="0.25">
      <c r="A52" s="3">
        <v>48</v>
      </c>
      <c r="B52" s="3">
        <v>227</v>
      </c>
      <c r="C52" s="4">
        <v>93.261707066114695</v>
      </c>
    </row>
    <row r="53" spans="1:3" x14ac:dyDescent="0.25">
      <c r="A53" s="3">
        <v>49</v>
      </c>
      <c r="B53" s="3">
        <v>219</v>
      </c>
      <c r="C53" s="4">
        <v>93.523725203991305</v>
      </c>
    </row>
    <row r="54" spans="1:3" x14ac:dyDescent="0.25">
      <c r="A54" s="3">
        <v>50</v>
      </c>
      <c r="B54" s="3">
        <v>194</v>
      </c>
      <c r="C54" s="4">
        <v>93.755832595534898</v>
      </c>
    </row>
    <row r="55" spans="1:3" x14ac:dyDescent="0.25">
      <c r="A55" s="3">
        <v>51</v>
      </c>
      <c r="B55" s="3">
        <v>163</v>
      </c>
      <c r="C55" s="4">
        <v>93.950850661625694</v>
      </c>
    </row>
    <row r="56" spans="1:3" x14ac:dyDescent="0.25">
      <c r="A56" s="3">
        <v>52</v>
      </c>
      <c r="B56" s="3">
        <v>149</v>
      </c>
      <c r="C56" s="4">
        <v>94.129118709769998</v>
      </c>
    </row>
    <row r="57" spans="1:3" x14ac:dyDescent="0.25">
      <c r="A57" s="3">
        <v>53</v>
      </c>
      <c r="B57" s="3">
        <v>141</v>
      </c>
      <c r="C57" s="4">
        <v>94.297815319087803</v>
      </c>
    </row>
    <row r="58" spans="1:3" x14ac:dyDescent="0.25">
      <c r="A58" s="3">
        <v>54</v>
      </c>
      <c r="B58" s="3">
        <v>91</v>
      </c>
      <c r="C58" s="4">
        <v>94.406690435739705</v>
      </c>
    </row>
    <row r="59" spans="1:3" x14ac:dyDescent="0.25">
      <c r="A59" s="3">
        <v>55</v>
      </c>
      <c r="B59" s="3">
        <v>149</v>
      </c>
      <c r="C59" s="4">
        <v>94.584958483884094</v>
      </c>
    </row>
    <row r="60" spans="1:3" x14ac:dyDescent="0.25">
      <c r="A60" s="3">
        <v>56</v>
      </c>
      <c r="B60" s="3">
        <v>186</v>
      </c>
      <c r="C60" s="4">
        <v>94.807494436601203</v>
      </c>
    </row>
    <row r="61" spans="1:3" x14ac:dyDescent="0.25">
      <c r="A61" s="3">
        <v>57</v>
      </c>
      <c r="B61" s="3">
        <v>116</v>
      </c>
      <c r="C61" s="4">
        <v>94.946280299585993</v>
      </c>
    </row>
    <row r="62" spans="1:3" x14ac:dyDescent="0.25">
      <c r="A62" s="3">
        <v>58</v>
      </c>
      <c r="B62" s="3">
        <v>96</v>
      </c>
      <c r="C62" s="4">
        <v>95.061137565504495</v>
      </c>
    </row>
    <row r="63" spans="1:3" x14ac:dyDescent="0.25">
      <c r="A63" s="3">
        <v>59</v>
      </c>
      <c r="B63" s="3">
        <v>101</v>
      </c>
      <c r="C63" s="4">
        <v>95.181976980689598</v>
      </c>
    </row>
    <row r="64" spans="1:3" x14ac:dyDescent="0.25">
      <c r="A64" s="3">
        <v>60</v>
      </c>
      <c r="B64" s="3">
        <v>88</v>
      </c>
      <c r="C64" s="4">
        <v>95.287262807781602</v>
      </c>
    </row>
    <row r="65" spans="1:3" x14ac:dyDescent="0.25">
      <c r="A65" s="3">
        <v>61</v>
      </c>
      <c r="B65" s="3">
        <v>87</v>
      </c>
      <c r="C65" s="4">
        <v>95.391352205020198</v>
      </c>
    </row>
    <row r="66" spans="1:3" x14ac:dyDescent="0.25">
      <c r="A66" s="3">
        <v>62</v>
      </c>
      <c r="B66" s="3">
        <v>164</v>
      </c>
      <c r="C66" s="4">
        <v>95.587566700964302</v>
      </c>
    </row>
    <row r="67" spans="1:3" x14ac:dyDescent="0.25">
      <c r="A67" s="3">
        <v>63</v>
      </c>
      <c r="B67" s="3">
        <v>101</v>
      </c>
      <c r="C67" s="4">
        <v>95.708406116149405</v>
      </c>
    </row>
    <row r="68" spans="1:3" x14ac:dyDescent="0.25">
      <c r="A68" s="3">
        <v>64</v>
      </c>
      <c r="B68" s="3">
        <v>107</v>
      </c>
      <c r="C68" s="4">
        <v>95.836424110454402</v>
      </c>
    </row>
    <row r="69" spans="1:3" x14ac:dyDescent="0.25">
      <c r="A69" s="3">
        <v>65</v>
      </c>
      <c r="B69" s="3">
        <v>95</v>
      </c>
      <c r="C69" s="4">
        <v>95.950084946519596</v>
      </c>
    </row>
    <row r="70" spans="1:3" x14ac:dyDescent="0.25">
      <c r="A70" s="3">
        <v>66</v>
      </c>
      <c r="B70" s="3">
        <v>146</v>
      </c>
      <c r="C70" s="4">
        <v>96.124763705104002</v>
      </c>
    </row>
    <row r="71" spans="1:3" x14ac:dyDescent="0.25">
      <c r="A71" s="3">
        <v>67</v>
      </c>
      <c r="B71" s="3">
        <v>62</v>
      </c>
      <c r="C71" s="4">
        <v>96.198942356009695</v>
      </c>
    </row>
    <row r="72" spans="1:3" x14ac:dyDescent="0.25">
      <c r="A72" s="3">
        <v>68</v>
      </c>
      <c r="B72" s="3">
        <v>55</v>
      </c>
      <c r="C72" s="4">
        <v>96.2647459979421</v>
      </c>
    </row>
    <row r="73" spans="1:3" x14ac:dyDescent="0.25">
      <c r="A73" s="3">
        <v>69</v>
      </c>
      <c r="B73" s="3">
        <v>82</v>
      </c>
      <c r="C73" s="4">
        <v>96.362853245914195</v>
      </c>
    </row>
    <row r="74" spans="1:3" x14ac:dyDescent="0.25">
      <c r="A74" s="3">
        <v>70</v>
      </c>
      <c r="B74" s="3">
        <v>100</v>
      </c>
      <c r="C74" s="4">
        <v>96.482496231246003</v>
      </c>
    </row>
    <row r="75" spans="1:3" x14ac:dyDescent="0.25">
      <c r="A75" s="3">
        <v>71</v>
      </c>
      <c r="B75" s="3">
        <v>79</v>
      </c>
      <c r="C75" s="4">
        <v>96.577014189658101</v>
      </c>
    </row>
    <row r="76" spans="1:3" x14ac:dyDescent="0.25">
      <c r="A76" s="3">
        <v>72</v>
      </c>
      <c r="B76" s="3">
        <v>42</v>
      </c>
      <c r="C76" s="4">
        <v>96.627264243497393</v>
      </c>
    </row>
    <row r="77" spans="1:3" x14ac:dyDescent="0.25">
      <c r="A77" s="3">
        <v>73</v>
      </c>
      <c r="B77" s="3">
        <v>56</v>
      </c>
      <c r="C77" s="4">
        <v>96.694264315283206</v>
      </c>
    </row>
    <row r="78" spans="1:3" x14ac:dyDescent="0.25">
      <c r="A78" s="3">
        <v>74</v>
      </c>
      <c r="B78" s="3">
        <v>55</v>
      </c>
      <c r="C78" s="4">
        <v>96.760067957215696</v>
      </c>
    </row>
    <row r="79" spans="1:3" x14ac:dyDescent="0.25">
      <c r="A79" s="3">
        <v>75</v>
      </c>
      <c r="B79" s="3">
        <v>63</v>
      </c>
      <c r="C79" s="4">
        <v>96.835443037974699</v>
      </c>
    </row>
    <row r="80" spans="1:3" x14ac:dyDescent="0.25">
      <c r="A80" s="3">
        <v>76</v>
      </c>
      <c r="B80" s="3">
        <v>59</v>
      </c>
      <c r="C80" s="4">
        <v>96.906032399320395</v>
      </c>
    </row>
    <row r="81" spans="1:3" x14ac:dyDescent="0.25">
      <c r="A81" s="3">
        <v>77</v>
      </c>
      <c r="B81" s="3">
        <v>125</v>
      </c>
      <c r="C81" s="4">
        <v>97.055586130985105</v>
      </c>
    </row>
    <row r="82" spans="1:3" x14ac:dyDescent="0.25">
      <c r="A82" s="3">
        <v>78</v>
      </c>
      <c r="B82" s="3">
        <v>75</v>
      </c>
      <c r="C82" s="4">
        <v>97.145318369983997</v>
      </c>
    </row>
    <row r="83" spans="1:3" x14ac:dyDescent="0.25">
      <c r="A83" s="3">
        <v>79</v>
      </c>
      <c r="B83" s="3">
        <v>45</v>
      </c>
      <c r="C83" s="4">
        <v>97.1991577133833</v>
      </c>
    </row>
    <row r="84" spans="1:3" x14ac:dyDescent="0.25">
      <c r="A84" s="3">
        <v>80</v>
      </c>
      <c r="B84" s="3">
        <v>40</v>
      </c>
      <c r="C84" s="4">
        <v>97.247014907516004</v>
      </c>
    </row>
    <row r="85" spans="1:3" x14ac:dyDescent="0.25">
      <c r="A85" s="3">
        <v>81</v>
      </c>
      <c r="B85" s="3">
        <v>26</v>
      </c>
      <c r="C85" s="4">
        <v>97.2781220837022</v>
      </c>
    </row>
    <row r="86" spans="1:3" x14ac:dyDescent="0.25">
      <c r="A86" s="3">
        <v>82</v>
      </c>
      <c r="B86" s="3">
        <v>44</v>
      </c>
      <c r="C86" s="4">
        <v>97.330764997248195</v>
      </c>
    </row>
    <row r="87" spans="1:3" x14ac:dyDescent="0.25">
      <c r="A87" s="3">
        <v>83</v>
      </c>
      <c r="B87" s="3">
        <v>54</v>
      </c>
      <c r="C87" s="4">
        <v>97.395372209327405</v>
      </c>
    </row>
    <row r="88" spans="1:3" x14ac:dyDescent="0.25">
      <c r="A88" s="3">
        <v>84</v>
      </c>
      <c r="B88" s="3">
        <v>66</v>
      </c>
      <c r="C88" s="4">
        <v>97.474336579646305</v>
      </c>
    </row>
    <row r="89" spans="1:3" x14ac:dyDescent="0.25">
      <c r="A89" s="3">
        <v>85</v>
      </c>
      <c r="B89" s="3">
        <v>47</v>
      </c>
      <c r="C89" s="4">
        <v>97.530568782752297</v>
      </c>
    </row>
    <row r="90" spans="1:3" x14ac:dyDescent="0.25">
      <c r="A90" s="3">
        <v>86</v>
      </c>
      <c r="B90" s="3">
        <v>46</v>
      </c>
      <c r="C90" s="4">
        <v>97.585604556004895</v>
      </c>
    </row>
    <row r="91" spans="1:3" x14ac:dyDescent="0.25">
      <c r="A91" s="3">
        <v>87</v>
      </c>
      <c r="B91" s="3">
        <v>153</v>
      </c>
      <c r="C91" s="4">
        <v>97.768658323562505</v>
      </c>
    </row>
    <row r="92" spans="1:3" x14ac:dyDescent="0.25">
      <c r="A92" s="3">
        <v>88</v>
      </c>
      <c r="B92" s="3">
        <v>32</v>
      </c>
      <c r="C92" s="4">
        <v>97.806944078868696</v>
      </c>
    </row>
    <row r="93" spans="1:3" x14ac:dyDescent="0.25">
      <c r="A93" s="3">
        <v>89</v>
      </c>
      <c r="B93" s="3">
        <v>41</v>
      </c>
      <c r="C93" s="4">
        <v>97.855997702854694</v>
      </c>
    </row>
    <row r="94" spans="1:3" x14ac:dyDescent="0.25">
      <c r="A94" s="3">
        <v>90</v>
      </c>
      <c r="B94" s="3">
        <v>40</v>
      </c>
      <c r="C94" s="4">
        <v>97.903854896987397</v>
      </c>
    </row>
    <row r="95" spans="1:3" x14ac:dyDescent="0.25">
      <c r="A95" s="3">
        <v>91</v>
      </c>
      <c r="B95" s="3">
        <v>48</v>
      </c>
      <c r="C95" s="4">
        <v>97.961283529946598</v>
      </c>
    </row>
    <row r="96" spans="1:3" x14ac:dyDescent="0.25">
      <c r="A96" s="3">
        <v>92</v>
      </c>
      <c r="B96" s="3">
        <v>30</v>
      </c>
      <c r="C96" s="4">
        <v>97.997176425546201</v>
      </c>
    </row>
    <row r="97" spans="1:3" x14ac:dyDescent="0.25">
      <c r="A97" s="3">
        <v>93</v>
      </c>
      <c r="B97" s="3">
        <v>36</v>
      </c>
      <c r="C97" s="4">
        <v>98.040247900265598</v>
      </c>
    </row>
    <row r="98" spans="1:3" x14ac:dyDescent="0.25">
      <c r="A98" s="3">
        <v>94</v>
      </c>
      <c r="B98" s="3">
        <v>31</v>
      </c>
      <c r="C98" s="4">
        <v>98.077337225718495</v>
      </c>
    </row>
    <row r="99" spans="1:3" x14ac:dyDescent="0.25">
      <c r="A99" s="3">
        <v>95</v>
      </c>
      <c r="B99" s="3">
        <v>26</v>
      </c>
      <c r="C99" s="4">
        <v>98.108444401904706</v>
      </c>
    </row>
    <row r="100" spans="1:3" x14ac:dyDescent="0.25">
      <c r="A100" s="3">
        <v>96</v>
      </c>
      <c r="B100" s="3">
        <v>32</v>
      </c>
      <c r="C100" s="4">
        <v>98.146730157210897</v>
      </c>
    </row>
    <row r="101" spans="1:3" x14ac:dyDescent="0.25">
      <c r="A101" s="3">
        <v>97</v>
      </c>
      <c r="B101" s="3">
        <v>39</v>
      </c>
      <c r="C101" s="4">
        <v>98.193390921490305</v>
      </c>
    </row>
    <row r="102" spans="1:3" x14ac:dyDescent="0.25">
      <c r="A102" s="3">
        <v>98</v>
      </c>
      <c r="B102" s="3">
        <v>46</v>
      </c>
      <c r="C102" s="4">
        <v>98.248426694742903</v>
      </c>
    </row>
    <row r="103" spans="1:3" x14ac:dyDescent="0.25">
      <c r="A103" s="3">
        <v>99</v>
      </c>
      <c r="B103" s="3">
        <v>29</v>
      </c>
      <c r="C103" s="4">
        <v>98.283123160489097</v>
      </c>
    </row>
    <row r="104" spans="1:3" x14ac:dyDescent="0.25">
      <c r="A104" s="3">
        <v>100</v>
      </c>
      <c r="B104" s="3">
        <v>34</v>
      </c>
      <c r="C104" s="4">
        <v>98.323801775501906</v>
      </c>
    </row>
    <row r="106" spans="1:3" x14ac:dyDescent="0.25">
      <c r="A106" s="3" t="s">
        <v>186</v>
      </c>
    </row>
    <row r="108" spans="1:3" x14ac:dyDescent="0.25">
      <c r="A108" s="3" t="s">
        <v>183</v>
      </c>
    </row>
    <row r="110" spans="1:3" x14ac:dyDescent="0.25">
      <c r="A110" s="6" t="s">
        <v>18</v>
      </c>
    </row>
  </sheetData>
  <hyperlinks>
    <hyperlink ref="A110" location="Contents!A1" display="Back to contents"/>
  </hyperlinks>
  <pageMargins left="0.7" right="0.7" top="0.75" bottom="0.75" header="0.3" footer="0.3"/>
  <pageSetup orientation="portrait" horizontalDpi="360" verticalDpi="36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C61"/>
  <sheetViews>
    <sheetView zoomScaleNormal="100" workbookViewId="0"/>
  </sheetViews>
  <sheetFormatPr defaultRowHeight="15" x14ac:dyDescent="0.25"/>
  <cols>
    <col min="1" max="1" width="22.5703125" style="3" customWidth="1"/>
    <col min="2" max="2" width="21.42578125" style="3" customWidth="1"/>
    <col min="3" max="3" width="19.42578125" style="3" customWidth="1"/>
    <col min="4" max="16384" width="9.140625" style="3"/>
  </cols>
  <sheetData>
    <row r="1" spans="1:3" x14ac:dyDescent="0.25">
      <c r="A1" s="3" t="s">
        <v>320</v>
      </c>
      <c r="B1" s="2" t="s">
        <v>321</v>
      </c>
    </row>
    <row r="2" spans="1:3" x14ac:dyDescent="0.25">
      <c r="B2" s="2"/>
    </row>
    <row r="3" spans="1:3" x14ac:dyDescent="0.25">
      <c r="A3" s="3" t="s">
        <v>323</v>
      </c>
      <c r="B3" s="2" t="s">
        <v>324</v>
      </c>
    </row>
    <row r="4" spans="1:3" x14ac:dyDescent="0.25">
      <c r="B4" s="2"/>
    </row>
    <row r="5" spans="1:3" x14ac:dyDescent="0.25">
      <c r="A5" s="2" t="s">
        <v>322</v>
      </c>
      <c r="B5" s="29" t="s">
        <v>27</v>
      </c>
      <c r="C5" s="29" t="s">
        <v>127</v>
      </c>
    </row>
    <row r="6" spans="1:3" x14ac:dyDescent="0.25">
      <c r="A6" s="3" t="s">
        <v>6</v>
      </c>
      <c r="B6" s="3">
        <v>2014</v>
      </c>
      <c r="C6" s="3">
        <v>52</v>
      </c>
    </row>
    <row r="7" spans="1:3" x14ac:dyDescent="0.25">
      <c r="A7" s="3" t="s">
        <v>6</v>
      </c>
      <c r="B7" s="3">
        <v>2015</v>
      </c>
      <c r="C7" s="3">
        <v>121</v>
      </c>
    </row>
    <row r="8" spans="1:3" x14ac:dyDescent="0.25">
      <c r="A8" s="3" t="s">
        <v>6</v>
      </c>
      <c r="B8" s="3">
        <v>2016</v>
      </c>
      <c r="C8" s="3">
        <v>245</v>
      </c>
    </row>
    <row r="9" spans="1:3" x14ac:dyDescent="0.25">
      <c r="A9" s="3" t="s">
        <v>6</v>
      </c>
      <c r="B9" s="3">
        <v>2017</v>
      </c>
      <c r="C9" s="3">
        <v>456</v>
      </c>
    </row>
    <row r="10" spans="1:3" x14ac:dyDescent="0.25">
      <c r="A10" s="3" t="s">
        <v>6</v>
      </c>
      <c r="B10" s="3">
        <v>2018</v>
      </c>
      <c r="C10" s="3">
        <v>611</v>
      </c>
    </row>
    <row r="11" spans="1:3" x14ac:dyDescent="0.25">
      <c r="A11" s="3" t="s">
        <v>6</v>
      </c>
      <c r="B11" s="3">
        <v>2019</v>
      </c>
      <c r="C11" s="3">
        <v>819</v>
      </c>
    </row>
    <row r="12" spans="1:3" x14ac:dyDescent="0.25">
      <c r="A12" s="3" t="s">
        <v>7</v>
      </c>
      <c r="B12" s="3">
        <v>2014</v>
      </c>
      <c r="C12" s="3">
        <v>170</v>
      </c>
    </row>
    <row r="13" spans="1:3" x14ac:dyDescent="0.25">
      <c r="A13" s="3" t="s">
        <v>7</v>
      </c>
      <c r="B13" s="3">
        <v>2015</v>
      </c>
      <c r="C13" s="3">
        <v>297</v>
      </c>
    </row>
    <row r="14" spans="1:3" x14ac:dyDescent="0.25">
      <c r="A14" s="3" t="s">
        <v>7</v>
      </c>
      <c r="B14" s="3">
        <v>2016</v>
      </c>
      <c r="C14" s="3">
        <v>539</v>
      </c>
    </row>
    <row r="15" spans="1:3" x14ac:dyDescent="0.25">
      <c r="A15" s="3" t="s">
        <v>7</v>
      </c>
      <c r="B15" s="3">
        <v>2017</v>
      </c>
      <c r="C15" s="3">
        <v>649</v>
      </c>
    </row>
    <row r="16" spans="1:3" x14ac:dyDescent="0.25">
      <c r="A16" s="3" t="s">
        <v>7</v>
      </c>
      <c r="B16" s="3">
        <v>2018</v>
      </c>
      <c r="C16" s="3">
        <v>898</v>
      </c>
    </row>
    <row r="17" spans="1:3" x14ac:dyDescent="0.25">
      <c r="A17" s="3" t="s">
        <v>7</v>
      </c>
      <c r="B17" s="3">
        <v>2019</v>
      </c>
      <c r="C17" s="3">
        <v>1017</v>
      </c>
    </row>
    <row r="18" spans="1:3" x14ac:dyDescent="0.25">
      <c r="A18" s="3" t="s">
        <v>5</v>
      </c>
      <c r="B18" s="3">
        <v>2014</v>
      </c>
      <c r="C18" s="3">
        <v>47</v>
      </c>
    </row>
    <row r="19" spans="1:3" x14ac:dyDescent="0.25">
      <c r="A19" s="3" t="s">
        <v>5</v>
      </c>
      <c r="B19" s="3">
        <v>2015</v>
      </c>
      <c r="C19" s="3">
        <v>96</v>
      </c>
    </row>
    <row r="20" spans="1:3" x14ac:dyDescent="0.25">
      <c r="A20" s="3" t="s">
        <v>5</v>
      </c>
      <c r="B20" s="3">
        <v>2016</v>
      </c>
      <c r="C20" s="3">
        <v>114</v>
      </c>
    </row>
    <row r="21" spans="1:3" x14ac:dyDescent="0.25">
      <c r="A21" s="3" t="s">
        <v>5</v>
      </c>
      <c r="B21" s="3">
        <v>2017</v>
      </c>
      <c r="C21" s="3">
        <v>127</v>
      </c>
    </row>
    <row r="22" spans="1:3" x14ac:dyDescent="0.25">
      <c r="A22" s="3" t="s">
        <v>5</v>
      </c>
      <c r="B22" s="3">
        <v>2018</v>
      </c>
      <c r="C22" s="3">
        <v>152</v>
      </c>
    </row>
    <row r="23" spans="1:3" x14ac:dyDescent="0.25">
      <c r="A23" s="3" t="s">
        <v>5</v>
      </c>
      <c r="B23" s="3">
        <v>2019</v>
      </c>
      <c r="C23" s="3">
        <v>182</v>
      </c>
    </row>
    <row r="24" spans="1:3" x14ac:dyDescent="0.25">
      <c r="A24" s="3" t="s">
        <v>8</v>
      </c>
      <c r="B24" s="3">
        <v>2014</v>
      </c>
      <c r="C24" s="3">
        <v>189</v>
      </c>
    </row>
    <row r="25" spans="1:3" x14ac:dyDescent="0.25">
      <c r="A25" s="3" t="s">
        <v>8</v>
      </c>
      <c r="B25" s="3">
        <v>2015</v>
      </c>
      <c r="C25" s="3">
        <v>408</v>
      </c>
    </row>
    <row r="26" spans="1:3" x14ac:dyDescent="0.25">
      <c r="A26" s="3" t="s">
        <v>8</v>
      </c>
      <c r="B26" s="3">
        <v>2016</v>
      </c>
      <c r="C26" s="3">
        <v>606</v>
      </c>
    </row>
    <row r="27" spans="1:3" x14ac:dyDescent="0.25">
      <c r="A27" s="3" t="s">
        <v>8</v>
      </c>
      <c r="B27" s="3">
        <v>2017</v>
      </c>
      <c r="C27" s="3">
        <v>772</v>
      </c>
    </row>
    <row r="28" spans="1:3" x14ac:dyDescent="0.25">
      <c r="A28" s="3" t="s">
        <v>8</v>
      </c>
      <c r="B28" s="3">
        <v>2018</v>
      </c>
      <c r="C28" s="3">
        <v>1068</v>
      </c>
    </row>
    <row r="29" spans="1:3" x14ac:dyDescent="0.25">
      <c r="A29" s="3" t="s">
        <v>8</v>
      </c>
      <c r="B29" s="3">
        <v>2019</v>
      </c>
      <c r="C29" s="3">
        <v>1289</v>
      </c>
    </row>
    <row r="30" spans="1:3" x14ac:dyDescent="0.25">
      <c r="A30" s="3" t="s">
        <v>9</v>
      </c>
      <c r="B30" s="3">
        <v>2014</v>
      </c>
      <c r="C30" s="3">
        <v>435</v>
      </c>
    </row>
    <row r="31" spans="1:3" x14ac:dyDescent="0.25">
      <c r="A31" s="3" t="s">
        <v>9</v>
      </c>
      <c r="B31" s="3">
        <v>2015</v>
      </c>
      <c r="C31" s="3">
        <v>884</v>
      </c>
    </row>
    <row r="32" spans="1:3" x14ac:dyDescent="0.25">
      <c r="A32" s="3" t="s">
        <v>9</v>
      </c>
      <c r="B32" s="3">
        <v>2016</v>
      </c>
      <c r="C32" s="3">
        <v>1694</v>
      </c>
    </row>
    <row r="33" spans="1:3" x14ac:dyDescent="0.25">
      <c r="A33" s="3" t="s">
        <v>9</v>
      </c>
      <c r="B33" s="3">
        <v>2017</v>
      </c>
      <c r="C33" s="3">
        <v>2576</v>
      </c>
    </row>
    <row r="34" spans="1:3" x14ac:dyDescent="0.25">
      <c r="A34" s="3" t="s">
        <v>9</v>
      </c>
      <c r="B34" s="3">
        <v>2018</v>
      </c>
      <c r="C34" s="3">
        <v>3612</v>
      </c>
    </row>
    <row r="35" spans="1:3" x14ac:dyDescent="0.25">
      <c r="A35" s="3" t="s">
        <v>9</v>
      </c>
      <c r="B35" s="3">
        <v>2019</v>
      </c>
      <c r="C35" s="3">
        <v>4298</v>
      </c>
    </row>
    <row r="38" spans="1:3" x14ac:dyDescent="0.25">
      <c r="A38" s="3" t="s">
        <v>325</v>
      </c>
      <c r="B38" s="2" t="s">
        <v>326</v>
      </c>
    </row>
    <row r="40" spans="1:3" x14ac:dyDescent="0.25">
      <c r="A40" s="2" t="s">
        <v>329</v>
      </c>
      <c r="B40" s="2" t="s">
        <v>322</v>
      </c>
      <c r="C40" s="29" t="s">
        <v>126</v>
      </c>
    </row>
    <row r="41" spans="1:3" x14ac:dyDescent="0.25">
      <c r="A41" s="3" t="s">
        <v>327</v>
      </c>
      <c r="B41" s="3" t="s">
        <v>6</v>
      </c>
      <c r="C41" s="3">
        <v>103</v>
      </c>
    </row>
    <row r="42" spans="1:3" x14ac:dyDescent="0.25">
      <c r="A42" s="3" t="s">
        <v>5</v>
      </c>
      <c r="B42" s="3" t="s">
        <v>6</v>
      </c>
      <c r="C42" s="3">
        <v>442</v>
      </c>
    </row>
    <row r="43" spans="1:3" x14ac:dyDescent="0.25">
      <c r="A43" s="3" t="s">
        <v>328</v>
      </c>
      <c r="B43" s="3" t="s">
        <v>6</v>
      </c>
      <c r="C43" s="3">
        <v>274</v>
      </c>
    </row>
    <row r="44" spans="1:3" x14ac:dyDescent="0.25">
      <c r="A44" s="3" t="s">
        <v>327</v>
      </c>
      <c r="B44" s="3" t="s">
        <v>7</v>
      </c>
      <c r="C44" s="3">
        <v>552</v>
      </c>
    </row>
    <row r="45" spans="1:3" x14ac:dyDescent="0.25">
      <c r="A45" s="3" t="s">
        <v>5</v>
      </c>
      <c r="B45" s="3" t="s">
        <v>7</v>
      </c>
      <c r="C45" s="3">
        <v>455</v>
      </c>
    </row>
    <row r="46" spans="1:3" x14ac:dyDescent="0.25">
      <c r="A46" s="3" t="s">
        <v>328</v>
      </c>
      <c r="B46" s="3" t="s">
        <v>7</v>
      </c>
      <c r="C46" s="3">
        <v>10</v>
      </c>
    </row>
    <row r="47" spans="1:3" x14ac:dyDescent="0.25">
      <c r="A47" s="3" t="s">
        <v>327</v>
      </c>
      <c r="B47" s="8" t="s">
        <v>330</v>
      </c>
      <c r="C47" s="3">
        <v>979</v>
      </c>
    </row>
    <row r="48" spans="1:3" x14ac:dyDescent="0.25">
      <c r="A48" s="3" t="s">
        <v>5</v>
      </c>
      <c r="B48" s="8" t="s">
        <v>330</v>
      </c>
      <c r="C48" s="3">
        <v>209</v>
      </c>
    </row>
    <row r="49" spans="1:3" x14ac:dyDescent="0.25">
      <c r="A49" s="3" t="s">
        <v>328</v>
      </c>
      <c r="B49" s="8" t="s">
        <v>330</v>
      </c>
      <c r="C49" s="3">
        <v>101</v>
      </c>
    </row>
    <row r="50" spans="1:3" x14ac:dyDescent="0.25">
      <c r="A50" s="3" t="s">
        <v>327</v>
      </c>
      <c r="B50" s="3" t="s">
        <v>9</v>
      </c>
      <c r="C50" s="3">
        <v>14</v>
      </c>
    </row>
    <row r="51" spans="1:3" x14ac:dyDescent="0.25">
      <c r="A51" s="3" t="s">
        <v>5</v>
      </c>
      <c r="B51" s="3" t="s">
        <v>9</v>
      </c>
      <c r="C51" s="3">
        <v>108</v>
      </c>
    </row>
    <row r="52" spans="1:3" x14ac:dyDescent="0.25">
      <c r="A52" s="3" t="s">
        <v>328</v>
      </c>
      <c r="B52" s="3" t="s">
        <v>9</v>
      </c>
      <c r="C52" s="3">
        <v>4176</v>
      </c>
    </row>
    <row r="56" spans="1:3" x14ac:dyDescent="0.25">
      <c r="A56" s="3" t="s">
        <v>332</v>
      </c>
    </row>
    <row r="57" spans="1:3" x14ac:dyDescent="0.25">
      <c r="A57" s="3" t="s">
        <v>331</v>
      </c>
    </row>
    <row r="59" spans="1:3" x14ac:dyDescent="0.25">
      <c r="A59" s="3" t="s">
        <v>183</v>
      </c>
    </row>
    <row r="61" spans="1:3" x14ac:dyDescent="0.25">
      <c r="A61" s="6" t="s">
        <v>18</v>
      </c>
    </row>
  </sheetData>
  <hyperlinks>
    <hyperlink ref="A61" location="Contents!A1" display="Back to contents"/>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5"/>
  <sheetViews>
    <sheetView workbookViewId="0"/>
  </sheetViews>
  <sheetFormatPr defaultColWidth="9.140625" defaultRowHeight="15" x14ac:dyDescent="0.25"/>
  <cols>
    <col min="1" max="1" width="18.5703125" style="3" customWidth="1"/>
    <col min="2" max="2" width="92.7109375" style="3" bestFit="1" customWidth="1"/>
    <col min="3" max="16384" width="9.140625" style="3"/>
  </cols>
  <sheetData>
    <row r="1" spans="1:4" ht="26.25" x14ac:dyDescent="0.4">
      <c r="A1" s="5" t="s">
        <v>0</v>
      </c>
    </row>
    <row r="3" spans="1:4" x14ac:dyDescent="0.25">
      <c r="A3" s="2" t="s">
        <v>1</v>
      </c>
      <c r="B3" s="2" t="s">
        <v>2</v>
      </c>
    </row>
    <row r="4" spans="1:4" x14ac:dyDescent="0.25">
      <c r="A4" s="6" t="s">
        <v>246</v>
      </c>
      <c r="B4" s="2"/>
    </row>
    <row r="5" spans="1:4" x14ac:dyDescent="0.25">
      <c r="A5" s="6" t="s">
        <v>270</v>
      </c>
      <c r="B5" s="1" t="str">
        <f>'1.2'!B1</f>
        <v>Passenger kilometres, indexed, 1974-75 to 2015-16</v>
      </c>
      <c r="D5" s="22"/>
    </row>
    <row r="6" spans="1:4" x14ac:dyDescent="0.25">
      <c r="A6" s="6" t="s">
        <v>281</v>
      </c>
      <c r="B6" s="1" t="str">
        <f>'5.1'!B1</f>
        <v>ONRSR’s revenue by source, 2013-14 to 2017-18</v>
      </c>
      <c r="D6" s="57"/>
    </row>
    <row r="7" spans="1:4" x14ac:dyDescent="0.25">
      <c r="A7" s="6" t="s">
        <v>82</v>
      </c>
      <c r="B7" s="1" t="str">
        <f>'6.1, 6.7'!$B$1</f>
        <v>Number of fatalities by mode of transport</v>
      </c>
    </row>
    <row r="8" spans="1:4" x14ac:dyDescent="0.25">
      <c r="A8" s="6" t="s">
        <v>156</v>
      </c>
      <c r="B8" s="1" t="str">
        <f>'6.2'!B1</f>
        <v>Crashes involving injury or death per billion vehicle kilometres travelled (VKT)</v>
      </c>
    </row>
    <row r="9" spans="1:4" x14ac:dyDescent="0.25">
      <c r="A9" s="6" t="s">
        <v>87</v>
      </c>
      <c r="B9" s="1" t="str">
        <f>'6.3'!B1</f>
        <v>Number of fatalities per billion vehicle km travelled (VKT)</v>
      </c>
      <c r="D9" s="57"/>
    </row>
    <row r="10" spans="1:4" x14ac:dyDescent="0.25">
      <c r="A10" s="6" t="s">
        <v>90</v>
      </c>
      <c r="B10" s="1" t="str">
        <f>'6.4, B.1, B.2'!B1</f>
        <v>Crashes involving injury or death per billion vehicle kilometres travelled (VKT)</v>
      </c>
    </row>
    <row r="11" spans="1:4" x14ac:dyDescent="0.25">
      <c r="A11" s="6" t="s">
        <v>92</v>
      </c>
      <c r="B11" s="1" t="str">
        <f>'6.5'!B1</f>
        <v>Crashes involving death per billion vehicle kilometres travelled (VKT)</v>
      </c>
    </row>
    <row r="12" spans="1:4" x14ac:dyDescent="0.25">
      <c r="A12" s="6" t="s">
        <v>94</v>
      </c>
      <c r="B12" s="1" t="str">
        <f>'6.6'!B1</f>
        <v>Number of heavy vehicle crashes involving fatigue in New South Wales, by injury type, 2009‑18</v>
      </c>
      <c r="D12" s="57"/>
    </row>
    <row r="13" spans="1:4" x14ac:dyDescent="0.25">
      <c r="A13" s="6" t="s">
        <v>99</v>
      </c>
      <c r="B13" s="1" t="str">
        <f>'6.1, 6.7'!B28</f>
        <v>Fatalities involving rail transport</v>
      </c>
    </row>
    <row r="14" spans="1:4" x14ac:dyDescent="0.25">
      <c r="A14" s="6" t="s">
        <v>101</v>
      </c>
      <c r="B14" s="1" t="str">
        <f>'6.8'!B1</f>
        <v>Fatalities per million train kilometres travelled, July 2010 to June 2019</v>
      </c>
    </row>
    <row r="15" spans="1:4" x14ac:dyDescent="0.25">
      <c r="A15" s="6" t="s">
        <v>106</v>
      </c>
      <c r="B15" s="1" t="str">
        <f>'6.9'!B1</f>
        <v>Level crossing collisions</v>
      </c>
    </row>
    <row r="16" spans="1:4" x14ac:dyDescent="0.25">
      <c r="A16" s="6" t="s">
        <v>116</v>
      </c>
      <c r="B16" s="1" t="str">
        <f>'6.10'!B1</f>
        <v>Fatalities associated with domestic commercial vessels</v>
      </c>
    </row>
    <row r="17" spans="1:4" x14ac:dyDescent="0.25">
      <c r="A17" s="6" t="s">
        <v>118</v>
      </c>
      <c r="B17" s="1" t="str">
        <f>'6.11'!B1</f>
        <v>Number of maritime incidents, July 2003 – June 2017</v>
      </c>
    </row>
    <row r="18" spans="1:4" x14ac:dyDescent="0.25">
      <c r="A18" s="6" t="s">
        <v>180</v>
      </c>
      <c r="B18" s="1" t="str">
        <f>'7.6, B.5'!B1</f>
        <v>Completed permit applications by PBS combination type, as a percentage of all completed PBS permit applications, by state, 2018-19</v>
      </c>
    </row>
    <row r="19" spans="1:4" x14ac:dyDescent="0.25">
      <c r="A19" s="24" t="s">
        <v>123</v>
      </c>
      <c r="B19" s="1" t="str">
        <f>'7.7'!$B$1</f>
        <v>Number of pre‑approved routes or areas, by permit class, 2014 to 2019</v>
      </c>
    </row>
    <row r="20" spans="1:4" x14ac:dyDescent="0.25">
      <c r="A20" s="24" t="s">
        <v>185</v>
      </c>
      <c r="B20" s="1" t="str">
        <f>'7.8, B.7'!B1</f>
        <v>Permit processing times, completed permit applications in 2018‑19</v>
      </c>
    </row>
    <row r="21" spans="1:4" x14ac:dyDescent="0.25">
      <c r="A21" s="24" t="s">
        <v>320</v>
      </c>
      <c r="B21" s="1" t="str">
        <f>'7.11'!B1</f>
        <v>PBS approved vehicle combinations, by combination type</v>
      </c>
    </row>
    <row r="22" spans="1:4" x14ac:dyDescent="0.25">
      <c r="A22" s="24" t="s">
        <v>157</v>
      </c>
      <c r="B22" s="1" t="str">
        <f>'7.12'!B1</f>
        <v xml:space="preserve">Composition of the heavy vehicle fleet </v>
      </c>
    </row>
    <row r="23" spans="1:4" x14ac:dyDescent="0.25">
      <c r="A23" s="24" t="s">
        <v>158</v>
      </c>
      <c r="B23" s="1" t="str">
        <f>'7.13'!B1</f>
        <v>Gross domestic product and heavy vehicle tonne km travelled, 1971 to 2018</v>
      </c>
    </row>
    <row r="24" spans="1:4" x14ac:dyDescent="0.25">
      <c r="A24" s="24" t="s">
        <v>159</v>
      </c>
      <c r="B24" s="3" t="str">
        <f>'7.14'!B1</f>
        <v>Indicators of heavy vehicle performance</v>
      </c>
    </row>
    <row r="25" spans="1:4" x14ac:dyDescent="0.25">
      <c r="A25" s="24" t="s">
        <v>271</v>
      </c>
      <c r="B25" s="3" t="str">
        <f>'7.15'!B1</f>
        <v>Real road transport interstate freight rate, 1965 to 2018</v>
      </c>
      <c r="D25" s="57"/>
    </row>
    <row r="26" spans="1:4" x14ac:dyDescent="0.25">
      <c r="A26" s="24" t="s">
        <v>205</v>
      </c>
      <c r="B26" s="3" t="str">
        <f>'7.16'!B1</f>
        <v>Quarterly road transport gross value added per employee ($ million), chain volume measure, Nov 1984 to Nov 2019</v>
      </c>
    </row>
    <row r="27" spans="1:4" x14ac:dyDescent="0.25">
      <c r="A27" s="24" t="s">
        <v>272</v>
      </c>
      <c r="B27" s="3" t="str">
        <f>'7.17'!B1</f>
        <v>Transport, postal and warehousing productivity indexes, 1989-90 to 2018-19</v>
      </c>
    </row>
    <row r="28" spans="1:4" x14ac:dyDescent="0.25">
      <c r="A28" s="24" t="s">
        <v>119</v>
      </c>
      <c r="B28" s="3" t="str">
        <f>'6.4, B.1, B.2'!B1&amp;" -- HVNL vs non-HVNL"</f>
        <v>Crashes involving injury or death per billion vehicle kilometres travelled (VKT) -- HVNL vs non-HVNL</v>
      </c>
    </row>
    <row r="29" spans="1:4" x14ac:dyDescent="0.25">
      <c r="A29" s="24" t="s">
        <v>120</v>
      </c>
      <c r="B29" s="3" t="str">
        <f>'6.4, B.1, B.2'!B1&amp;" -- Heavy vs non-heavy"</f>
        <v>Crashes involving injury or death per billion vehicle kilometres travelled (VKT) -- Heavy vs non-heavy</v>
      </c>
    </row>
    <row r="30" spans="1:4" x14ac:dyDescent="0.25">
      <c r="A30" s="24" t="s">
        <v>230</v>
      </c>
      <c r="B30" s="3" t="str">
        <f>'Box B.5'!B1</f>
        <v>Top six industry users of road transport; Top six industries by road transport cost shares</v>
      </c>
    </row>
    <row r="31" spans="1:4" x14ac:dyDescent="0.25">
      <c r="A31" s="24" t="s">
        <v>138</v>
      </c>
      <c r="B31" s="3" t="str">
        <f>B.3!$B$1</f>
        <v>Number of completed permit applications by vehicle type, 2018‑19</v>
      </c>
    </row>
    <row r="32" spans="1:4" x14ac:dyDescent="0.25">
      <c r="A32" s="24" t="s">
        <v>179</v>
      </c>
      <c r="B32" s="3" t="str">
        <f>'7.6, B.5'!B1</f>
        <v>Completed permit applications by PBS combination type, as a percentage of all completed PBS permit applications, by state, 2018-19</v>
      </c>
    </row>
    <row r="33" spans="1:2" x14ac:dyDescent="0.25">
      <c r="A33" s="24" t="s">
        <v>144</v>
      </c>
      <c r="B33" s="3" t="str">
        <f>B.6!$B$1</f>
        <v>Number of completed permit applications, refusals by vehicle type, 2018‑19</v>
      </c>
    </row>
    <row r="34" spans="1:2" x14ac:dyDescent="0.25">
      <c r="A34" s="24" t="s">
        <v>184</v>
      </c>
      <c r="B34" s="3" t="str">
        <f>'7.8, B.7'!B1</f>
        <v>Permit processing times, completed permit applications in 2018‑19</v>
      </c>
    </row>
    <row r="35" spans="1:2" x14ac:dyDescent="0.25">
      <c r="A35" s="24" t="s">
        <v>151</v>
      </c>
      <c r="B35" s="3" t="str">
        <f>B.8!B1</f>
        <v>Processing time (days), by vehicle type, completed permit applications, 2018‑19</v>
      </c>
    </row>
  </sheetData>
  <hyperlinks>
    <hyperlink ref="A18" location="'7.6, B.5'!A1" display="'7.6, B.5'!A1"/>
    <hyperlink ref="A7" location="'6.1, 6.7'!A1" display="Figure 6.1, 6.7"/>
    <hyperlink ref="A8" location="'6.2'!A1" display="Figure 6.2"/>
    <hyperlink ref="A13" location="'6.1, 6.7'!A1" display="Figure 6.7"/>
    <hyperlink ref="A9" location="'6.3'!A1" display="Figure 6.3"/>
    <hyperlink ref="A10" location="'6.4, B.1, B.2'!A1" display="Figure 6.4, B.1, B.2"/>
    <hyperlink ref="A28" location="'6.4, B.1, B.2'!A1" display="Figure B.1"/>
    <hyperlink ref="A29" location="'6.4, B.1, B.2'!A1" display="Figure B.2"/>
    <hyperlink ref="A11" location="'6.5'!A1" display="Figure 6.5"/>
    <hyperlink ref="A12" location="'6.6'!A1" display="Figure 6.6"/>
    <hyperlink ref="A14" location="'6.8'!A1" display="Figure 6.8"/>
    <hyperlink ref="A15" location="'6.9'!A1" display="Figure 6.9"/>
    <hyperlink ref="A16" location="'6.10'!A1" display="Figure 6.10"/>
    <hyperlink ref="A17" location="'6.11'!A1" display="Figure 6.11"/>
    <hyperlink ref="A32" location="'7.6, B.5'!A1" display="Figure B.5"/>
    <hyperlink ref="A19" location="'7.7'!A1" display="Figure 7.7"/>
    <hyperlink ref="A20" location="'7.8, B.7'!A1" display="Figure 7.8, B.7"/>
    <hyperlink ref="A34" location="'7.8, B.7'!A1" display="Figure B.7"/>
    <hyperlink ref="A22" location="'7.12'!A1" display="Figure 7.12"/>
    <hyperlink ref="A23" location="'7.13'!A1" display="Figure 7.13"/>
    <hyperlink ref="A24" location="'7.14'!A1" display="Figure 7.14"/>
    <hyperlink ref="A26" location="'7.16'!A1" display="Figure 7.15"/>
    <hyperlink ref="A31" location="B.3!A1" display="Figure B.3"/>
    <hyperlink ref="A33" location="B.6!A1" display="Figure B.6"/>
    <hyperlink ref="A35" location="B.8!A1" display="Figure B.8"/>
    <hyperlink ref="A30" location="'Box B.5'!A1" display="Box B.5 figures"/>
    <hyperlink ref="A4" location="Overview!A1" display="Overview figures"/>
    <hyperlink ref="A5" location="'1.2'!A1" display="Figure 1.2"/>
    <hyperlink ref="A25" location="'7.15'!A1" display="Figure 7.15"/>
    <hyperlink ref="A27" location="'7.17'!A1" display="Figure 7.17"/>
    <hyperlink ref="A6" location="'5.1'!A1" display="Figure 5.1"/>
    <hyperlink ref="A21" location="'7.11'!A1" display="Figure 7.11"/>
  </hyperlinks>
  <pageMargins left="0.7" right="0.7" top="0.75" bottom="0.75" header="0.3" footer="0.3"/>
  <pageSetup paperSize="9"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43"/>
  <sheetViews>
    <sheetView zoomScale="98" zoomScaleNormal="98" workbookViewId="0"/>
  </sheetViews>
  <sheetFormatPr defaultColWidth="9.140625" defaultRowHeight="15" x14ac:dyDescent="0.25"/>
  <cols>
    <col min="1" max="1" width="12.140625" style="1" customWidth="1"/>
    <col min="2" max="2" width="16.85546875" style="1" customWidth="1"/>
    <col min="3" max="3" width="16.42578125" style="1" customWidth="1"/>
    <col min="4" max="4" width="18.42578125" style="1" customWidth="1"/>
    <col min="5" max="5" width="15.28515625" style="1" customWidth="1"/>
    <col min="6" max="6" width="21.42578125" style="1" customWidth="1"/>
    <col min="7" max="16384" width="9.140625" style="1"/>
  </cols>
  <sheetData>
    <row r="1" spans="1:6" x14ac:dyDescent="0.25">
      <c r="A1" s="1" t="s">
        <v>157</v>
      </c>
      <c r="B1" s="2" t="s">
        <v>187</v>
      </c>
    </row>
    <row r="3" spans="1:6" x14ac:dyDescent="0.25">
      <c r="A3" s="10" t="s">
        <v>24</v>
      </c>
      <c r="B3" s="27"/>
      <c r="C3" s="27"/>
      <c r="D3" s="27"/>
      <c r="E3" s="27"/>
      <c r="F3" s="27"/>
    </row>
    <row r="4" spans="1:6" x14ac:dyDescent="0.25">
      <c r="A4" s="28" t="s">
        <v>27</v>
      </c>
      <c r="B4" s="29" t="s">
        <v>22</v>
      </c>
      <c r="C4" s="29" t="s">
        <v>23</v>
      </c>
      <c r="D4" s="30" t="s">
        <v>19</v>
      </c>
      <c r="E4" s="30" t="s">
        <v>20</v>
      </c>
      <c r="F4" s="30" t="s">
        <v>21</v>
      </c>
    </row>
    <row r="5" spans="1:6" x14ac:dyDescent="0.25">
      <c r="A5" s="31">
        <v>1998</v>
      </c>
      <c r="B5" s="32">
        <v>84.368132633328202</v>
      </c>
      <c r="C5" s="32">
        <v>13.474791724730832</v>
      </c>
      <c r="D5" s="32">
        <v>0.91904303159220013</v>
      </c>
      <c r="E5" s="32">
        <v>0.93700458608423853</v>
      </c>
      <c r="F5" s="32">
        <v>0.30102802426454117</v>
      </c>
    </row>
    <row r="6" spans="1:6" x14ac:dyDescent="0.25">
      <c r="A6" s="31">
        <v>2000</v>
      </c>
      <c r="B6" s="32">
        <v>83.575275579370839</v>
      </c>
      <c r="C6" s="32">
        <v>13.428140007658474</v>
      </c>
      <c r="D6" s="32">
        <v>1.4144596852448992</v>
      </c>
      <c r="E6" s="32">
        <v>1.1168765298861527</v>
      </c>
      <c r="F6" s="32">
        <v>0.46524819783964177</v>
      </c>
    </row>
    <row r="7" spans="1:6" x14ac:dyDescent="0.25">
      <c r="A7" s="31">
        <v>2005</v>
      </c>
      <c r="B7" s="32">
        <v>83.015703156899889</v>
      </c>
      <c r="C7" s="32">
        <v>12.481755639313798</v>
      </c>
      <c r="D7" s="32">
        <v>2.6937865574607525</v>
      </c>
      <c r="E7" s="32">
        <v>1.1877812222033439</v>
      </c>
      <c r="F7" s="32">
        <v>0.62097342412221268</v>
      </c>
    </row>
    <row r="8" spans="1:6" x14ac:dyDescent="0.25">
      <c r="A8" s="31">
        <v>2010</v>
      </c>
      <c r="B8" s="32">
        <v>83.189887888415853</v>
      </c>
      <c r="C8" s="32">
        <v>11.348989497989406</v>
      </c>
      <c r="D8" s="32">
        <v>3.4589630681077495</v>
      </c>
      <c r="E8" s="32">
        <v>1.6179216086921415</v>
      </c>
      <c r="F8" s="32">
        <v>0.38423793679486318</v>
      </c>
    </row>
    <row r="9" spans="1:6" x14ac:dyDescent="0.25">
      <c r="A9" s="33">
        <v>2014</v>
      </c>
      <c r="B9" s="32">
        <v>82.10881591749903</v>
      </c>
      <c r="C9" s="32">
        <v>11.82823611330282</v>
      </c>
      <c r="D9" s="32">
        <v>3.4978523043475804</v>
      </c>
      <c r="E9" s="32">
        <v>2.0302811236126441</v>
      </c>
      <c r="F9" s="32">
        <v>0.53481454123793482</v>
      </c>
    </row>
    <row r="10" spans="1:6" x14ac:dyDescent="0.25">
      <c r="A10" s="33">
        <v>2018</v>
      </c>
      <c r="B10" s="32">
        <v>82.164135407497909</v>
      </c>
      <c r="C10" s="32">
        <v>11.424835626555749</v>
      </c>
      <c r="D10" s="32">
        <v>3.8933430170894243</v>
      </c>
      <c r="E10" s="32">
        <v>1.806508427171392</v>
      </c>
      <c r="F10" s="32">
        <v>0.71117752168553194</v>
      </c>
    </row>
    <row r="11" spans="1:6" x14ac:dyDescent="0.25">
      <c r="A11" s="33"/>
      <c r="B11" s="33"/>
      <c r="C11" s="33"/>
      <c r="D11" s="33"/>
      <c r="E11" s="33"/>
      <c r="F11" s="33"/>
    </row>
    <row r="12" spans="1:6" x14ac:dyDescent="0.25">
      <c r="A12" s="33"/>
      <c r="B12" s="33"/>
      <c r="C12" s="33"/>
      <c r="D12" s="33"/>
      <c r="E12" s="33"/>
      <c r="F12" s="33"/>
    </row>
    <row r="13" spans="1:6" x14ac:dyDescent="0.25">
      <c r="A13" s="34" t="s">
        <v>188</v>
      </c>
      <c r="B13" s="33"/>
      <c r="C13" s="33"/>
      <c r="D13" s="33"/>
      <c r="E13" s="33"/>
      <c r="F13" s="33"/>
    </row>
    <row r="14" spans="1:6" x14ac:dyDescent="0.25">
      <c r="A14" s="30" t="s">
        <v>27</v>
      </c>
      <c r="B14" s="30" t="s">
        <v>22</v>
      </c>
      <c r="C14" s="30" t="s">
        <v>23</v>
      </c>
      <c r="D14" s="30" t="s">
        <v>19</v>
      </c>
      <c r="E14" s="30" t="s">
        <v>20</v>
      </c>
      <c r="F14" s="30" t="s">
        <v>21</v>
      </c>
    </row>
    <row r="15" spans="1:6" x14ac:dyDescent="0.25">
      <c r="A15" s="33">
        <v>1998</v>
      </c>
      <c r="B15" s="35">
        <v>20.445276998503196</v>
      </c>
      <c r="C15" s="35">
        <v>50.248720545661506</v>
      </c>
      <c r="D15" s="35">
        <v>13.846788143872512</v>
      </c>
      <c r="E15" s="35">
        <v>14.02246103378118</v>
      </c>
      <c r="F15" s="35">
        <v>1.4367532781816064</v>
      </c>
    </row>
    <row r="16" spans="1:6" x14ac:dyDescent="0.25">
      <c r="A16" s="33">
        <v>2000</v>
      </c>
      <c r="B16" s="35">
        <v>19.315230799194964</v>
      </c>
      <c r="C16" s="35">
        <v>45.263098097773167</v>
      </c>
      <c r="D16" s="35">
        <v>17.959975329481271</v>
      </c>
      <c r="E16" s="35">
        <v>14.825845614490685</v>
      </c>
      <c r="F16" s="35">
        <v>2.6358501590599235</v>
      </c>
    </row>
    <row r="17" spans="1:6" x14ac:dyDescent="0.25">
      <c r="A17" s="33">
        <v>2005</v>
      </c>
      <c r="B17" s="35">
        <v>19.199796288633543</v>
      </c>
      <c r="C17" s="35">
        <v>35.326733933857469</v>
      </c>
      <c r="D17" s="35">
        <v>29.878091479135499</v>
      </c>
      <c r="E17" s="35">
        <v>12.348728395454691</v>
      </c>
      <c r="F17" s="35">
        <v>3.2466499029188016</v>
      </c>
    </row>
    <row r="18" spans="1:6" x14ac:dyDescent="0.25">
      <c r="A18" s="33">
        <v>2010</v>
      </c>
      <c r="B18" s="35">
        <v>19.275456407615934</v>
      </c>
      <c r="C18" s="35">
        <v>24.759063790729694</v>
      </c>
      <c r="D18" s="35">
        <v>36.201434983601786</v>
      </c>
      <c r="E18" s="35">
        <v>16.91086759421977</v>
      </c>
      <c r="F18" s="35">
        <v>2.8531772238328168</v>
      </c>
    </row>
    <row r="19" spans="1:6" x14ac:dyDescent="0.25">
      <c r="A19" s="33">
        <v>2014</v>
      </c>
      <c r="B19" s="35">
        <v>17.910180712113082</v>
      </c>
      <c r="C19" s="35">
        <v>26.138588554047494</v>
      </c>
      <c r="D19" s="35">
        <v>32.36868338317614</v>
      </c>
      <c r="E19" s="35">
        <v>18.046162104133117</v>
      </c>
      <c r="F19" s="35">
        <v>5.5363852465301742</v>
      </c>
    </row>
    <row r="20" spans="1:6" x14ac:dyDescent="0.25">
      <c r="A20" s="33">
        <v>2018</v>
      </c>
      <c r="B20" s="35">
        <v>19.444471512234099</v>
      </c>
      <c r="C20" s="35">
        <v>22.677177630745543</v>
      </c>
      <c r="D20" s="35">
        <v>35.414575679915814</v>
      </c>
      <c r="E20" s="35">
        <v>16.160607271274472</v>
      </c>
      <c r="F20" s="35">
        <v>6.3031679058300778</v>
      </c>
    </row>
    <row r="21" spans="1:6" x14ac:dyDescent="0.25">
      <c r="A21" s="7"/>
      <c r="B21" s="7"/>
      <c r="C21" s="7"/>
      <c r="D21" s="7"/>
      <c r="E21" s="7"/>
      <c r="F21" s="7"/>
    </row>
    <row r="22" spans="1:6" x14ac:dyDescent="0.25">
      <c r="A22" s="7"/>
      <c r="B22" s="7"/>
      <c r="C22" s="7"/>
      <c r="D22" s="7"/>
      <c r="E22" s="7"/>
      <c r="F22" s="7"/>
    </row>
    <row r="23" spans="1:6" x14ac:dyDescent="0.25">
      <c r="B23" s="1" t="s">
        <v>24</v>
      </c>
      <c r="E23" s="1" t="s">
        <v>25</v>
      </c>
    </row>
    <row r="37" spans="1:1" x14ac:dyDescent="0.25">
      <c r="A37" s="1" t="s">
        <v>190</v>
      </c>
    </row>
    <row r="38" spans="1:1" x14ac:dyDescent="0.25">
      <c r="A38" s="1" t="s">
        <v>191</v>
      </c>
    </row>
    <row r="39" spans="1:1" x14ac:dyDescent="0.25">
      <c r="A39" s="1" t="s">
        <v>192</v>
      </c>
    </row>
    <row r="41" spans="1:1" x14ac:dyDescent="0.25">
      <c r="A41" s="1" t="s">
        <v>189</v>
      </c>
    </row>
    <row r="43" spans="1:1" x14ac:dyDescent="0.25">
      <c r="A43" s="6" t="s">
        <v>18</v>
      </c>
    </row>
  </sheetData>
  <hyperlinks>
    <hyperlink ref="A43" location="Contents!A1" display="Back to contents"/>
  </hyperlinks>
  <pageMargins left="0.7" right="0.7" top="0.75" bottom="0.75" header="0.3" footer="0.3"/>
  <pageSetup paperSize="9" orientation="portrait" horizontalDpi="1200" verticalDpi="12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59"/>
  <sheetViews>
    <sheetView workbookViewId="0"/>
  </sheetViews>
  <sheetFormatPr defaultColWidth="9.140625" defaultRowHeight="15" x14ac:dyDescent="0.25"/>
  <cols>
    <col min="1" max="1" width="10.7109375" style="2" customWidth="1"/>
    <col min="2" max="2" width="13.42578125" style="1" customWidth="1"/>
    <col min="3" max="3" width="13.28515625" style="1" customWidth="1"/>
    <col min="4" max="16384" width="9.140625" style="1"/>
  </cols>
  <sheetData>
    <row r="1" spans="1:3" x14ac:dyDescent="0.25">
      <c r="A1" s="1" t="s">
        <v>158</v>
      </c>
      <c r="B1" s="2" t="s">
        <v>193</v>
      </c>
    </row>
    <row r="3" spans="1:3" x14ac:dyDescent="0.25">
      <c r="B3" s="2" t="s">
        <v>26</v>
      </c>
      <c r="C3" s="2"/>
    </row>
    <row r="4" spans="1:3" x14ac:dyDescent="0.25">
      <c r="A4" s="2" t="s">
        <v>27</v>
      </c>
      <c r="B4" s="2" t="s">
        <v>28</v>
      </c>
      <c r="C4" s="2" t="s">
        <v>29</v>
      </c>
    </row>
    <row r="5" spans="1:3" x14ac:dyDescent="0.25">
      <c r="A5" s="1">
        <v>1971</v>
      </c>
      <c r="B5" s="20">
        <v>39.921626431306287</v>
      </c>
      <c r="C5" s="20">
        <v>20.377983105771548</v>
      </c>
    </row>
    <row r="6" spans="1:3" x14ac:dyDescent="0.25">
      <c r="A6" s="1">
        <v>1972</v>
      </c>
      <c r="B6" s="20"/>
      <c r="C6" s="20"/>
    </row>
    <row r="7" spans="1:3" x14ac:dyDescent="0.25">
      <c r="A7" s="1">
        <v>1973</v>
      </c>
      <c r="B7" s="20"/>
      <c r="C7" s="20"/>
    </row>
    <row r="8" spans="1:3" x14ac:dyDescent="0.25">
      <c r="A8" s="1">
        <v>1974</v>
      </c>
      <c r="B8" s="20"/>
      <c r="C8" s="20"/>
    </row>
    <row r="9" spans="1:3" x14ac:dyDescent="0.25">
      <c r="A9" s="1">
        <v>1975</v>
      </c>
      <c r="B9" s="20"/>
      <c r="C9" s="20"/>
    </row>
    <row r="10" spans="1:3" x14ac:dyDescent="0.25">
      <c r="A10" s="1">
        <v>1976</v>
      </c>
      <c r="B10" s="20">
        <v>46.082939368337797</v>
      </c>
      <c r="C10" s="20">
        <v>27.296301764801871</v>
      </c>
    </row>
    <row r="11" spans="1:3" x14ac:dyDescent="0.25">
      <c r="A11" s="1">
        <v>1977</v>
      </c>
      <c r="B11" s="20"/>
      <c r="C11" s="20"/>
    </row>
    <row r="12" spans="1:3" x14ac:dyDescent="0.25">
      <c r="A12" s="1">
        <v>1978</v>
      </c>
      <c r="B12" s="20"/>
      <c r="C12" s="20"/>
    </row>
    <row r="13" spans="1:3" x14ac:dyDescent="0.25">
      <c r="A13" s="1">
        <v>1979</v>
      </c>
      <c r="B13" s="20">
        <v>50.243569232981613</v>
      </c>
      <c r="C13" s="20">
        <v>35.669202614175923</v>
      </c>
    </row>
    <row r="14" spans="1:3" x14ac:dyDescent="0.25">
      <c r="A14" s="1">
        <v>1980</v>
      </c>
      <c r="B14" s="20"/>
      <c r="C14" s="20"/>
    </row>
    <row r="15" spans="1:3" x14ac:dyDescent="0.25">
      <c r="A15" s="1">
        <v>1981</v>
      </c>
      <c r="B15" s="20"/>
      <c r="C15" s="20"/>
    </row>
    <row r="16" spans="1:3" x14ac:dyDescent="0.25">
      <c r="A16" s="1">
        <v>1982</v>
      </c>
      <c r="B16" s="20"/>
      <c r="C16" s="20"/>
    </row>
    <row r="17" spans="1:3" x14ac:dyDescent="0.25">
      <c r="A17" s="1">
        <v>1983</v>
      </c>
      <c r="B17" s="20"/>
      <c r="C17" s="20"/>
    </row>
    <row r="18" spans="1:3" x14ac:dyDescent="0.25">
      <c r="A18" s="1">
        <v>1984</v>
      </c>
      <c r="B18" s="20"/>
      <c r="C18" s="20"/>
    </row>
    <row r="19" spans="1:3" x14ac:dyDescent="0.25">
      <c r="A19" s="1">
        <v>1985</v>
      </c>
      <c r="B19" s="20">
        <v>59.470798655425924</v>
      </c>
      <c r="C19" s="20">
        <v>55.35641848573627</v>
      </c>
    </row>
    <row r="20" spans="1:3" x14ac:dyDescent="0.25">
      <c r="A20" s="1">
        <v>1986</v>
      </c>
      <c r="B20" s="20"/>
      <c r="C20" s="20"/>
    </row>
    <row r="21" spans="1:3" x14ac:dyDescent="0.25">
      <c r="A21" s="1">
        <v>1987</v>
      </c>
      <c r="B21" s="20"/>
      <c r="C21" s="20"/>
    </row>
    <row r="22" spans="1:3" x14ac:dyDescent="0.25">
      <c r="A22" s="1">
        <v>1988</v>
      </c>
      <c r="B22" s="20">
        <v>67.074472865848179</v>
      </c>
      <c r="C22" s="20">
        <v>63.134058111794097</v>
      </c>
    </row>
    <row r="23" spans="1:3" x14ac:dyDescent="0.25">
      <c r="A23" s="1">
        <v>1989</v>
      </c>
      <c r="B23" s="20"/>
      <c r="C23" s="20"/>
    </row>
    <row r="24" spans="1:3" x14ac:dyDescent="0.25">
      <c r="A24" s="1">
        <v>1990</v>
      </c>
      <c r="B24" s="20"/>
      <c r="C24" s="20"/>
    </row>
    <row r="25" spans="1:3" x14ac:dyDescent="0.25">
      <c r="A25" s="1">
        <v>1991</v>
      </c>
      <c r="B25" s="20">
        <v>71.319587999496676</v>
      </c>
      <c r="C25" s="20">
        <v>64.851534390712061</v>
      </c>
    </row>
    <row r="26" spans="1:3" x14ac:dyDescent="0.25">
      <c r="A26" s="1">
        <v>1992</v>
      </c>
      <c r="B26" s="20"/>
      <c r="C26" s="20"/>
    </row>
    <row r="27" spans="1:3" x14ac:dyDescent="0.25">
      <c r="A27" s="1">
        <v>1993</v>
      </c>
      <c r="B27" s="20"/>
      <c r="C27" s="20"/>
    </row>
    <row r="28" spans="1:3" x14ac:dyDescent="0.25">
      <c r="A28" s="1">
        <v>1994</v>
      </c>
      <c r="B28" s="20"/>
      <c r="C28" s="20"/>
    </row>
    <row r="29" spans="1:3" x14ac:dyDescent="0.25">
      <c r="A29" s="1">
        <v>1995</v>
      </c>
      <c r="B29" s="20"/>
      <c r="C29" s="20"/>
    </row>
    <row r="30" spans="1:3" x14ac:dyDescent="0.25">
      <c r="A30" s="1">
        <v>1996</v>
      </c>
      <c r="B30" s="20"/>
      <c r="C30" s="20"/>
    </row>
    <row r="31" spans="1:3" x14ac:dyDescent="0.25">
      <c r="A31" s="1">
        <v>1997</v>
      </c>
      <c r="B31" s="20"/>
      <c r="C31" s="20"/>
    </row>
    <row r="32" spans="1:3" x14ac:dyDescent="0.25">
      <c r="A32" s="1">
        <v>1998</v>
      </c>
      <c r="B32" s="20">
        <v>91.406230339199368</v>
      </c>
      <c r="C32" s="20">
        <v>86.701429093198016</v>
      </c>
    </row>
    <row r="33" spans="1:3" x14ac:dyDescent="0.25">
      <c r="A33" s="1">
        <v>1999</v>
      </c>
      <c r="B33" s="20">
        <v>96.155380992612024</v>
      </c>
      <c r="C33" s="20">
        <v>96.954531678621109</v>
      </c>
    </row>
    <row r="34" spans="1:3" x14ac:dyDescent="0.25">
      <c r="A34" s="1">
        <v>2000</v>
      </c>
      <c r="B34" s="20">
        <v>100</v>
      </c>
      <c r="C34" s="20">
        <v>100</v>
      </c>
    </row>
    <row r="35" spans="1:3" x14ac:dyDescent="0.25">
      <c r="A35" s="1">
        <v>2001</v>
      </c>
      <c r="B35" s="20">
        <v>101.38843450594092</v>
      </c>
      <c r="C35" s="20">
        <v>98.515732458832943</v>
      </c>
    </row>
    <row r="36" spans="1:3" x14ac:dyDescent="0.25">
      <c r="A36" s="1">
        <v>2002</v>
      </c>
      <c r="B36" s="20">
        <v>105.93014686056334</v>
      </c>
      <c r="C36" s="20">
        <v>105.15297280915117</v>
      </c>
    </row>
    <row r="37" spans="1:3" x14ac:dyDescent="0.25">
      <c r="A37" s="1">
        <v>2003</v>
      </c>
      <c r="B37" s="20">
        <v>108.64338228685446</v>
      </c>
      <c r="C37" s="20">
        <v>113.50916593489428</v>
      </c>
    </row>
    <row r="38" spans="1:3" x14ac:dyDescent="0.25">
      <c r="A38" s="1">
        <v>2004</v>
      </c>
      <c r="B38" s="20">
        <v>113.64239362945121</v>
      </c>
      <c r="C38" s="20">
        <v>117.36903864535331</v>
      </c>
    </row>
    <row r="39" spans="1:3" x14ac:dyDescent="0.25">
      <c r="A39" s="1">
        <v>2005</v>
      </c>
      <c r="B39" s="20">
        <v>116.94091423846416</v>
      </c>
      <c r="C39" s="20">
        <v>122.07206857160622</v>
      </c>
    </row>
    <row r="40" spans="1:3" x14ac:dyDescent="0.25">
      <c r="A40" s="1">
        <v>2006</v>
      </c>
      <c r="B40" s="20">
        <v>120.06399309737377</v>
      </c>
      <c r="C40" s="20">
        <v>124.35209001966072</v>
      </c>
    </row>
    <row r="41" spans="1:3" x14ac:dyDescent="0.25">
      <c r="A41" s="1">
        <v>2007</v>
      </c>
      <c r="B41" s="20">
        <v>125.24563642573385</v>
      </c>
      <c r="C41" s="20">
        <v>137.91565319428364</v>
      </c>
    </row>
    <row r="42" spans="1:3" x14ac:dyDescent="0.25">
      <c r="A42" s="1">
        <v>2008</v>
      </c>
      <c r="B42" s="20"/>
      <c r="C42" s="20"/>
    </row>
    <row r="43" spans="1:3" x14ac:dyDescent="0.25">
      <c r="A43" s="1">
        <v>2009</v>
      </c>
      <c r="B43" s="20"/>
      <c r="C43" s="20"/>
    </row>
    <row r="44" spans="1:3" x14ac:dyDescent="0.25">
      <c r="A44" s="1">
        <v>2010</v>
      </c>
      <c r="B44" s="20">
        <v>134.4944365551581</v>
      </c>
      <c r="C44" s="20">
        <v>138.85128571761615</v>
      </c>
    </row>
    <row r="45" spans="1:3" x14ac:dyDescent="0.25">
      <c r="A45" s="1">
        <v>2011</v>
      </c>
      <c r="B45" s="20"/>
      <c r="C45" s="20"/>
    </row>
    <row r="46" spans="1:3" x14ac:dyDescent="0.25">
      <c r="A46" s="1">
        <v>2012</v>
      </c>
      <c r="B46" s="20">
        <v>143.61345293091981</v>
      </c>
      <c r="C46" s="20">
        <v>144.77125960694107</v>
      </c>
    </row>
    <row r="47" spans="1:3" x14ac:dyDescent="0.25">
      <c r="A47" s="1">
        <v>2013</v>
      </c>
      <c r="B47" s="20"/>
      <c r="C47" s="20"/>
    </row>
    <row r="48" spans="1:3" x14ac:dyDescent="0.25">
      <c r="A48" s="1">
        <v>2014</v>
      </c>
      <c r="B48" s="20">
        <v>150.8220236918265</v>
      </c>
      <c r="C48" s="20">
        <v>152.01619483537064</v>
      </c>
    </row>
    <row r="49" spans="1:3" x14ac:dyDescent="0.25">
      <c r="A49" s="1">
        <v>2015</v>
      </c>
      <c r="B49" s="20"/>
      <c r="C49" s="20"/>
    </row>
    <row r="50" spans="1:3" x14ac:dyDescent="0.25">
      <c r="A50" s="1">
        <v>2016</v>
      </c>
      <c r="B50" s="20">
        <v>158.34372921572503</v>
      </c>
      <c r="C50" s="20">
        <v>152.53219150936798</v>
      </c>
    </row>
    <row r="51" spans="1:3" x14ac:dyDescent="0.25">
      <c r="A51" s="1">
        <v>2017</v>
      </c>
      <c r="B51" s="20"/>
      <c r="C51" s="20"/>
    </row>
    <row r="52" spans="1:3" x14ac:dyDescent="0.25">
      <c r="A52" s="1">
        <v>2018</v>
      </c>
      <c r="B52" s="20">
        <v>166.90694037497079</v>
      </c>
      <c r="C52" s="20">
        <v>159.49659240148273</v>
      </c>
    </row>
    <row r="54" spans="1:3" x14ac:dyDescent="0.25">
      <c r="A54" s="1" t="s">
        <v>195</v>
      </c>
    </row>
    <row r="55" spans="1:3" x14ac:dyDescent="0.25">
      <c r="A55" s="1" t="s">
        <v>194</v>
      </c>
    </row>
    <row r="57" spans="1:3" x14ac:dyDescent="0.25">
      <c r="A57" s="1" t="s">
        <v>196</v>
      </c>
    </row>
    <row r="59" spans="1:3" x14ac:dyDescent="0.25">
      <c r="A59" s="6" t="s">
        <v>18</v>
      </c>
    </row>
  </sheetData>
  <hyperlinks>
    <hyperlink ref="A59" location="Contents!A1" display="Back to contents"/>
  </hyperlinks>
  <pageMargins left="0.7" right="0.7" top="0.75" bottom="0.75" header="0.3" footer="0.3"/>
  <pageSetup paperSize="9" orientation="portrait" horizontalDpi="1200" verticalDpi="12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N60"/>
  <sheetViews>
    <sheetView workbookViewId="0"/>
  </sheetViews>
  <sheetFormatPr defaultColWidth="9.140625" defaultRowHeight="15" x14ac:dyDescent="0.25"/>
  <cols>
    <col min="1" max="1" width="10.7109375" style="7" customWidth="1"/>
    <col min="2" max="2" width="17" style="7" customWidth="1"/>
    <col min="3" max="3" width="11.42578125" style="7" customWidth="1"/>
    <col min="4" max="4" width="15.28515625" style="7" customWidth="1"/>
    <col min="5" max="5" width="17.28515625" style="7" customWidth="1"/>
    <col min="6" max="16384" width="9.140625" style="7"/>
  </cols>
  <sheetData>
    <row r="1" spans="1:14" x14ac:dyDescent="0.25">
      <c r="A1" s="7" t="s">
        <v>159</v>
      </c>
      <c r="B1" s="37" t="s">
        <v>201</v>
      </c>
    </row>
    <row r="3" spans="1:14" ht="60" x14ac:dyDescent="0.25">
      <c r="A3" s="36" t="s">
        <v>27</v>
      </c>
      <c r="B3" s="59" t="s">
        <v>30</v>
      </c>
      <c r="C3" s="59" t="s">
        <v>32</v>
      </c>
      <c r="D3" s="59" t="s">
        <v>203</v>
      </c>
      <c r="E3" s="59" t="s">
        <v>34</v>
      </c>
    </row>
    <row r="4" spans="1:14" x14ac:dyDescent="0.25">
      <c r="A4" s="36"/>
      <c r="B4" s="30" t="s">
        <v>31</v>
      </c>
      <c r="C4" s="30" t="s">
        <v>33</v>
      </c>
      <c r="D4" s="30"/>
      <c r="E4" s="30" t="s">
        <v>35</v>
      </c>
    </row>
    <row r="5" spans="1:14" x14ac:dyDescent="0.25">
      <c r="A5" s="38">
        <v>1971</v>
      </c>
      <c r="B5" s="39">
        <v>18.802255825483389</v>
      </c>
      <c r="C5" s="39"/>
      <c r="D5" s="39"/>
      <c r="E5" s="39">
        <v>65.004957858205245</v>
      </c>
    </row>
    <row r="6" spans="1:14" x14ac:dyDescent="0.25">
      <c r="A6" s="38">
        <v>1972</v>
      </c>
      <c r="B6" s="39"/>
      <c r="C6" s="39"/>
      <c r="D6" s="39"/>
      <c r="E6" s="39"/>
    </row>
    <row r="7" spans="1:14" x14ac:dyDescent="0.25">
      <c r="A7" s="38">
        <v>1973</v>
      </c>
      <c r="B7" s="39"/>
      <c r="C7" s="39"/>
      <c r="D7" s="39"/>
      <c r="E7" s="39"/>
    </row>
    <row r="8" spans="1:14" x14ac:dyDescent="0.25">
      <c r="A8" s="38">
        <v>1974</v>
      </c>
      <c r="B8" s="39"/>
      <c r="C8" s="39"/>
      <c r="D8" s="39"/>
      <c r="E8" s="39"/>
      <c r="H8" s="7" t="s">
        <v>36</v>
      </c>
      <c r="N8" s="7" t="s">
        <v>37</v>
      </c>
    </row>
    <row r="9" spans="1:14" x14ac:dyDescent="0.25">
      <c r="A9" s="38">
        <v>1975</v>
      </c>
      <c r="B9" s="39"/>
      <c r="C9" s="39"/>
      <c r="D9" s="39"/>
      <c r="E9" s="39"/>
    </row>
    <row r="10" spans="1:14" x14ac:dyDescent="0.25">
      <c r="A10" s="38">
        <v>1976</v>
      </c>
      <c r="B10" s="39">
        <v>19.001234153422768</v>
      </c>
      <c r="C10" s="39"/>
      <c r="D10" s="39">
        <v>2.2364250454663543</v>
      </c>
      <c r="E10" s="39">
        <v>83.046940387079673</v>
      </c>
    </row>
    <row r="11" spans="1:14" x14ac:dyDescent="0.25">
      <c r="A11" s="38">
        <v>1977</v>
      </c>
      <c r="B11" s="39"/>
      <c r="C11" s="39"/>
      <c r="D11" s="39"/>
      <c r="E11" s="39"/>
    </row>
    <row r="12" spans="1:14" x14ac:dyDescent="0.25">
      <c r="A12" s="38">
        <v>1978</v>
      </c>
      <c r="B12" s="39"/>
      <c r="C12" s="39"/>
      <c r="D12" s="39"/>
      <c r="E12" s="39"/>
    </row>
    <row r="13" spans="1:14" x14ac:dyDescent="0.25">
      <c r="A13" s="38">
        <v>1979</v>
      </c>
      <c r="B13" s="39">
        <v>21.405179056657342</v>
      </c>
      <c r="C13" s="39"/>
      <c r="D13" s="39">
        <v>2.3061644117284206</v>
      </c>
      <c r="E13" s="39">
        <v>116.34677779129659</v>
      </c>
    </row>
    <row r="14" spans="1:14" x14ac:dyDescent="0.25">
      <c r="A14" s="38">
        <v>1980</v>
      </c>
      <c r="B14" s="39"/>
      <c r="C14" s="39"/>
      <c r="D14" s="39"/>
      <c r="E14" s="39"/>
    </row>
    <row r="15" spans="1:14" x14ac:dyDescent="0.25">
      <c r="A15" s="38">
        <v>1981</v>
      </c>
      <c r="B15" s="39"/>
      <c r="C15" s="39"/>
      <c r="D15" s="39"/>
      <c r="E15" s="39"/>
    </row>
    <row r="16" spans="1:14" x14ac:dyDescent="0.25">
      <c r="A16" s="38">
        <v>1982</v>
      </c>
      <c r="B16" s="39">
        <v>23.328047928271062</v>
      </c>
      <c r="C16" s="39"/>
      <c r="D16" s="39"/>
      <c r="E16" s="39"/>
    </row>
    <row r="17" spans="1:14" x14ac:dyDescent="0.25">
      <c r="A17" s="38">
        <v>1983</v>
      </c>
      <c r="B17" s="39"/>
      <c r="C17" s="39"/>
      <c r="D17" s="39"/>
      <c r="E17" s="39"/>
    </row>
    <row r="18" spans="1:14" x14ac:dyDescent="0.25">
      <c r="A18" s="38">
        <v>1984</v>
      </c>
      <c r="B18" s="39"/>
      <c r="C18" s="39"/>
      <c r="D18" s="39"/>
      <c r="E18" s="39"/>
    </row>
    <row r="19" spans="1:14" x14ac:dyDescent="0.25">
      <c r="A19" s="38">
        <v>1985</v>
      </c>
      <c r="B19" s="39">
        <v>23.564601093056925</v>
      </c>
      <c r="C19" s="39"/>
      <c r="D19" s="39">
        <v>2.5870656894679698</v>
      </c>
      <c r="E19" s="39">
        <v>149.67924809786663</v>
      </c>
    </row>
    <row r="20" spans="1:14" x14ac:dyDescent="0.25">
      <c r="A20" s="38">
        <v>1986</v>
      </c>
      <c r="B20" s="39"/>
      <c r="C20" s="39"/>
      <c r="D20" s="39"/>
      <c r="E20" s="39"/>
    </row>
    <row r="21" spans="1:14" x14ac:dyDescent="0.25">
      <c r="A21" s="38">
        <v>1987</v>
      </c>
      <c r="B21" s="39"/>
      <c r="C21" s="39"/>
      <c r="D21" s="39"/>
      <c r="E21" s="39"/>
    </row>
    <row r="22" spans="1:14" x14ac:dyDescent="0.25">
      <c r="A22" s="38">
        <v>1988</v>
      </c>
      <c r="B22" s="39">
        <v>25.752349022894702</v>
      </c>
      <c r="C22" s="39"/>
      <c r="D22" s="39">
        <v>2.9872750734819697</v>
      </c>
      <c r="E22" s="39">
        <v>179.19361242225065</v>
      </c>
    </row>
    <row r="23" spans="1:14" x14ac:dyDescent="0.25">
      <c r="A23" s="38">
        <v>1989</v>
      </c>
      <c r="B23" s="39"/>
      <c r="C23" s="39"/>
      <c r="D23" s="39"/>
      <c r="E23" s="39"/>
    </row>
    <row r="24" spans="1:14" x14ac:dyDescent="0.25">
      <c r="A24" s="38">
        <v>1990</v>
      </c>
      <c r="B24" s="39"/>
      <c r="C24" s="39"/>
      <c r="D24" s="39"/>
      <c r="E24" s="39"/>
    </row>
    <row r="25" spans="1:14" x14ac:dyDescent="0.25">
      <c r="A25" s="38">
        <v>1991</v>
      </c>
      <c r="B25" s="39">
        <v>26.307033351615353</v>
      </c>
      <c r="C25" s="39"/>
      <c r="D25" s="39">
        <v>3.0292228240332539</v>
      </c>
      <c r="E25" s="39">
        <v>217.95528741936326</v>
      </c>
    </row>
    <row r="26" spans="1:14" x14ac:dyDescent="0.25">
      <c r="A26" s="38">
        <v>1992</v>
      </c>
      <c r="B26" s="39"/>
      <c r="C26" s="39"/>
      <c r="D26" s="39"/>
      <c r="E26" s="39"/>
      <c r="H26" s="7" t="s">
        <v>204</v>
      </c>
      <c r="N26" s="7" t="s">
        <v>38</v>
      </c>
    </row>
    <row r="27" spans="1:14" x14ac:dyDescent="0.25">
      <c r="A27" s="38">
        <v>1993</v>
      </c>
      <c r="B27" s="39"/>
      <c r="C27" s="39"/>
      <c r="D27" s="39"/>
      <c r="E27" s="39"/>
    </row>
    <row r="28" spans="1:14" x14ac:dyDescent="0.25">
      <c r="A28" s="38">
        <v>1994</v>
      </c>
      <c r="B28" s="39"/>
      <c r="C28" s="39"/>
      <c r="D28" s="39"/>
      <c r="E28" s="39"/>
    </row>
    <row r="29" spans="1:14" x14ac:dyDescent="0.25">
      <c r="A29" s="38">
        <v>1995</v>
      </c>
      <c r="B29" s="39"/>
      <c r="C29" s="39"/>
      <c r="D29" s="39"/>
      <c r="E29" s="39"/>
    </row>
    <row r="30" spans="1:14" x14ac:dyDescent="0.25">
      <c r="A30" s="38">
        <v>1996</v>
      </c>
      <c r="B30" s="39"/>
      <c r="C30" s="39"/>
      <c r="D30" s="39"/>
      <c r="E30" s="39"/>
    </row>
    <row r="31" spans="1:14" x14ac:dyDescent="0.25">
      <c r="A31" s="38">
        <v>1997</v>
      </c>
      <c r="B31" s="39"/>
      <c r="C31" s="39"/>
      <c r="D31" s="39"/>
      <c r="E31" s="39"/>
    </row>
    <row r="32" spans="1:14" x14ac:dyDescent="0.25">
      <c r="A32" s="38">
        <v>1998</v>
      </c>
      <c r="B32" s="39">
        <v>27.473478572665002</v>
      </c>
      <c r="C32" s="39">
        <v>8.673525230615212</v>
      </c>
      <c r="D32" s="39">
        <v>2.4864086984330029</v>
      </c>
      <c r="E32" s="39">
        <v>275.89703009471054</v>
      </c>
    </row>
    <row r="33" spans="1:5" x14ac:dyDescent="0.25">
      <c r="A33" s="38">
        <v>1999</v>
      </c>
      <c r="B33" s="39">
        <v>28.704918867910798</v>
      </c>
      <c r="C33" s="39">
        <v>9.0348645038960953</v>
      </c>
      <c r="D33" s="39">
        <v>2.5403422982885084</v>
      </c>
      <c r="E33" s="39">
        <v>302.65701830778522</v>
      </c>
    </row>
    <row r="34" spans="1:5" x14ac:dyDescent="0.25">
      <c r="A34" s="38">
        <v>2000</v>
      </c>
      <c r="B34" s="39">
        <v>29.709745061251521</v>
      </c>
      <c r="C34" s="39">
        <v>9.0813301971237284</v>
      </c>
      <c r="D34" s="39">
        <v>2.5873159002103998</v>
      </c>
      <c r="E34" s="39">
        <v>315.5967577775325</v>
      </c>
    </row>
    <row r="35" spans="1:5" x14ac:dyDescent="0.25">
      <c r="A35" s="38">
        <v>2001</v>
      </c>
      <c r="B35" s="39">
        <v>30.355382567250334</v>
      </c>
      <c r="C35" s="39">
        <v>9.1538354001439188</v>
      </c>
      <c r="D35" s="39">
        <v>2.7313905606588533</v>
      </c>
      <c r="E35" s="39">
        <v>322.08260078657736</v>
      </c>
    </row>
    <row r="36" spans="1:5" x14ac:dyDescent="0.25">
      <c r="A36" s="38">
        <v>2002</v>
      </c>
      <c r="B36" s="39">
        <v>31.016692710271101</v>
      </c>
      <c r="C36" s="39">
        <v>9.5448816874326585</v>
      </c>
      <c r="D36" s="39">
        <v>2.559930515344528</v>
      </c>
      <c r="E36" s="39">
        <v>335.62517052360039</v>
      </c>
    </row>
    <row r="37" spans="1:5" x14ac:dyDescent="0.25">
      <c r="A37" s="38">
        <v>2003</v>
      </c>
      <c r="B37" s="39">
        <v>33.231588200820468</v>
      </c>
      <c r="C37" s="39">
        <v>9.4311838382232516</v>
      </c>
      <c r="D37" s="39">
        <v>2.7649873346467775</v>
      </c>
      <c r="E37" s="39">
        <v>356.67855049814415</v>
      </c>
    </row>
    <row r="38" spans="1:5" x14ac:dyDescent="0.25">
      <c r="A38" s="38">
        <v>2004</v>
      </c>
      <c r="B38" s="39">
        <v>32.129837303277704</v>
      </c>
      <c r="C38" s="39">
        <v>9.5434041649209487</v>
      </c>
      <c r="D38" s="39">
        <v>2.6350285558879523</v>
      </c>
      <c r="E38" s="39">
        <v>355.45691819976889</v>
      </c>
    </row>
    <row r="39" spans="1:5" x14ac:dyDescent="0.25">
      <c r="A39" s="38">
        <v>2005</v>
      </c>
      <c r="B39" s="39">
        <v>32.107289197581899</v>
      </c>
      <c r="C39" s="39">
        <v>9.2683266979156329</v>
      </c>
      <c r="D39" s="39">
        <v>2.6629183400267737</v>
      </c>
      <c r="E39" s="39">
        <v>360.79874317843564</v>
      </c>
    </row>
    <row r="40" spans="1:5" x14ac:dyDescent="0.25">
      <c r="A40" s="38">
        <v>2006</v>
      </c>
      <c r="B40" s="39">
        <v>31.098654020625791</v>
      </c>
      <c r="C40" s="39">
        <v>8.8952522799480498</v>
      </c>
      <c r="D40" s="39">
        <v>2.7456258411843875</v>
      </c>
      <c r="E40" s="39">
        <v>350.673427974106</v>
      </c>
    </row>
    <row r="41" spans="1:5" x14ac:dyDescent="0.25">
      <c r="A41" s="38">
        <v>2007</v>
      </c>
      <c r="B41" s="39">
        <v>33.33404683419667</v>
      </c>
      <c r="C41" s="39">
        <v>9.875038498745683</v>
      </c>
      <c r="D41" s="39">
        <v>2.5296022201665127</v>
      </c>
      <c r="E41" s="39">
        <v>379.88355665910353</v>
      </c>
    </row>
    <row r="42" spans="1:5" x14ac:dyDescent="0.25">
      <c r="A42" s="38">
        <v>2008</v>
      </c>
      <c r="B42" s="39"/>
      <c r="C42" s="39"/>
      <c r="D42" s="39"/>
      <c r="E42" s="39"/>
    </row>
    <row r="43" spans="1:5" x14ac:dyDescent="0.25">
      <c r="A43" s="38">
        <v>2009</v>
      </c>
      <c r="B43" s="39"/>
      <c r="C43" s="39"/>
      <c r="D43" s="39"/>
      <c r="E43" s="39"/>
    </row>
    <row r="44" spans="1:5" x14ac:dyDescent="0.25">
      <c r="A44" s="38">
        <v>2010</v>
      </c>
      <c r="B44" s="39">
        <v>30.950150981085589</v>
      </c>
      <c r="C44" s="39">
        <v>8.9774244024557035</v>
      </c>
      <c r="D44" s="39">
        <v>2.469133051036327</v>
      </c>
      <c r="E44" s="39">
        <v>347.19431673772038</v>
      </c>
    </row>
    <row r="45" spans="1:5" x14ac:dyDescent="0.25">
      <c r="A45" s="38">
        <v>2011</v>
      </c>
      <c r="B45" s="39"/>
      <c r="C45" s="39"/>
      <c r="D45" s="39"/>
      <c r="E45" s="39"/>
    </row>
    <row r="46" spans="1:5" x14ac:dyDescent="0.25">
      <c r="A46" s="38">
        <v>2012</v>
      </c>
      <c r="B46" s="39">
        <v>31.192178990879857</v>
      </c>
      <c r="C46" s="39">
        <v>9.3641735146141638</v>
      </c>
      <c r="D46" s="39">
        <v>2.4808102345415777</v>
      </c>
      <c r="E46" s="39">
        <v>349.23842642496265</v>
      </c>
    </row>
    <row r="47" spans="1:5" x14ac:dyDescent="0.25">
      <c r="A47" s="38">
        <v>2013</v>
      </c>
      <c r="B47" s="39"/>
      <c r="C47" s="39"/>
      <c r="D47" s="39"/>
      <c r="E47" s="39"/>
    </row>
    <row r="48" spans="1:5" x14ac:dyDescent="0.25">
      <c r="A48" s="38">
        <v>2014</v>
      </c>
      <c r="B48" s="39">
        <v>30.587930081685087</v>
      </c>
      <c r="C48" s="39">
        <v>9.3074444693971561</v>
      </c>
      <c r="D48" s="39">
        <v>2.5829814189189189</v>
      </c>
      <c r="E48" s="39">
        <v>347.59964532642942</v>
      </c>
    </row>
    <row r="49" spans="1:5" x14ac:dyDescent="0.25">
      <c r="A49" s="38">
        <v>2015</v>
      </c>
      <c r="B49" s="39"/>
      <c r="C49" s="39"/>
      <c r="D49" s="39"/>
      <c r="E49" s="39"/>
    </row>
    <row r="50" spans="1:5" x14ac:dyDescent="0.25">
      <c r="A50" s="38">
        <v>2016</v>
      </c>
      <c r="B50" s="39">
        <v>31.590846167004376</v>
      </c>
      <c r="C50" s="39">
        <v>9.3436685652679117</v>
      </c>
      <c r="D50" s="39">
        <v>2.504578025477707</v>
      </c>
      <c r="E50" s="39">
        <v>346.1396705480696</v>
      </c>
    </row>
    <row r="51" spans="1:5" x14ac:dyDescent="0.25">
      <c r="A51" s="38">
        <v>2017</v>
      </c>
      <c r="B51" s="39"/>
      <c r="C51" s="39"/>
      <c r="D51" s="39"/>
      <c r="E51" s="39"/>
    </row>
    <row r="52" spans="1:5" x14ac:dyDescent="0.25">
      <c r="A52" s="38">
        <v>2018</v>
      </c>
      <c r="B52" s="39">
        <v>30.586269050213197</v>
      </c>
      <c r="C52" s="39">
        <v>10.168551519472746</v>
      </c>
      <c r="D52" s="39">
        <v>2.3621621621621625</v>
      </c>
      <c r="E52" s="39">
        <v>345.09805899681209</v>
      </c>
    </row>
    <row r="54" spans="1:5" x14ac:dyDescent="0.25">
      <c r="A54" s="7" t="s">
        <v>197</v>
      </c>
    </row>
    <row r="55" spans="1:5" x14ac:dyDescent="0.25">
      <c r="A55" s="7" t="s">
        <v>198</v>
      </c>
    </row>
    <row r="56" spans="1:5" x14ac:dyDescent="0.25">
      <c r="A56" s="7" t="s">
        <v>199</v>
      </c>
    </row>
    <row r="58" spans="1:5" x14ac:dyDescent="0.25">
      <c r="A58" s="7" t="s">
        <v>200</v>
      </c>
    </row>
    <row r="60" spans="1:5" x14ac:dyDescent="0.25">
      <c r="A60" s="6" t="s">
        <v>18</v>
      </c>
    </row>
  </sheetData>
  <hyperlinks>
    <hyperlink ref="A60" location="Contents!A1" display="Back to contents"/>
  </hyperlinks>
  <pageMargins left="0.7" right="0.7" top="0.75" bottom="0.75" header="0.3" footer="0.3"/>
  <pageSetup orientation="portrait" horizontalDpi="360" verticalDpi="36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B62"/>
  <sheetViews>
    <sheetView workbookViewId="0"/>
  </sheetViews>
  <sheetFormatPr defaultRowHeight="15" x14ac:dyDescent="0.25"/>
  <cols>
    <col min="1" max="1" width="12.140625" style="1" customWidth="1"/>
    <col min="2" max="16384" width="9.140625" style="1"/>
  </cols>
  <sheetData>
    <row r="1" spans="1:2" x14ac:dyDescent="0.25">
      <c r="A1" s="1" t="s">
        <v>271</v>
      </c>
      <c r="B1" s="2" t="s">
        <v>274</v>
      </c>
    </row>
    <row r="3" spans="1:2" x14ac:dyDescent="0.25">
      <c r="A3" s="2" t="s">
        <v>27</v>
      </c>
      <c r="B3" s="2" t="s">
        <v>310</v>
      </c>
    </row>
    <row r="4" spans="1:2" x14ac:dyDescent="0.25">
      <c r="A4" s="48">
        <v>1965</v>
      </c>
      <c r="B4" s="49">
        <v>14.27</v>
      </c>
    </row>
    <row r="5" spans="1:2" x14ac:dyDescent="0.25">
      <c r="A5" s="48">
        <v>1966</v>
      </c>
      <c r="B5" s="49">
        <v>13.72</v>
      </c>
    </row>
    <row r="6" spans="1:2" x14ac:dyDescent="0.25">
      <c r="A6" s="48">
        <v>1967</v>
      </c>
      <c r="B6" s="49">
        <v>13.94</v>
      </c>
    </row>
    <row r="7" spans="1:2" x14ac:dyDescent="0.25">
      <c r="A7" s="48">
        <v>1968</v>
      </c>
      <c r="B7" s="49">
        <v>14.03</v>
      </c>
    </row>
    <row r="8" spans="1:2" x14ac:dyDescent="0.25">
      <c r="A8" s="48">
        <v>1969</v>
      </c>
      <c r="B8" s="49">
        <v>14.3</v>
      </c>
    </row>
    <row r="9" spans="1:2" x14ac:dyDescent="0.25">
      <c r="A9" s="48">
        <v>1970</v>
      </c>
      <c r="B9" s="49">
        <v>14.2</v>
      </c>
    </row>
    <row r="10" spans="1:2" x14ac:dyDescent="0.25">
      <c r="A10" s="48">
        <v>1971</v>
      </c>
      <c r="B10" s="49">
        <v>14.36</v>
      </c>
    </row>
    <row r="11" spans="1:2" x14ac:dyDescent="0.25">
      <c r="A11" s="48">
        <v>1972</v>
      </c>
      <c r="B11" s="49">
        <v>14.08</v>
      </c>
    </row>
    <row r="12" spans="1:2" x14ac:dyDescent="0.25">
      <c r="A12" s="48">
        <v>1973</v>
      </c>
      <c r="B12" s="49">
        <v>14.24</v>
      </c>
    </row>
    <row r="13" spans="1:2" x14ac:dyDescent="0.25">
      <c r="A13" s="48">
        <v>1974</v>
      </c>
      <c r="B13" s="49">
        <v>13.8</v>
      </c>
    </row>
    <row r="14" spans="1:2" x14ac:dyDescent="0.25">
      <c r="A14" s="48">
        <v>1975</v>
      </c>
      <c r="B14" s="49">
        <v>13.33</v>
      </c>
    </row>
    <row r="15" spans="1:2" x14ac:dyDescent="0.25">
      <c r="A15" s="48">
        <v>1976</v>
      </c>
      <c r="B15" s="49">
        <v>12.88</v>
      </c>
    </row>
    <row r="16" spans="1:2" x14ac:dyDescent="0.25">
      <c r="A16" s="48">
        <v>1977</v>
      </c>
      <c r="B16" s="49">
        <v>12.21</v>
      </c>
    </row>
    <row r="17" spans="1:2" x14ac:dyDescent="0.25">
      <c r="A17" s="48">
        <v>1978</v>
      </c>
      <c r="B17" s="49">
        <v>11.64</v>
      </c>
    </row>
    <row r="18" spans="1:2" x14ac:dyDescent="0.25">
      <c r="A18" s="48">
        <v>1979</v>
      </c>
      <c r="B18" s="49">
        <v>11.3</v>
      </c>
    </row>
    <row r="19" spans="1:2" x14ac:dyDescent="0.25">
      <c r="A19" s="48">
        <v>1980</v>
      </c>
      <c r="B19" s="49">
        <v>10.37</v>
      </c>
    </row>
    <row r="20" spans="1:2" x14ac:dyDescent="0.25">
      <c r="A20" s="48">
        <v>1981</v>
      </c>
      <c r="B20" s="49">
        <v>9.7799999999999994</v>
      </c>
    </row>
    <row r="21" spans="1:2" x14ac:dyDescent="0.25">
      <c r="A21" s="48">
        <v>1982</v>
      </c>
      <c r="B21" s="49">
        <v>9.3800000000000008</v>
      </c>
    </row>
    <row r="22" spans="1:2" x14ac:dyDescent="0.25">
      <c r="A22" s="48">
        <v>1983</v>
      </c>
      <c r="B22" s="49">
        <v>8.9700000000000006</v>
      </c>
    </row>
    <row r="23" spans="1:2" x14ac:dyDescent="0.25">
      <c r="A23" s="48">
        <v>1984</v>
      </c>
      <c r="B23" s="49">
        <v>8.56</v>
      </c>
    </row>
    <row r="24" spans="1:2" x14ac:dyDescent="0.25">
      <c r="A24" s="48">
        <v>1985</v>
      </c>
      <c r="B24" s="49">
        <v>8.5299999999999994</v>
      </c>
    </row>
    <row r="25" spans="1:2" x14ac:dyDescent="0.25">
      <c r="A25" s="48">
        <v>1986</v>
      </c>
      <c r="B25" s="49">
        <v>8.32</v>
      </c>
    </row>
    <row r="26" spans="1:2" x14ac:dyDescent="0.25">
      <c r="A26" s="48">
        <v>1987</v>
      </c>
      <c r="B26" s="49">
        <v>8.34</v>
      </c>
    </row>
    <row r="27" spans="1:2" x14ac:dyDescent="0.25">
      <c r="A27" s="48">
        <v>1988</v>
      </c>
      <c r="B27" s="49">
        <v>8.24</v>
      </c>
    </row>
    <row r="28" spans="1:2" x14ac:dyDescent="0.25">
      <c r="A28" s="48">
        <v>1989</v>
      </c>
      <c r="B28" s="49">
        <v>8.1199999999999992</v>
      </c>
    </row>
    <row r="29" spans="1:2" x14ac:dyDescent="0.25">
      <c r="A29" s="48">
        <v>1990</v>
      </c>
      <c r="B29" s="49">
        <v>7.97</v>
      </c>
    </row>
    <row r="30" spans="1:2" x14ac:dyDescent="0.25">
      <c r="A30" s="48">
        <v>1991</v>
      </c>
      <c r="B30" s="49">
        <v>8.0299999999999994</v>
      </c>
    </row>
    <row r="31" spans="1:2" x14ac:dyDescent="0.25">
      <c r="A31" s="48">
        <v>1992</v>
      </c>
      <c r="B31" s="49">
        <v>8.17</v>
      </c>
    </row>
    <row r="32" spans="1:2" x14ac:dyDescent="0.25">
      <c r="A32" s="48">
        <v>1993</v>
      </c>
      <c r="B32" s="49">
        <v>8.23</v>
      </c>
    </row>
    <row r="33" spans="1:2" x14ac:dyDescent="0.25">
      <c r="A33" s="48">
        <v>1994</v>
      </c>
      <c r="B33" s="49">
        <v>8.2899999999999991</v>
      </c>
    </row>
    <row r="34" spans="1:2" x14ac:dyDescent="0.25">
      <c r="A34" s="48">
        <v>1995</v>
      </c>
      <c r="B34" s="49">
        <v>8.1300000000000008</v>
      </c>
    </row>
    <row r="35" spans="1:2" x14ac:dyDescent="0.25">
      <c r="A35" s="48">
        <v>1996</v>
      </c>
      <c r="B35" s="49">
        <v>7.84</v>
      </c>
    </row>
    <row r="36" spans="1:2" x14ac:dyDescent="0.25">
      <c r="A36" s="48">
        <v>1997</v>
      </c>
      <c r="B36" s="49">
        <v>7.87</v>
      </c>
    </row>
    <row r="37" spans="1:2" x14ac:dyDescent="0.25">
      <c r="A37" s="48">
        <v>1998</v>
      </c>
      <c r="B37" s="49">
        <v>7.98</v>
      </c>
    </row>
    <row r="38" spans="1:2" x14ac:dyDescent="0.25">
      <c r="A38" s="48">
        <v>1999</v>
      </c>
      <c r="B38" s="49">
        <v>7.97</v>
      </c>
    </row>
    <row r="39" spans="1:2" x14ac:dyDescent="0.25">
      <c r="A39" s="48">
        <v>2000</v>
      </c>
      <c r="B39" s="49">
        <v>7.94</v>
      </c>
    </row>
    <row r="40" spans="1:2" x14ac:dyDescent="0.25">
      <c r="A40" s="48">
        <v>2001</v>
      </c>
      <c r="B40" s="49">
        <v>7.66</v>
      </c>
    </row>
    <row r="41" spans="1:2" x14ac:dyDescent="0.25">
      <c r="A41" s="48">
        <v>2002</v>
      </c>
      <c r="B41" s="49">
        <v>7.61</v>
      </c>
    </row>
    <row r="42" spans="1:2" x14ac:dyDescent="0.25">
      <c r="A42" s="48">
        <v>2003</v>
      </c>
      <c r="B42" s="49">
        <v>7.6</v>
      </c>
    </row>
    <row r="43" spans="1:2" x14ac:dyDescent="0.25">
      <c r="A43" s="48">
        <v>2004</v>
      </c>
      <c r="B43" s="49">
        <v>7.61</v>
      </c>
    </row>
    <row r="44" spans="1:2" x14ac:dyDescent="0.25">
      <c r="A44" s="48">
        <v>2005</v>
      </c>
      <c r="B44" s="49">
        <v>7.93</v>
      </c>
    </row>
    <row r="45" spans="1:2" x14ac:dyDescent="0.25">
      <c r="A45" s="48">
        <v>2006</v>
      </c>
      <c r="B45" s="49">
        <v>8.1999999999999993</v>
      </c>
    </row>
    <row r="46" spans="1:2" x14ac:dyDescent="0.25">
      <c r="A46" s="48">
        <v>2007</v>
      </c>
      <c r="B46" s="49">
        <v>8.18</v>
      </c>
    </row>
    <row r="47" spans="1:2" x14ac:dyDescent="0.25">
      <c r="A47" s="48">
        <v>2008</v>
      </c>
      <c r="B47" s="49">
        <v>8.2899999999999991</v>
      </c>
    </row>
    <row r="48" spans="1:2" x14ac:dyDescent="0.25">
      <c r="A48" s="48">
        <v>2009</v>
      </c>
      <c r="B48" s="49">
        <v>8.48</v>
      </c>
    </row>
    <row r="49" spans="1:2" x14ac:dyDescent="0.25">
      <c r="A49" s="48">
        <v>2010</v>
      </c>
      <c r="B49" s="49">
        <v>8.3000000000000007</v>
      </c>
    </row>
    <row r="50" spans="1:2" x14ac:dyDescent="0.25">
      <c r="A50" s="48">
        <v>2011</v>
      </c>
      <c r="B50" s="49">
        <v>8.41</v>
      </c>
    </row>
    <row r="51" spans="1:2" x14ac:dyDescent="0.25">
      <c r="A51" s="50">
        <v>2012</v>
      </c>
      <c r="B51" s="51">
        <v>8.59</v>
      </c>
    </row>
    <row r="52" spans="1:2" x14ac:dyDescent="0.25">
      <c r="A52" s="50">
        <v>2013</v>
      </c>
      <c r="B52" s="51">
        <v>8.77</v>
      </c>
    </row>
    <row r="53" spans="1:2" x14ac:dyDescent="0.25">
      <c r="A53" s="50">
        <v>2014</v>
      </c>
      <c r="B53" s="51">
        <v>8.7200000000000006</v>
      </c>
    </row>
    <row r="54" spans="1:2" x14ac:dyDescent="0.25">
      <c r="A54" s="50">
        <v>2015</v>
      </c>
      <c r="B54" s="51">
        <v>8.65</v>
      </c>
    </row>
    <row r="55" spans="1:2" x14ac:dyDescent="0.25">
      <c r="A55" s="50">
        <v>2016</v>
      </c>
      <c r="B55" s="51">
        <v>8.3800000000000008</v>
      </c>
    </row>
    <row r="56" spans="1:2" x14ac:dyDescent="0.25">
      <c r="A56" s="50">
        <v>2017</v>
      </c>
      <c r="B56" s="52">
        <f>(8.17+8.23)/2</f>
        <v>8.1999999999999993</v>
      </c>
    </row>
    <row r="57" spans="1:2" x14ac:dyDescent="0.25">
      <c r="A57" s="50">
        <v>2018</v>
      </c>
      <c r="B57" s="52">
        <f>(8.23+8.63)/2</f>
        <v>8.43</v>
      </c>
    </row>
    <row r="60" spans="1:2" x14ac:dyDescent="0.25">
      <c r="A60" s="1" t="s">
        <v>334</v>
      </c>
    </row>
    <row r="62" spans="1:2" x14ac:dyDescent="0.25">
      <c r="A62" s="6" t="s">
        <v>18</v>
      </c>
    </row>
  </sheetData>
  <hyperlinks>
    <hyperlink ref="A62" location="Contents!A1" display="Back to contents"/>
  </hyperlinks>
  <pageMargins left="0.7" right="0.7" top="0.75" bottom="0.75" header="0.3" footer="0.3"/>
  <pageSetup paperSize="9"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151"/>
  <sheetViews>
    <sheetView workbookViewId="0"/>
  </sheetViews>
  <sheetFormatPr defaultColWidth="9.140625" defaultRowHeight="15" x14ac:dyDescent="0.25"/>
  <cols>
    <col min="1" max="1" width="12.140625" style="1" customWidth="1"/>
    <col min="2" max="2" width="25.42578125" style="1" customWidth="1"/>
    <col min="3" max="16384" width="9.140625" style="1"/>
  </cols>
  <sheetData>
    <row r="1" spans="1:2" x14ac:dyDescent="0.25">
      <c r="A1" s="1" t="s">
        <v>205</v>
      </c>
      <c r="B1" s="2" t="s">
        <v>206</v>
      </c>
    </row>
    <row r="3" spans="1:2" ht="45" x14ac:dyDescent="0.25">
      <c r="A3" s="26" t="s">
        <v>202</v>
      </c>
      <c r="B3" s="60" t="s">
        <v>39</v>
      </c>
    </row>
    <row r="4" spans="1:2" x14ac:dyDescent="0.25">
      <c r="A4" s="40">
        <v>30987</v>
      </c>
      <c r="B4" s="20">
        <v>15.499606646418178</v>
      </c>
    </row>
    <row r="5" spans="1:2" x14ac:dyDescent="0.25">
      <c r="A5" s="40">
        <v>31079</v>
      </c>
      <c r="B5" s="20">
        <v>14.071305871277573</v>
      </c>
    </row>
    <row r="6" spans="1:2" x14ac:dyDescent="0.25">
      <c r="A6" s="40">
        <v>31168</v>
      </c>
      <c r="B6" s="20">
        <v>14.498147193365041</v>
      </c>
    </row>
    <row r="7" spans="1:2" x14ac:dyDescent="0.25">
      <c r="A7" s="40">
        <v>31260</v>
      </c>
      <c r="B7" s="20">
        <v>14.211086582001203</v>
      </c>
    </row>
    <row r="8" spans="1:2" x14ac:dyDescent="0.25">
      <c r="A8" s="40">
        <v>31352</v>
      </c>
      <c r="B8" s="20">
        <v>16.043326870998019</v>
      </c>
    </row>
    <row r="9" spans="1:2" x14ac:dyDescent="0.25">
      <c r="A9" s="40">
        <v>31444</v>
      </c>
      <c r="B9" s="20">
        <v>14.71992231593628</v>
      </c>
    </row>
    <row r="10" spans="1:2" x14ac:dyDescent="0.25">
      <c r="A10" s="40">
        <v>31533</v>
      </c>
      <c r="B10" s="20">
        <v>14.666591457766055</v>
      </c>
    </row>
    <row r="11" spans="1:2" x14ac:dyDescent="0.25">
      <c r="A11" s="40">
        <v>31625</v>
      </c>
      <c r="B11" s="20">
        <v>13.07475913061886</v>
      </c>
    </row>
    <row r="12" spans="1:2" x14ac:dyDescent="0.25">
      <c r="A12" s="40">
        <v>31717</v>
      </c>
      <c r="B12" s="20">
        <v>12.886918324572504</v>
      </c>
    </row>
    <row r="13" spans="1:2" x14ac:dyDescent="0.25">
      <c r="A13" s="40">
        <v>31809</v>
      </c>
      <c r="B13" s="20">
        <v>12.856547169120638</v>
      </c>
    </row>
    <row r="14" spans="1:2" x14ac:dyDescent="0.25">
      <c r="A14" s="40">
        <v>31898</v>
      </c>
      <c r="B14" s="20">
        <v>13.985974117262806</v>
      </c>
    </row>
    <row r="15" spans="1:2" x14ac:dyDescent="0.25">
      <c r="A15" s="40">
        <v>31990</v>
      </c>
      <c r="B15" s="20">
        <v>13.893053148161657</v>
      </c>
    </row>
    <row r="16" spans="1:2" x14ac:dyDescent="0.25">
      <c r="A16" s="40">
        <v>32082</v>
      </c>
      <c r="B16" s="20">
        <v>13.603125035079962</v>
      </c>
    </row>
    <row r="17" spans="1:2" x14ac:dyDescent="0.25">
      <c r="A17" s="40">
        <v>32174</v>
      </c>
      <c r="B17" s="20">
        <v>12.963936128628331</v>
      </c>
    </row>
    <row r="18" spans="1:2" x14ac:dyDescent="0.25">
      <c r="A18" s="40">
        <v>32264</v>
      </c>
      <c r="B18" s="20">
        <v>13.984767755654536</v>
      </c>
    </row>
    <row r="19" spans="1:2" x14ac:dyDescent="0.25">
      <c r="A19" s="40">
        <v>32356</v>
      </c>
      <c r="B19" s="20">
        <v>14.716230776927475</v>
      </c>
    </row>
    <row r="20" spans="1:2" x14ac:dyDescent="0.25">
      <c r="A20" s="40">
        <v>32448</v>
      </c>
      <c r="B20" s="20">
        <v>16.283542909736482</v>
      </c>
    </row>
    <row r="21" spans="1:2" x14ac:dyDescent="0.25">
      <c r="A21" s="40">
        <v>32540</v>
      </c>
      <c r="B21" s="20">
        <v>14.173042117772704</v>
      </c>
    </row>
    <row r="22" spans="1:2" x14ac:dyDescent="0.25">
      <c r="A22" s="40">
        <v>32629</v>
      </c>
      <c r="B22" s="20">
        <v>14.720862995872269</v>
      </c>
    </row>
    <row r="23" spans="1:2" x14ac:dyDescent="0.25">
      <c r="A23" s="40">
        <v>32721</v>
      </c>
      <c r="B23" s="20">
        <v>14.718898896449261</v>
      </c>
    </row>
    <row r="24" spans="1:2" x14ac:dyDescent="0.25">
      <c r="A24" s="40">
        <v>32813</v>
      </c>
      <c r="B24" s="20">
        <v>15.453198285614533</v>
      </c>
    </row>
    <row r="25" spans="1:2" x14ac:dyDescent="0.25">
      <c r="A25" s="40">
        <v>32905</v>
      </c>
      <c r="B25" s="20">
        <v>15.289666536507259</v>
      </c>
    </row>
    <row r="26" spans="1:2" x14ac:dyDescent="0.25">
      <c r="A26" s="40">
        <v>32994</v>
      </c>
      <c r="B26" s="20">
        <v>14.382653402951062</v>
      </c>
    </row>
    <row r="27" spans="1:2" x14ac:dyDescent="0.25">
      <c r="A27" s="40">
        <v>33086</v>
      </c>
      <c r="B27" s="20">
        <v>13.620839256333698</v>
      </c>
    </row>
    <row r="28" spans="1:2" x14ac:dyDescent="0.25">
      <c r="A28" s="40">
        <v>33178</v>
      </c>
      <c r="B28" s="20">
        <v>14.728963820079729</v>
      </c>
    </row>
    <row r="29" spans="1:2" x14ac:dyDescent="0.25">
      <c r="A29" s="40">
        <v>33270</v>
      </c>
      <c r="B29" s="20">
        <v>14.787968060568991</v>
      </c>
    </row>
    <row r="30" spans="1:2" x14ac:dyDescent="0.25">
      <c r="A30" s="40">
        <v>33359</v>
      </c>
      <c r="B30" s="20">
        <v>14.173774285835325</v>
      </c>
    </row>
    <row r="31" spans="1:2" x14ac:dyDescent="0.25">
      <c r="A31" s="40">
        <v>33451</v>
      </c>
      <c r="B31" s="20">
        <v>14.461527904030945</v>
      </c>
    </row>
    <row r="32" spans="1:2" x14ac:dyDescent="0.25">
      <c r="A32" s="40">
        <v>33543</v>
      </c>
      <c r="B32" s="20">
        <v>15.15660512539942</v>
      </c>
    </row>
    <row r="33" spans="1:2" x14ac:dyDescent="0.25">
      <c r="A33" s="40">
        <v>33635</v>
      </c>
      <c r="B33" s="20">
        <v>15.477581602443319</v>
      </c>
    </row>
    <row r="34" spans="1:2" x14ac:dyDescent="0.25">
      <c r="A34" s="40">
        <v>33725</v>
      </c>
      <c r="B34" s="20">
        <v>14.906600160971637</v>
      </c>
    </row>
    <row r="35" spans="1:2" x14ac:dyDescent="0.25">
      <c r="A35" s="40">
        <v>33817</v>
      </c>
      <c r="B35" s="20">
        <v>14.424257275597299</v>
      </c>
    </row>
    <row r="36" spans="1:2" x14ac:dyDescent="0.25">
      <c r="A36" s="40">
        <v>33909</v>
      </c>
      <c r="B36" s="20">
        <v>17.450978687654594</v>
      </c>
    </row>
    <row r="37" spans="1:2" x14ac:dyDescent="0.25">
      <c r="A37" s="40">
        <v>34001</v>
      </c>
      <c r="B37" s="20">
        <v>14.412768785838928</v>
      </c>
    </row>
    <row r="38" spans="1:2" x14ac:dyDescent="0.25">
      <c r="A38" s="40">
        <v>34090</v>
      </c>
      <c r="B38" s="20">
        <v>15.1286047156654</v>
      </c>
    </row>
    <row r="39" spans="1:2" x14ac:dyDescent="0.25">
      <c r="A39" s="40">
        <v>34182</v>
      </c>
      <c r="B39" s="20">
        <v>15.74168734008714</v>
      </c>
    </row>
    <row r="40" spans="1:2" x14ac:dyDescent="0.25">
      <c r="A40" s="40">
        <v>34274</v>
      </c>
      <c r="B40" s="20">
        <v>16.464935225469191</v>
      </c>
    </row>
    <row r="41" spans="1:2" x14ac:dyDescent="0.25">
      <c r="A41" s="40">
        <v>34366</v>
      </c>
      <c r="B41" s="20">
        <v>15.075643198054237</v>
      </c>
    </row>
    <row r="42" spans="1:2" x14ac:dyDescent="0.25">
      <c r="A42" s="40">
        <v>34455</v>
      </c>
      <c r="B42" s="20">
        <v>15.874282208777537</v>
      </c>
    </row>
    <row r="43" spans="1:2" x14ac:dyDescent="0.25">
      <c r="A43" s="40">
        <v>34547</v>
      </c>
      <c r="B43" s="20">
        <v>16.77799592509033</v>
      </c>
    </row>
    <row r="44" spans="1:2" x14ac:dyDescent="0.25">
      <c r="A44" s="40">
        <v>34639</v>
      </c>
      <c r="B44" s="20">
        <v>18.42085560224038</v>
      </c>
    </row>
    <row r="45" spans="1:2" x14ac:dyDescent="0.25">
      <c r="A45" s="40">
        <v>34731</v>
      </c>
      <c r="B45" s="20">
        <v>16.613188900504447</v>
      </c>
    </row>
    <row r="46" spans="1:2" x14ac:dyDescent="0.25">
      <c r="A46" s="40">
        <v>34820</v>
      </c>
      <c r="B46" s="20">
        <v>17.9586643595086</v>
      </c>
    </row>
    <row r="47" spans="1:2" x14ac:dyDescent="0.25">
      <c r="A47" s="40">
        <v>34912</v>
      </c>
      <c r="B47" s="20">
        <v>18.049311185267914</v>
      </c>
    </row>
    <row r="48" spans="1:2" x14ac:dyDescent="0.25">
      <c r="A48" s="40">
        <v>35004</v>
      </c>
      <c r="B48" s="20">
        <v>18.849902899646715</v>
      </c>
    </row>
    <row r="49" spans="1:2" x14ac:dyDescent="0.25">
      <c r="A49" s="40">
        <v>35096</v>
      </c>
      <c r="B49" s="20">
        <v>17.688681156448915</v>
      </c>
    </row>
    <row r="50" spans="1:2" x14ac:dyDescent="0.25">
      <c r="A50" s="40">
        <v>35186</v>
      </c>
      <c r="B50" s="20">
        <v>17.856770000736201</v>
      </c>
    </row>
    <row r="51" spans="1:2" x14ac:dyDescent="0.25">
      <c r="A51" s="40">
        <v>35278</v>
      </c>
      <c r="B51" s="20">
        <v>19.28447326447786</v>
      </c>
    </row>
    <row r="52" spans="1:2" x14ac:dyDescent="0.25">
      <c r="A52" s="40">
        <v>35370</v>
      </c>
      <c r="B52" s="20">
        <v>21.371891045254038</v>
      </c>
    </row>
    <row r="53" spans="1:2" x14ac:dyDescent="0.25">
      <c r="A53" s="40">
        <v>35462</v>
      </c>
      <c r="B53" s="20">
        <v>18.09898287410093</v>
      </c>
    </row>
    <row r="54" spans="1:2" x14ac:dyDescent="0.25">
      <c r="A54" s="40">
        <v>35551</v>
      </c>
      <c r="B54" s="20">
        <v>19.165832160673634</v>
      </c>
    </row>
    <row r="55" spans="1:2" x14ac:dyDescent="0.25">
      <c r="A55" s="40">
        <v>35643</v>
      </c>
      <c r="B55" s="20">
        <v>18.996276460189236</v>
      </c>
    </row>
    <row r="56" spans="1:2" x14ac:dyDescent="0.25">
      <c r="A56" s="40">
        <v>35735</v>
      </c>
      <c r="B56" s="20">
        <v>19.757116651816556</v>
      </c>
    </row>
    <row r="57" spans="1:2" x14ac:dyDescent="0.25">
      <c r="A57" s="40">
        <v>35827</v>
      </c>
      <c r="B57" s="20">
        <v>17.524864834203367</v>
      </c>
    </row>
    <row r="58" spans="1:2" x14ac:dyDescent="0.25">
      <c r="A58" s="40">
        <v>35916</v>
      </c>
      <c r="B58" s="20">
        <v>18.171543803719906</v>
      </c>
    </row>
    <row r="59" spans="1:2" x14ac:dyDescent="0.25">
      <c r="A59" s="40">
        <v>36008</v>
      </c>
      <c r="B59" s="20">
        <v>20.944813122960198</v>
      </c>
    </row>
    <row r="60" spans="1:2" x14ac:dyDescent="0.25">
      <c r="A60" s="40">
        <v>36100</v>
      </c>
      <c r="B60" s="20">
        <v>20.198386247177172</v>
      </c>
    </row>
    <row r="61" spans="1:2" x14ac:dyDescent="0.25">
      <c r="A61" s="40">
        <v>36192</v>
      </c>
      <c r="B61" s="20">
        <v>16.949313921926279</v>
      </c>
    </row>
    <row r="62" spans="1:2" x14ac:dyDescent="0.25">
      <c r="A62" s="40">
        <v>36281</v>
      </c>
      <c r="B62" s="20">
        <v>18.104245571518696</v>
      </c>
    </row>
    <row r="63" spans="1:2" x14ac:dyDescent="0.25">
      <c r="A63" s="40">
        <v>36373</v>
      </c>
      <c r="B63" s="20">
        <v>19.518522426180603</v>
      </c>
    </row>
    <row r="64" spans="1:2" x14ac:dyDescent="0.25">
      <c r="A64" s="40">
        <v>36465</v>
      </c>
      <c r="B64" s="20">
        <v>21.092132966995546</v>
      </c>
    </row>
    <row r="65" spans="1:2" x14ac:dyDescent="0.25">
      <c r="A65" s="40">
        <v>36557</v>
      </c>
      <c r="B65" s="20">
        <v>21.020739637825251</v>
      </c>
    </row>
    <row r="66" spans="1:2" x14ac:dyDescent="0.25">
      <c r="A66" s="40">
        <v>36647</v>
      </c>
      <c r="B66" s="20">
        <v>19.276364597369472</v>
      </c>
    </row>
    <row r="67" spans="1:2" x14ac:dyDescent="0.25">
      <c r="A67" s="40">
        <v>36739</v>
      </c>
      <c r="B67" s="20">
        <v>21.080325412520587</v>
      </c>
    </row>
    <row r="68" spans="1:2" x14ac:dyDescent="0.25">
      <c r="A68" s="40">
        <v>36831</v>
      </c>
      <c r="B68" s="20">
        <v>21.075268186266822</v>
      </c>
    </row>
    <row r="69" spans="1:2" x14ac:dyDescent="0.25">
      <c r="A69" s="40">
        <v>36923</v>
      </c>
      <c r="B69" s="20">
        <v>18.327442311298679</v>
      </c>
    </row>
    <row r="70" spans="1:2" x14ac:dyDescent="0.25">
      <c r="A70" s="40">
        <v>37012</v>
      </c>
      <c r="B70" s="20">
        <v>20.886577158662035</v>
      </c>
    </row>
    <row r="71" spans="1:2" x14ac:dyDescent="0.25">
      <c r="A71" s="40">
        <v>37104</v>
      </c>
      <c r="B71" s="20">
        <v>21.247847281018664</v>
      </c>
    </row>
    <row r="72" spans="1:2" x14ac:dyDescent="0.25">
      <c r="A72" s="40">
        <v>37196</v>
      </c>
      <c r="B72" s="20">
        <v>21.821286725275101</v>
      </c>
    </row>
    <row r="73" spans="1:2" x14ac:dyDescent="0.25">
      <c r="A73" s="40">
        <v>37288</v>
      </c>
      <c r="B73" s="20">
        <v>20.376837062433488</v>
      </c>
    </row>
    <row r="74" spans="1:2" x14ac:dyDescent="0.25">
      <c r="A74" s="40">
        <v>37377</v>
      </c>
      <c r="B74" s="20">
        <v>19.960613256268815</v>
      </c>
    </row>
    <row r="75" spans="1:2" x14ac:dyDescent="0.25">
      <c r="A75" s="40">
        <v>37469</v>
      </c>
      <c r="B75" s="20">
        <v>23.735759289349438</v>
      </c>
    </row>
    <row r="76" spans="1:2" x14ac:dyDescent="0.25">
      <c r="A76" s="40">
        <v>37561</v>
      </c>
      <c r="B76" s="20">
        <v>24.373769515436745</v>
      </c>
    </row>
    <row r="77" spans="1:2" x14ac:dyDescent="0.25">
      <c r="A77" s="40">
        <v>37653</v>
      </c>
      <c r="B77" s="20">
        <v>20.9169084215171</v>
      </c>
    </row>
    <row r="78" spans="1:2" x14ac:dyDescent="0.25">
      <c r="A78" s="40">
        <v>37742</v>
      </c>
      <c r="B78" s="20">
        <v>20.855199727020832</v>
      </c>
    </row>
    <row r="79" spans="1:2" x14ac:dyDescent="0.25">
      <c r="A79" s="40">
        <v>37834</v>
      </c>
      <c r="B79" s="20">
        <v>23.489685967765574</v>
      </c>
    </row>
    <row r="80" spans="1:2" x14ac:dyDescent="0.25">
      <c r="A80" s="40">
        <v>37926</v>
      </c>
      <c r="B80" s="20">
        <v>23.410582806992664</v>
      </c>
    </row>
    <row r="81" spans="1:2" x14ac:dyDescent="0.25">
      <c r="A81" s="40">
        <v>38018</v>
      </c>
      <c r="B81" s="20">
        <v>21.776990953025745</v>
      </c>
    </row>
    <row r="82" spans="1:2" x14ac:dyDescent="0.25">
      <c r="A82" s="40">
        <v>38108</v>
      </c>
      <c r="B82" s="20">
        <v>23.032518007402722</v>
      </c>
    </row>
    <row r="83" spans="1:2" x14ac:dyDescent="0.25">
      <c r="A83" s="40">
        <v>38200</v>
      </c>
      <c r="B83" s="20">
        <v>24.586986379619191</v>
      </c>
    </row>
    <row r="84" spans="1:2" x14ac:dyDescent="0.25">
      <c r="A84" s="40">
        <v>38292</v>
      </c>
      <c r="B84" s="20">
        <v>28.002346160467376</v>
      </c>
    </row>
    <row r="85" spans="1:2" x14ac:dyDescent="0.25">
      <c r="A85" s="40">
        <v>38384</v>
      </c>
      <c r="B85" s="20">
        <v>26.366953987378579</v>
      </c>
    </row>
    <row r="86" spans="1:2" x14ac:dyDescent="0.25">
      <c r="A86" s="40">
        <v>38473</v>
      </c>
      <c r="B86" s="20">
        <v>26.19256465224014</v>
      </c>
    </row>
    <row r="87" spans="1:2" x14ac:dyDescent="0.25">
      <c r="A87" s="40">
        <v>38565</v>
      </c>
      <c r="B87" s="20">
        <v>25.73980004101821</v>
      </c>
    </row>
    <row r="88" spans="1:2" x14ac:dyDescent="0.25">
      <c r="A88" s="40">
        <v>38657</v>
      </c>
      <c r="B88" s="20">
        <v>28.124520600637258</v>
      </c>
    </row>
    <row r="89" spans="1:2" x14ac:dyDescent="0.25">
      <c r="A89" s="40">
        <v>38749</v>
      </c>
      <c r="B89" s="20">
        <v>26.987644351871015</v>
      </c>
    </row>
    <row r="90" spans="1:2" x14ac:dyDescent="0.25">
      <c r="A90" s="40">
        <v>38838</v>
      </c>
      <c r="B90" s="20">
        <v>25.410541821206543</v>
      </c>
    </row>
    <row r="91" spans="1:2" x14ac:dyDescent="0.25">
      <c r="A91" s="40">
        <v>38930</v>
      </c>
      <c r="B91" s="20">
        <v>26.458107297542579</v>
      </c>
    </row>
    <row r="92" spans="1:2" x14ac:dyDescent="0.25">
      <c r="A92" s="40">
        <v>39022</v>
      </c>
      <c r="B92" s="20">
        <v>29.653218313825803</v>
      </c>
    </row>
    <row r="93" spans="1:2" x14ac:dyDescent="0.25">
      <c r="A93" s="40">
        <v>39114</v>
      </c>
      <c r="B93" s="20">
        <v>27.620090725388057</v>
      </c>
    </row>
    <row r="94" spans="1:2" x14ac:dyDescent="0.25">
      <c r="A94" s="40">
        <v>39203</v>
      </c>
      <c r="B94" s="20">
        <v>28.062258049213909</v>
      </c>
    </row>
    <row r="95" spans="1:2" x14ac:dyDescent="0.25">
      <c r="A95" s="40">
        <v>39295</v>
      </c>
      <c r="B95" s="20">
        <v>28.279903659202194</v>
      </c>
    </row>
    <row r="96" spans="1:2" x14ac:dyDescent="0.25">
      <c r="A96" s="40">
        <v>39387</v>
      </c>
      <c r="B96" s="20">
        <v>29.015783541723234</v>
      </c>
    </row>
    <row r="97" spans="1:2" x14ac:dyDescent="0.25">
      <c r="A97" s="40">
        <v>39479</v>
      </c>
      <c r="B97" s="20">
        <v>27.220458343469456</v>
      </c>
    </row>
    <row r="98" spans="1:2" x14ac:dyDescent="0.25">
      <c r="A98" s="40">
        <v>39569</v>
      </c>
      <c r="B98" s="20">
        <v>30.339358193813851</v>
      </c>
    </row>
    <row r="99" spans="1:2" x14ac:dyDescent="0.25">
      <c r="A99" s="40">
        <v>39661</v>
      </c>
      <c r="B99" s="20">
        <v>28.725682882233922</v>
      </c>
    </row>
    <row r="100" spans="1:2" x14ac:dyDescent="0.25">
      <c r="A100" s="40">
        <v>39753</v>
      </c>
      <c r="B100" s="20">
        <v>27.548180182619983</v>
      </c>
    </row>
    <row r="101" spans="1:2" x14ac:dyDescent="0.25">
      <c r="A101" s="40">
        <v>39845</v>
      </c>
      <c r="B101" s="20">
        <v>24.308703450366316</v>
      </c>
    </row>
    <row r="102" spans="1:2" x14ac:dyDescent="0.25">
      <c r="A102" s="40">
        <v>39934</v>
      </c>
      <c r="B102" s="20">
        <v>25.672670947643713</v>
      </c>
    </row>
    <row r="103" spans="1:2" x14ac:dyDescent="0.25">
      <c r="A103" s="40">
        <v>40026</v>
      </c>
      <c r="B103" s="20">
        <v>28.212242143691991</v>
      </c>
    </row>
    <row r="104" spans="1:2" x14ac:dyDescent="0.25">
      <c r="A104" s="40">
        <v>40118</v>
      </c>
      <c r="B104" s="20">
        <v>29.37809429783076</v>
      </c>
    </row>
    <row r="105" spans="1:2" x14ac:dyDescent="0.25">
      <c r="A105" s="40">
        <v>40210</v>
      </c>
      <c r="B105" s="20">
        <v>29.646862143513967</v>
      </c>
    </row>
    <row r="106" spans="1:2" x14ac:dyDescent="0.25">
      <c r="A106" s="40">
        <v>40299</v>
      </c>
      <c r="B106" s="20">
        <v>28.928655328702554</v>
      </c>
    </row>
    <row r="107" spans="1:2" x14ac:dyDescent="0.25">
      <c r="A107" s="40">
        <v>40391</v>
      </c>
      <c r="B107" s="20">
        <v>30.649218058639114</v>
      </c>
    </row>
    <row r="108" spans="1:2" x14ac:dyDescent="0.25">
      <c r="A108" s="40">
        <v>40483</v>
      </c>
      <c r="B108" s="20">
        <v>31.344311245406811</v>
      </c>
    </row>
    <row r="109" spans="1:2" x14ac:dyDescent="0.25">
      <c r="A109" s="40">
        <v>40575</v>
      </c>
      <c r="B109" s="20">
        <v>27.48822195314229</v>
      </c>
    </row>
    <row r="110" spans="1:2" x14ac:dyDescent="0.25">
      <c r="A110" s="40">
        <v>40664</v>
      </c>
      <c r="B110" s="20">
        <v>27.648821685461527</v>
      </c>
    </row>
    <row r="111" spans="1:2" x14ac:dyDescent="0.25">
      <c r="A111" s="40">
        <v>40756</v>
      </c>
      <c r="B111" s="20">
        <v>27.378894928499832</v>
      </c>
    </row>
    <row r="112" spans="1:2" x14ac:dyDescent="0.25">
      <c r="A112" s="40">
        <v>40848</v>
      </c>
      <c r="B112" s="20">
        <v>28.730550919782026</v>
      </c>
    </row>
    <row r="113" spans="1:2" x14ac:dyDescent="0.25">
      <c r="A113" s="40">
        <v>40940</v>
      </c>
      <c r="B113" s="20">
        <v>27.103683661942277</v>
      </c>
    </row>
    <row r="114" spans="1:2" x14ac:dyDescent="0.25">
      <c r="A114" s="40">
        <v>41030</v>
      </c>
      <c r="B114" s="20">
        <v>30.235298019287143</v>
      </c>
    </row>
    <row r="115" spans="1:2" x14ac:dyDescent="0.25">
      <c r="A115" s="40">
        <v>41122</v>
      </c>
      <c r="B115" s="20">
        <v>28.772921392409245</v>
      </c>
    </row>
    <row r="116" spans="1:2" x14ac:dyDescent="0.25">
      <c r="A116" s="40">
        <v>41214</v>
      </c>
      <c r="B116" s="20">
        <v>26.802182576429228</v>
      </c>
    </row>
    <row r="117" spans="1:2" x14ac:dyDescent="0.25">
      <c r="A117" s="40">
        <v>41306</v>
      </c>
      <c r="B117" s="20">
        <v>24.626228326318394</v>
      </c>
    </row>
    <row r="118" spans="1:2" x14ac:dyDescent="0.25">
      <c r="A118" s="40">
        <v>41395</v>
      </c>
      <c r="B118" s="20">
        <v>27.911102308788823</v>
      </c>
    </row>
    <row r="119" spans="1:2" x14ac:dyDescent="0.25">
      <c r="A119" s="40">
        <v>41487</v>
      </c>
      <c r="B119" s="20">
        <v>30.412873725124264</v>
      </c>
    </row>
    <row r="120" spans="1:2" x14ac:dyDescent="0.25">
      <c r="A120" s="40">
        <v>41579</v>
      </c>
      <c r="B120" s="20">
        <v>29.108865455752191</v>
      </c>
    </row>
    <row r="121" spans="1:2" x14ac:dyDescent="0.25">
      <c r="A121" s="40">
        <v>41671</v>
      </c>
      <c r="B121" s="20">
        <v>26.938605188566246</v>
      </c>
    </row>
    <row r="122" spans="1:2" x14ac:dyDescent="0.25">
      <c r="A122" s="40">
        <v>41760</v>
      </c>
      <c r="B122" s="20">
        <v>27.404148399770659</v>
      </c>
    </row>
    <row r="123" spans="1:2" x14ac:dyDescent="0.25">
      <c r="A123" s="40">
        <v>41852</v>
      </c>
      <c r="B123" s="20">
        <v>26.906432460950612</v>
      </c>
    </row>
    <row r="124" spans="1:2" x14ac:dyDescent="0.25">
      <c r="A124" s="40">
        <v>41944</v>
      </c>
      <c r="B124" s="20">
        <v>25.744692928265657</v>
      </c>
    </row>
    <row r="125" spans="1:2" x14ac:dyDescent="0.25">
      <c r="A125" s="40">
        <v>42036</v>
      </c>
      <c r="B125" s="20">
        <v>23.218648526694256</v>
      </c>
    </row>
    <row r="126" spans="1:2" x14ac:dyDescent="0.25">
      <c r="A126" s="40">
        <v>42125</v>
      </c>
      <c r="B126" s="20">
        <v>26.750232573845306</v>
      </c>
    </row>
    <row r="127" spans="1:2" x14ac:dyDescent="0.25">
      <c r="A127" s="40">
        <v>42217</v>
      </c>
      <c r="B127" s="20">
        <v>26.817726996771857</v>
      </c>
    </row>
    <row r="128" spans="1:2" x14ac:dyDescent="0.25">
      <c r="A128" s="40">
        <v>42309</v>
      </c>
      <c r="B128" s="20">
        <v>27.091726442315753</v>
      </c>
    </row>
    <row r="129" spans="1:2" x14ac:dyDescent="0.25">
      <c r="A129" s="40">
        <v>42401</v>
      </c>
      <c r="B129" s="20">
        <v>23.225276226236243</v>
      </c>
    </row>
    <row r="130" spans="1:2" x14ac:dyDescent="0.25">
      <c r="A130" s="40">
        <v>42491</v>
      </c>
      <c r="B130" s="20">
        <v>24.370229156908493</v>
      </c>
    </row>
    <row r="131" spans="1:2" x14ac:dyDescent="0.25">
      <c r="A131" s="40">
        <v>42583</v>
      </c>
      <c r="B131" s="20">
        <v>25.859966642208402</v>
      </c>
    </row>
    <row r="132" spans="1:2" x14ac:dyDescent="0.25">
      <c r="A132" s="40">
        <v>42675</v>
      </c>
      <c r="B132" s="20">
        <v>27.417419544431286</v>
      </c>
    </row>
    <row r="133" spans="1:2" x14ac:dyDescent="0.25">
      <c r="A133" s="40">
        <v>42767</v>
      </c>
      <c r="B133" s="20">
        <v>26.408578546851317</v>
      </c>
    </row>
    <row r="134" spans="1:2" x14ac:dyDescent="0.25">
      <c r="A134" s="40">
        <v>42856</v>
      </c>
      <c r="B134" s="20">
        <v>25.131760252781326</v>
      </c>
    </row>
    <row r="135" spans="1:2" x14ac:dyDescent="0.25">
      <c r="A135" s="40">
        <v>42948</v>
      </c>
      <c r="B135" s="20">
        <v>23.719531121141092</v>
      </c>
    </row>
    <row r="136" spans="1:2" x14ac:dyDescent="0.25">
      <c r="A136" s="40">
        <v>43040</v>
      </c>
      <c r="B136" s="20">
        <v>23.573883230312703</v>
      </c>
    </row>
    <row r="137" spans="1:2" x14ac:dyDescent="0.25">
      <c r="A137" s="40">
        <v>43132</v>
      </c>
      <c r="B137" s="20">
        <v>21.290062662957396</v>
      </c>
    </row>
    <row r="138" spans="1:2" x14ac:dyDescent="0.25">
      <c r="A138" s="40">
        <v>43221</v>
      </c>
      <c r="B138" s="20">
        <v>23.955725826442237</v>
      </c>
    </row>
    <row r="139" spans="1:2" x14ac:dyDescent="0.25">
      <c r="A139" s="40">
        <v>43313</v>
      </c>
      <c r="B139" s="20">
        <v>24.604153809604142</v>
      </c>
    </row>
    <row r="140" spans="1:2" x14ac:dyDescent="0.25">
      <c r="A140" s="40">
        <v>43405</v>
      </c>
      <c r="B140" s="20">
        <v>24.048790876564819</v>
      </c>
    </row>
    <row r="141" spans="1:2" x14ac:dyDescent="0.25">
      <c r="A141" s="40">
        <v>43497</v>
      </c>
      <c r="B141" s="20">
        <v>22.190298480700836</v>
      </c>
    </row>
    <row r="142" spans="1:2" x14ac:dyDescent="0.25">
      <c r="A142" s="40">
        <v>43586</v>
      </c>
      <c r="B142" s="20">
        <v>26.218270109159768</v>
      </c>
    </row>
    <row r="143" spans="1:2" x14ac:dyDescent="0.25">
      <c r="A143" s="40">
        <v>43678</v>
      </c>
      <c r="B143" s="20">
        <v>23.595247116549004</v>
      </c>
    </row>
    <row r="145" spans="1:1" x14ac:dyDescent="0.25">
      <c r="A145" s="1" t="s">
        <v>207</v>
      </c>
    </row>
    <row r="146" spans="1:1" x14ac:dyDescent="0.25">
      <c r="A146" s="1" t="s">
        <v>208</v>
      </c>
    </row>
    <row r="147" spans="1:1" x14ac:dyDescent="0.25">
      <c r="A147" s="1" t="s">
        <v>209</v>
      </c>
    </row>
    <row r="149" spans="1:1" x14ac:dyDescent="0.25">
      <c r="A149" s="1" t="s">
        <v>210</v>
      </c>
    </row>
    <row r="151" spans="1:1" x14ac:dyDescent="0.25">
      <c r="A151" s="6" t="s">
        <v>18</v>
      </c>
    </row>
  </sheetData>
  <hyperlinks>
    <hyperlink ref="A151" location="Contents!A1" display="Back to contents"/>
  </hyperlinks>
  <pageMargins left="0.7" right="0.7" top="0.75" bottom="0.75" header="0.3" footer="0.3"/>
  <pageSetup orientation="portrait" horizontalDpi="360" verticalDpi="36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E15"/>
  <sheetViews>
    <sheetView workbookViewId="0">
      <selection activeCell="A11" sqref="A11:H11"/>
    </sheetView>
  </sheetViews>
  <sheetFormatPr defaultRowHeight="15" x14ac:dyDescent="0.25"/>
  <cols>
    <col min="1" max="1" width="29.85546875" style="1" customWidth="1"/>
    <col min="2" max="16384" width="9.140625" style="1"/>
  </cols>
  <sheetData>
    <row r="1" spans="1:31" x14ac:dyDescent="0.25">
      <c r="A1" s="1" t="s">
        <v>272</v>
      </c>
      <c r="B1" s="2" t="s">
        <v>309</v>
      </c>
    </row>
    <row r="2" spans="1:31" x14ac:dyDescent="0.25">
      <c r="B2" s="2" t="s">
        <v>280</v>
      </c>
    </row>
    <row r="4" spans="1:31" x14ac:dyDescent="0.25">
      <c r="A4" s="2"/>
      <c r="B4" s="53" t="s">
        <v>252</v>
      </c>
      <c r="C4" s="53" t="s">
        <v>253</v>
      </c>
      <c r="D4" s="53" t="s">
        <v>254</v>
      </c>
      <c r="E4" s="53" t="s">
        <v>255</v>
      </c>
      <c r="F4" s="53" t="s">
        <v>256</v>
      </c>
      <c r="G4" s="53" t="s">
        <v>257</v>
      </c>
      <c r="H4" s="53" t="s">
        <v>258</v>
      </c>
      <c r="I4" s="53" t="s">
        <v>259</v>
      </c>
      <c r="J4" s="53" t="s">
        <v>260</v>
      </c>
      <c r="K4" s="53" t="s">
        <v>261</v>
      </c>
      <c r="L4" s="53" t="s">
        <v>262</v>
      </c>
      <c r="M4" s="53" t="s">
        <v>263</v>
      </c>
      <c r="N4" s="53" t="s">
        <v>264</v>
      </c>
      <c r="O4" s="53" t="s">
        <v>265</v>
      </c>
      <c r="P4" s="53" t="s">
        <v>63</v>
      </c>
      <c r="Q4" s="53" t="s">
        <v>64</v>
      </c>
      <c r="R4" s="53" t="s">
        <v>65</v>
      </c>
      <c r="S4" s="53" t="s">
        <v>66</v>
      </c>
      <c r="T4" s="53" t="s">
        <v>67</v>
      </c>
      <c r="U4" s="53" t="s">
        <v>68</v>
      </c>
      <c r="V4" s="53" t="s">
        <v>69</v>
      </c>
      <c r="W4" s="53" t="s">
        <v>70</v>
      </c>
      <c r="X4" s="53" t="s">
        <v>71</v>
      </c>
      <c r="Y4" s="53" t="s">
        <v>72</v>
      </c>
      <c r="Z4" s="53" t="s">
        <v>51</v>
      </c>
      <c r="AA4" s="53" t="s">
        <v>56</v>
      </c>
      <c r="AB4" s="53" t="s">
        <v>57</v>
      </c>
      <c r="AC4" s="53" t="s">
        <v>58</v>
      </c>
      <c r="AD4" s="53" t="s">
        <v>59</v>
      </c>
      <c r="AE4" s="54" t="s">
        <v>60</v>
      </c>
    </row>
    <row r="5" spans="1:31" x14ac:dyDescent="0.25">
      <c r="A5" s="58" t="s">
        <v>279</v>
      </c>
      <c r="B5" s="55">
        <v>74.03</v>
      </c>
      <c r="C5" s="55">
        <v>73.900000000000006</v>
      </c>
      <c r="D5" s="55">
        <v>76.58</v>
      </c>
      <c r="E5" s="55">
        <v>78.459999999999994</v>
      </c>
      <c r="F5" s="55">
        <v>80.77</v>
      </c>
      <c r="G5" s="55">
        <v>81.75</v>
      </c>
      <c r="H5" s="55">
        <v>86.1</v>
      </c>
      <c r="I5" s="55">
        <v>88.42</v>
      </c>
      <c r="J5" s="55">
        <v>89.14</v>
      </c>
      <c r="K5" s="55">
        <v>90.46</v>
      </c>
      <c r="L5" s="55">
        <v>92.09</v>
      </c>
      <c r="M5" s="55">
        <v>92.2</v>
      </c>
      <c r="N5" s="55">
        <v>96.93</v>
      </c>
      <c r="O5" s="55">
        <v>100.94</v>
      </c>
      <c r="P5" s="55">
        <v>99.6</v>
      </c>
      <c r="Q5" s="55">
        <v>101.32</v>
      </c>
      <c r="R5" s="55">
        <v>102.24</v>
      </c>
      <c r="S5" s="55">
        <v>105.01</v>
      </c>
      <c r="T5" s="55">
        <v>103.84</v>
      </c>
      <c r="U5" s="55">
        <v>97.89</v>
      </c>
      <c r="V5" s="55">
        <v>100</v>
      </c>
      <c r="W5" s="55">
        <v>100.29</v>
      </c>
      <c r="X5" s="55">
        <v>103.82</v>
      </c>
      <c r="Y5" s="55">
        <v>104.56</v>
      </c>
      <c r="Z5" s="55">
        <v>102.58</v>
      </c>
      <c r="AA5" s="55">
        <v>99.77</v>
      </c>
      <c r="AB5" s="55">
        <v>99.53</v>
      </c>
      <c r="AC5" s="55">
        <v>102.01</v>
      </c>
      <c r="AD5" s="55">
        <v>100</v>
      </c>
      <c r="AE5" s="55">
        <v>98.82</v>
      </c>
    </row>
    <row r="6" spans="1:31" x14ac:dyDescent="0.25">
      <c r="A6" s="58" t="s">
        <v>277</v>
      </c>
      <c r="B6" s="55">
        <v>61.19</v>
      </c>
      <c r="C6" s="55">
        <v>61.5</v>
      </c>
      <c r="D6" s="55">
        <v>64.91</v>
      </c>
      <c r="E6" s="55">
        <v>67.790000000000006</v>
      </c>
      <c r="F6" s="55">
        <v>69.53</v>
      </c>
      <c r="G6" s="55">
        <v>69.36</v>
      </c>
      <c r="H6" s="55">
        <v>72.61</v>
      </c>
      <c r="I6" s="55">
        <v>75.06</v>
      </c>
      <c r="J6" s="55">
        <v>75.66</v>
      </c>
      <c r="K6" s="55">
        <v>77.08</v>
      </c>
      <c r="L6" s="55">
        <v>79.099999999999994</v>
      </c>
      <c r="M6" s="55">
        <v>78.39</v>
      </c>
      <c r="N6" s="55">
        <v>84.33</v>
      </c>
      <c r="O6" s="55">
        <v>89.21</v>
      </c>
      <c r="P6" s="55">
        <v>88.5</v>
      </c>
      <c r="Q6" s="55">
        <v>90.65</v>
      </c>
      <c r="R6" s="55">
        <v>93.31</v>
      </c>
      <c r="S6" s="55">
        <v>96.58</v>
      </c>
      <c r="T6" s="55">
        <v>94.62</v>
      </c>
      <c r="U6" s="55">
        <v>89.37</v>
      </c>
      <c r="V6" s="55">
        <v>94.1</v>
      </c>
      <c r="W6" s="55">
        <v>95.24</v>
      </c>
      <c r="X6" s="55">
        <v>101.59</v>
      </c>
      <c r="Y6" s="55">
        <v>102.99</v>
      </c>
      <c r="Z6" s="55">
        <v>102.02</v>
      </c>
      <c r="AA6" s="55">
        <v>99.02</v>
      </c>
      <c r="AB6" s="55">
        <v>98.96</v>
      </c>
      <c r="AC6" s="55">
        <v>102.77</v>
      </c>
      <c r="AD6" s="55">
        <v>100</v>
      </c>
      <c r="AE6" s="55">
        <v>100.1</v>
      </c>
    </row>
    <row r="7" spans="1:31" x14ac:dyDescent="0.25">
      <c r="A7" s="58" t="s">
        <v>278</v>
      </c>
      <c r="B7" s="55">
        <v>101.96</v>
      </c>
      <c r="C7" s="55">
        <v>100.41</v>
      </c>
      <c r="D7" s="55">
        <v>100.31</v>
      </c>
      <c r="E7" s="55">
        <v>98.99</v>
      </c>
      <c r="F7" s="55">
        <v>102.59</v>
      </c>
      <c r="G7" s="55">
        <v>106.65</v>
      </c>
      <c r="H7" s="55">
        <v>113.51</v>
      </c>
      <c r="I7" s="55">
        <v>115.12</v>
      </c>
      <c r="J7" s="55">
        <v>116.06</v>
      </c>
      <c r="K7" s="55">
        <v>117</v>
      </c>
      <c r="L7" s="55">
        <v>117.46</v>
      </c>
      <c r="M7" s="55">
        <v>119.75</v>
      </c>
      <c r="N7" s="55">
        <v>120.59</v>
      </c>
      <c r="O7" s="55">
        <v>122.09</v>
      </c>
      <c r="P7" s="55">
        <v>119.44</v>
      </c>
      <c r="Q7" s="55">
        <v>120.17</v>
      </c>
      <c r="R7" s="55">
        <v>117.2</v>
      </c>
      <c r="S7" s="55">
        <v>118.89</v>
      </c>
      <c r="T7" s="55">
        <v>119.21</v>
      </c>
      <c r="U7" s="55">
        <v>112.04</v>
      </c>
      <c r="V7" s="55">
        <v>109.32</v>
      </c>
      <c r="W7" s="55">
        <v>108.11</v>
      </c>
      <c r="X7" s="55">
        <v>107.04</v>
      </c>
      <c r="Y7" s="55">
        <v>106.79</v>
      </c>
      <c r="Z7" s="55">
        <v>103.34</v>
      </c>
      <c r="AA7" s="55">
        <v>100.82</v>
      </c>
      <c r="AB7" s="55">
        <v>100.31</v>
      </c>
      <c r="AC7" s="55">
        <v>101.01</v>
      </c>
      <c r="AD7" s="55">
        <v>100</v>
      </c>
      <c r="AE7" s="55">
        <v>97.15</v>
      </c>
    </row>
    <row r="10" spans="1:31" x14ac:dyDescent="0.25">
      <c r="A10" s="2" t="s">
        <v>275</v>
      </c>
    </row>
    <row r="11" spans="1:31" x14ac:dyDescent="0.25">
      <c r="A11" s="62"/>
      <c r="B11" s="62"/>
      <c r="C11" s="62"/>
      <c r="D11" s="62"/>
      <c r="E11" s="62"/>
      <c r="F11" s="62"/>
      <c r="G11" s="62"/>
      <c r="H11" s="62"/>
    </row>
    <row r="12" spans="1:31" x14ac:dyDescent="0.25">
      <c r="A12" s="56" t="s">
        <v>276</v>
      </c>
    </row>
    <row r="14" spans="1:31" x14ac:dyDescent="0.25">
      <c r="A14" s="6" t="s">
        <v>18</v>
      </c>
    </row>
    <row r="15" spans="1:31" x14ac:dyDescent="0.25">
      <c r="E15" s="1" t="s">
        <v>266</v>
      </c>
      <c r="I15" s="1" t="s">
        <v>267</v>
      </c>
      <c r="M15" s="1" t="s">
        <v>268</v>
      </c>
    </row>
  </sheetData>
  <mergeCells count="1">
    <mergeCell ref="A11:H11"/>
  </mergeCells>
  <hyperlinks>
    <hyperlink ref="A14" location="Contents!A1" display="Back to contents"/>
  </hyperlink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B35"/>
  <sheetViews>
    <sheetView workbookViewId="0"/>
  </sheetViews>
  <sheetFormatPr defaultColWidth="9.140625" defaultRowHeight="15" x14ac:dyDescent="0.25"/>
  <cols>
    <col min="1" max="1" width="51.42578125" style="1" customWidth="1"/>
    <col min="2" max="16384" width="9.140625" style="1"/>
  </cols>
  <sheetData>
    <row r="1" spans="1:2" x14ac:dyDescent="0.25">
      <c r="A1" s="1" t="s">
        <v>230</v>
      </c>
      <c r="B1" s="2" t="s">
        <v>232</v>
      </c>
    </row>
    <row r="3" spans="1:2" x14ac:dyDescent="0.25">
      <c r="A3" s="46" t="s">
        <v>311</v>
      </c>
    </row>
    <row r="5" spans="1:2" x14ac:dyDescent="0.25">
      <c r="A5" s="2" t="s">
        <v>222</v>
      </c>
      <c r="B5" s="2" t="s">
        <v>215</v>
      </c>
    </row>
    <row r="6" spans="1:2" x14ac:dyDescent="0.25">
      <c r="A6" s="1" t="s">
        <v>216</v>
      </c>
      <c r="B6" s="45">
        <v>0.10397574983139871</v>
      </c>
    </row>
    <row r="7" spans="1:2" x14ac:dyDescent="0.25">
      <c r="A7" s="1" t="s">
        <v>217</v>
      </c>
      <c r="B7" s="45">
        <v>7.0638867466948377E-2</v>
      </c>
    </row>
    <row r="8" spans="1:2" x14ac:dyDescent="0.25">
      <c r="A8" s="1" t="s">
        <v>218</v>
      </c>
      <c r="B8" s="45">
        <v>5.0892366274327624E-2</v>
      </c>
    </row>
    <row r="9" spans="1:2" x14ac:dyDescent="0.25">
      <c r="A9" s="1" t="s">
        <v>219</v>
      </c>
      <c r="B9" s="45">
        <v>4.5702557655711698E-2</v>
      </c>
    </row>
    <row r="10" spans="1:2" x14ac:dyDescent="0.25">
      <c r="A10" s="1" t="s">
        <v>220</v>
      </c>
      <c r="B10" s="45">
        <v>3.9712192129089482E-2</v>
      </c>
    </row>
    <row r="11" spans="1:2" x14ac:dyDescent="0.25">
      <c r="A11" s="1" t="s">
        <v>221</v>
      </c>
      <c r="B11" s="45">
        <v>3.5096531064767636E-2</v>
      </c>
    </row>
    <row r="12" spans="1:2" x14ac:dyDescent="0.25">
      <c r="B12" s="45"/>
    </row>
    <row r="13" spans="1:2" x14ac:dyDescent="0.25">
      <c r="B13" s="45"/>
    </row>
    <row r="14" spans="1:2" x14ac:dyDescent="0.25">
      <c r="B14" s="45"/>
    </row>
    <row r="15" spans="1:2" x14ac:dyDescent="0.25">
      <c r="B15" s="45"/>
    </row>
    <row r="17" spans="1:2" x14ac:dyDescent="0.25">
      <c r="A17" s="46" t="s">
        <v>231</v>
      </c>
    </row>
    <row r="19" spans="1:2" x14ac:dyDescent="0.25">
      <c r="A19" s="2" t="s">
        <v>222</v>
      </c>
      <c r="B19" s="2" t="s">
        <v>215</v>
      </c>
    </row>
    <row r="20" spans="1:2" x14ac:dyDescent="0.25">
      <c r="A20" s="1" t="s">
        <v>223</v>
      </c>
      <c r="B20" s="45">
        <v>0.21853094759319283</v>
      </c>
    </row>
    <row r="21" spans="1:2" x14ac:dyDescent="0.25">
      <c r="A21" s="1" t="s">
        <v>224</v>
      </c>
      <c r="B21" s="45">
        <v>0.13443163330340976</v>
      </c>
    </row>
    <row r="22" spans="1:2" x14ac:dyDescent="0.25">
      <c r="A22" s="1" t="s">
        <v>225</v>
      </c>
      <c r="B22" s="45">
        <v>0.11572297163895483</v>
      </c>
    </row>
    <row r="23" spans="1:2" x14ac:dyDescent="0.25">
      <c r="A23" s="1" t="s">
        <v>226</v>
      </c>
      <c r="B23" s="45">
        <v>9.4024347420429935E-2</v>
      </c>
    </row>
    <row r="24" spans="1:2" x14ac:dyDescent="0.25">
      <c r="A24" s="1" t="s">
        <v>227</v>
      </c>
      <c r="B24" s="45">
        <v>9.3926350036205988E-2</v>
      </c>
    </row>
    <row r="25" spans="1:2" x14ac:dyDescent="0.25">
      <c r="A25" s="1" t="s">
        <v>228</v>
      </c>
      <c r="B25" s="45">
        <v>8.7153350523420811E-2</v>
      </c>
    </row>
    <row r="31" spans="1:2" x14ac:dyDescent="0.25">
      <c r="A31" s="1" t="s">
        <v>229</v>
      </c>
    </row>
    <row r="33" spans="1:1" x14ac:dyDescent="0.25">
      <c r="A33" s="1" t="s">
        <v>335</v>
      </c>
    </row>
    <row r="35" spans="1:1" x14ac:dyDescent="0.25">
      <c r="A35" s="6" t="s">
        <v>18</v>
      </c>
    </row>
  </sheetData>
  <hyperlinks>
    <hyperlink ref="A35" location="Contents!A1" display="Back to contents"/>
  </hyperlinks>
  <pageMargins left="0.7" right="0.7" top="0.75" bottom="0.75" header="0.3" footer="0.3"/>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B30"/>
  <sheetViews>
    <sheetView workbookViewId="0"/>
  </sheetViews>
  <sheetFormatPr defaultColWidth="9.140625" defaultRowHeight="15" x14ac:dyDescent="0.25"/>
  <cols>
    <col min="1" max="1" width="14.7109375" style="3" customWidth="1"/>
    <col min="2" max="2" width="15.7109375" style="3" customWidth="1"/>
    <col min="3" max="16384" width="9.140625" style="3"/>
  </cols>
  <sheetData>
    <row r="1" spans="1:2" x14ac:dyDescent="0.25">
      <c r="A1" s="3" t="s">
        <v>138</v>
      </c>
      <c r="B1" s="2" t="s">
        <v>139</v>
      </c>
    </row>
    <row r="3" spans="1:2" ht="30" x14ac:dyDescent="0.25">
      <c r="A3" s="41" t="s">
        <v>44</v>
      </c>
      <c r="B3" s="61" t="s">
        <v>14</v>
      </c>
    </row>
    <row r="4" spans="1:2" x14ac:dyDescent="0.25">
      <c r="A4" s="3" t="s">
        <v>5</v>
      </c>
      <c r="B4" s="3">
        <v>1791</v>
      </c>
    </row>
    <row r="5" spans="1:2" x14ac:dyDescent="0.25">
      <c r="A5" s="3" t="s">
        <v>140</v>
      </c>
      <c r="B5" s="3">
        <v>5453</v>
      </c>
    </row>
    <row r="6" spans="1:2" x14ac:dyDescent="0.25">
      <c r="A6" s="3" t="s">
        <v>141</v>
      </c>
      <c r="B6" s="3">
        <v>5491</v>
      </c>
    </row>
    <row r="7" spans="1:2" x14ac:dyDescent="0.25">
      <c r="A7" s="3" t="s">
        <v>132</v>
      </c>
      <c r="B7" s="3">
        <v>11852</v>
      </c>
    </row>
    <row r="8" spans="1:2" x14ac:dyDescent="0.25">
      <c r="A8" s="3" t="s">
        <v>142</v>
      </c>
      <c r="B8" s="3">
        <v>4649</v>
      </c>
    </row>
    <row r="9" spans="1:2" x14ac:dyDescent="0.25">
      <c r="A9" s="3" t="s">
        <v>143</v>
      </c>
      <c r="B9" s="3">
        <v>13316</v>
      </c>
    </row>
    <row r="11" spans="1:2" x14ac:dyDescent="0.25">
      <c r="A11" s="3" t="s">
        <v>211</v>
      </c>
    </row>
    <row r="28" spans="1:1" x14ac:dyDescent="0.25">
      <c r="A28" s="3" t="s">
        <v>183</v>
      </c>
    </row>
    <row r="30" spans="1:1" x14ac:dyDescent="0.25">
      <c r="A30" s="6" t="s">
        <v>18</v>
      </c>
    </row>
  </sheetData>
  <hyperlinks>
    <hyperlink ref="A30" location="Contents!A1" display="Back to contents"/>
  </hyperlink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C21"/>
  <sheetViews>
    <sheetView workbookViewId="0"/>
  </sheetViews>
  <sheetFormatPr defaultColWidth="9.140625" defaultRowHeight="15" x14ac:dyDescent="0.25"/>
  <cols>
    <col min="1" max="1" width="15" style="3" customWidth="1"/>
    <col min="2" max="2" width="19.85546875" style="3" customWidth="1"/>
    <col min="3" max="3" width="23.140625" style="3" customWidth="1"/>
    <col min="4" max="16384" width="9.140625" style="3"/>
  </cols>
  <sheetData>
    <row r="1" spans="1:3" x14ac:dyDescent="0.25">
      <c r="A1" s="3" t="s">
        <v>144</v>
      </c>
      <c r="B1" s="2" t="s">
        <v>145</v>
      </c>
    </row>
    <row r="3" spans="1:3" x14ac:dyDescent="0.25">
      <c r="A3" s="2" t="s">
        <v>44</v>
      </c>
      <c r="B3" s="2" t="s">
        <v>146</v>
      </c>
      <c r="C3" s="2" t="s">
        <v>14</v>
      </c>
    </row>
    <row r="4" spans="1:3" x14ac:dyDescent="0.25">
      <c r="A4" s="3" t="s">
        <v>143</v>
      </c>
      <c r="B4" s="3" t="s">
        <v>147</v>
      </c>
      <c r="C4" s="3">
        <v>285</v>
      </c>
    </row>
    <row r="5" spans="1:3" x14ac:dyDescent="0.25">
      <c r="A5" s="3" t="s">
        <v>142</v>
      </c>
      <c r="B5" s="3" t="s">
        <v>147</v>
      </c>
      <c r="C5" s="3">
        <v>196</v>
      </c>
    </row>
    <row r="6" spans="1:3" x14ac:dyDescent="0.25">
      <c r="A6" s="3" t="s">
        <v>141</v>
      </c>
      <c r="B6" s="3" t="s">
        <v>147</v>
      </c>
      <c r="C6" s="3">
        <v>739</v>
      </c>
    </row>
    <row r="7" spans="1:3" x14ac:dyDescent="0.25">
      <c r="A7" s="3" t="s">
        <v>140</v>
      </c>
      <c r="B7" s="3" t="s">
        <v>147</v>
      </c>
      <c r="C7" s="3">
        <v>632</v>
      </c>
    </row>
    <row r="8" spans="1:3" x14ac:dyDescent="0.25">
      <c r="A8" s="3" t="s">
        <v>148</v>
      </c>
      <c r="B8" s="3" t="s">
        <v>147</v>
      </c>
      <c r="C8" s="3">
        <v>262</v>
      </c>
    </row>
    <row r="9" spans="1:3" x14ac:dyDescent="0.25">
      <c r="A9" s="3" t="s">
        <v>149</v>
      </c>
      <c r="B9" s="3" t="s">
        <v>147</v>
      </c>
      <c r="C9" s="3">
        <v>590</v>
      </c>
    </row>
    <row r="10" spans="1:3" x14ac:dyDescent="0.25">
      <c r="A10" s="3" t="s">
        <v>143</v>
      </c>
      <c r="B10" s="3" t="s">
        <v>150</v>
      </c>
      <c r="C10" s="3">
        <v>13031</v>
      </c>
    </row>
    <row r="11" spans="1:3" x14ac:dyDescent="0.25">
      <c r="A11" s="3" t="s">
        <v>142</v>
      </c>
      <c r="B11" s="3" t="s">
        <v>150</v>
      </c>
      <c r="C11" s="3">
        <v>4453</v>
      </c>
    </row>
    <row r="12" spans="1:3" x14ac:dyDescent="0.25">
      <c r="A12" s="3" t="s">
        <v>141</v>
      </c>
      <c r="B12" s="3" t="s">
        <v>150</v>
      </c>
      <c r="C12" s="3">
        <v>4752</v>
      </c>
    </row>
    <row r="13" spans="1:3" x14ac:dyDescent="0.25">
      <c r="A13" s="3" t="s">
        <v>140</v>
      </c>
      <c r="B13" s="3" t="s">
        <v>150</v>
      </c>
      <c r="C13" s="3">
        <v>4821</v>
      </c>
    </row>
    <row r="14" spans="1:3" x14ac:dyDescent="0.25">
      <c r="A14" s="3" t="s">
        <v>148</v>
      </c>
      <c r="B14" s="3" t="s">
        <v>150</v>
      </c>
      <c r="C14" s="3">
        <v>4432</v>
      </c>
    </row>
    <row r="15" spans="1:3" x14ac:dyDescent="0.25">
      <c r="A15" s="3" t="s">
        <v>149</v>
      </c>
      <c r="B15" s="3" t="s">
        <v>150</v>
      </c>
      <c r="C15" s="3">
        <v>6568</v>
      </c>
    </row>
    <row r="17" spans="1:1" x14ac:dyDescent="0.25">
      <c r="A17" s="3" t="s">
        <v>212</v>
      </c>
    </row>
    <row r="19" spans="1:1" x14ac:dyDescent="0.25">
      <c r="A19" s="3" t="s">
        <v>183</v>
      </c>
    </row>
    <row r="21" spans="1:1" x14ac:dyDescent="0.25">
      <c r="A21" s="6" t="s">
        <v>18</v>
      </c>
    </row>
  </sheetData>
  <hyperlinks>
    <hyperlink ref="A21" location="Contents!A1" display="Back to contents"/>
  </hyperlinks>
  <pageMargins left="0.7" right="0.7" top="0.75" bottom="0.75" header="0.3" footer="0.3"/>
  <pageSetup orientation="portrait" horizontalDpi="360" verticalDpi="36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C15"/>
  <sheetViews>
    <sheetView workbookViewId="0"/>
  </sheetViews>
  <sheetFormatPr defaultColWidth="9.140625" defaultRowHeight="15" x14ac:dyDescent="0.25"/>
  <cols>
    <col min="1" max="1" width="15.5703125" style="3" customWidth="1"/>
    <col min="2" max="2" width="17.28515625" style="3" customWidth="1"/>
    <col min="3" max="3" width="16.85546875" style="3" customWidth="1"/>
    <col min="4" max="16384" width="9.140625" style="3"/>
  </cols>
  <sheetData>
    <row r="1" spans="1:3" x14ac:dyDescent="0.25">
      <c r="A1" s="3" t="s">
        <v>151</v>
      </c>
      <c r="B1" s="2" t="s">
        <v>152</v>
      </c>
    </row>
    <row r="3" spans="1:3" ht="30" x14ac:dyDescent="0.25">
      <c r="A3" s="26" t="s">
        <v>44</v>
      </c>
      <c r="B3" s="60" t="s">
        <v>153</v>
      </c>
      <c r="C3" s="60" t="s">
        <v>154</v>
      </c>
    </row>
    <row r="4" spans="1:3" x14ac:dyDescent="0.25">
      <c r="A4" s="8" t="s">
        <v>143</v>
      </c>
      <c r="B4" s="44">
        <v>13.0958265035935</v>
      </c>
      <c r="C4" s="8">
        <v>7</v>
      </c>
    </row>
    <row r="5" spans="1:3" x14ac:dyDescent="0.25">
      <c r="A5" s="8" t="s">
        <v>142</v>
      </c>
      <c r="B5" s="44">
        <v>15.9679243443502</v>
      </c>
      <c r="C5" s="8">
        <v>7</v>
      </c>
    </row>
    <row r="6" spans="1:3" x14ac:dyDescent="0.25">
      <c r="A6" s="8" t="s">
        <v>141</v>
      </c>
      <c r="B6" s="44">
        <v>19.938548703421201</v>
      </c>
      <c r="C6" s="8">
        <v>13</v>
      </c>
    </row>
    <row r="7" spans="1:3" x14ac:dyDescent="0.25">
      <c r="A7" s="8" t="s">
        <v>140</v>
      </c>
      <c r="B7" s="44">
        <v>20.611518324607299</v>
      </c>
      <c r="C7" s="8">
        <v>13</v>
      </c>
    </row>
    <row r="8" spans="1:3" x14ac:dyDescent="0.25">
      <c r="A8" s="8" t="s">
        <v>148</v>
      </c>
      <c r="B8" s="44">
        <v>14.612623107063399</v>
      </c>
      <c r="C8" s="8">
        <v>8</v>
      </c>
    </row>
    <row r="9" spans="1:3" x14ac:dyDescent="0.25">
      <c r="A9" s="8" t="s">
        <v>149</v>
      </c>
      <c r="B9" s="44">
        <v>25.4416444403568</v>
      </c>
      <c r="C9" s="8">
        <v>13</v>
      </c>
    </row>
    <row r="11" spans="1:3" x14ac:dyDescent="0.25">
      <c r="A11" s="3" t="s">
        <v>213</v>
      </c>
    </row>
    <row r="13" spans="1:3" x14ac:dyDescent="0.25">
      <c r="A13" s="3" t="s">
        <v>183</v>
      </c>
    </row>
    <row r="15" spans="1:3" x14ac:dyDescent="0.25">
      <c r="A15" s="6" t="s">
        <v>18</v>
      </c>
    </row>
  </sheetData>
  <hyperlinks>
    <hyperlink ref="A15" location="Contents!A1" display="Back to contents"/>
  </hyperlinks>
  <pageMargins left="0.7" right="0.7" top="0.75" bottom="0.75" header="0.3" footer="0.3"/>
  <pageSetup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C11"/>
  <sheetViews>
    <sheetView workbookViewId="0"/>
  </sheetViews>
  <sheetFormatPr defaultColWidth="9.140625" defaultRowHeight="15" x14ac:dyDescent="0.25"/>
  <cols>
    <col min="1" max="1" width="16.42578125" style="3" customWidth="1"/>
    <col min="2" max="2" width="81.5703125" style="3" bestFit="1" customWidth="1"/>
    <col min="3" max="3" width="22.5703125" style="3" customWidth="1"/>
    <col min="4" max="16384" width="9.140625" style="3"/>
  </cols>
  <sheetData>
    <row r="1" spans="1:3" x14ac:dyDescent="0.25">
      <c r="A1" s="2" t="s">
        <v>240</v>
      </c>
      <c r="B1" s="2"/>
      <c r="C1" s="2" t="s">
        <v>241</v>
      </c>
    </row>
    <row r="2" spans="1:3" x14ac:dyDescent="0.25">
      <c r="A2" s="1" t="s">
        <v>234</v>
      </c>
      <c r="B2" s="3" t="s">
        <v>242</v>
      </c>
      <c r="C2" s="6" t="s">
        <v>156</v>
      </c>
    </row>
    <row r="3" spans="1:3" x14ac:dyDescent="0.25">
      <c r="A3" s="1" t="s">
        <v>235</v>
      </c>
      <c r="B3" s="3" t="s">
        <v>243</v>
      </c>
      <c r="C3" s="6" t="s">
        <v>101</v>
      </c>
    </row>
    <row r="4" spans="1:3" x14ac:dyDescent="0.25">
      <c r="A4" s="1" t="s">
        <v>236</v>
      </c>
      <c r="B4" s="3" t="s">
        <v>177</v>
      </c>
      <c r="C4" s="6" t="s">
        <v>116</v>
      </c>
    </row>
    <row r="5" spans="1:3" x14ac:dyDescent="0.25">
      <c r="A5" s="1"/>
    </row>
    <row r="6" spans="1:3" x14ac:dyDescent="0.25">
      <c r="A6" s="1" t="s">
        <v>237</v>
      </c>
      <c r="B6" s="3" t="s">
        <v>291</v>
      </c>
      <c r="C6" s="24" t="s">
        <v>159</v>
      </c>
    </row>
    <row r="7" spans="1:3" x14ac:dyDescent="0.25">
      <c r="A7" s="1" t="s">
        <v>238</v>
      </c>
      <c r="B7" s="3" t="s">
        <v>244</v>
      </c>
      <c r="C7" s="24" t="s">
        <v>271</v>
      </c>
    </row>
    <row r="8" spans="1:3" x14ac:dyDescent="0.25">
      <c r="A8" s="1" t="s">
        <v>239</v>
      </c>
      <c r="B8" s="3" t="s">
        <v>245</v>
      </c>
      <c r="C8" s="24" t="s">
        <v>272</v>
      </c>
    </row>
    <row r="11" spans="1:3" x14ac:dyDescent="0.25">
      <c r="A11" s="19" t="s">
        <v>18</v>
      </c>
    </row>
  </sheetData>
  <hyperlinks>
    <hyperlink ref="C2" location="'6.2'!A1" display="Figure 6.2"/>
    <hyperlink ref="C3" location="'6.8'!A1" display="Figure 6.8"/>
    <hyperlink ref="C4" location="'6.10'!A1" display="Figure 6.10"/>
    <hyperlink ref="C6" location="'7.14'!A1" display="Figure 7.14"/>
    <hyperlink ref="A11" location="Contents!A1" display="Back to contents"/>
    <hyperlink ref="C7" location="'7.15'!A1" display="Figure 7.15"/>
    <hyperlink ref="C8" location="'7.17'!A1" display="Figure 7.17"/>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F52"/>
  <sheetViews>
    <sheetView workbookViewId="0"/>
  </sheetViews>
  <sheetFormatPr defaultRowHeight="15" x14ac:dyDescent="0.25"/>
  <cols>
    <col min="1" max="1" width="9.85546875" style="1" customWidth="1"/>
    <col min="2" max="2" width="14.28515625" style="1" customWidth="1"/>
    <col min="3" max="16384" width="9.140625" style="1"/>
  </cols>
  <sheetData>
    <row r="1" spans="1:6" x14ac:dyDescent="0.25">
      <c r="A1" s="1" t="s">
        <v>270</v>
      </c>
      <c r="B1" s="2" t="s">
        <v>307</v>
      </c>
    </row>
    <row r="2" spans="1:6" x14ac:dyDescent="0.25">
      <c r="B2" s="2" t="s">
        <v>308</v>
      </c>
    </row>
    <row r="4" spans="1:6" x14ac:dyDescent="0.25">
      <c r="A4" s="2" t="s">
        <v>27</v>
      </c>
      <c r="B4" s="2" t="s">
        <v>247</v>
      </c>
      <c r="C4" s="2" t="s">
        <v>248</v>
      </c>
      <c r="D4" s="2" t="s">
        <v>249</v>
      </c>
      <c r="E4" s="2" t="s">
        <v>250</v>
      </c>
      <c r="F4" s="2" t="s">
        <v>251</v>
      </c>
    </row>
    <row r="5" spans="1:6" x14ac:dyDescent="0.25">
      <c r="A5" s="1" t="s">
        <v>292</v>
      </c>
      <c r="B5" s="20">
        <v>100</v>
      </c>
      <c r="C5" s="20">
        <v>100</v>
      </c>
      <c r="D5" s="20">
        <v>100</v>
      </c>
      <c r="E5" s="20">
        <v>100</v>
      </c>
      <c r="F5" s="20">
        <v>100</v>
      </c>
    </row>
    <row r="6" spans="1:6" x14ac:dyDescent="0.25">
      <c r="A6" s="1" t="s">
        <v>293</v>
      </c>
      <c r="B6" s="20">
        <v>103.88641483303034</v>
      </c>
      <c r="C6" s="20">
        <v>99.815213200613073</v>
      </c>
      <c r="D6" s="20">
        <v>89.312287585135579</v>
      </c>
      <c r="E6" s="20">
        <v>100.15072965729365</v>
      </c>
      <c r="F6" s="20">
        <v>104.05158212276821</v>
      </c>
    </row>
    <row r="7" spans="1:6" x14ac:dyDescent="0.25">
      <c r="A7" s="1" t="s">
        <v>294</v>
      </c>
      <c r="B7" s="20">
        <v>108.53805369266469</v>
      </c>
      <c r="C7" s="20">
        <v>100.85163258745634</v>
      </c>
      <c r="D7" s="20">
        <v>88.783844510801089</v>
      </c>
      <c r="E7" s="20">
        <v>96.467401741549295</v>
      </c>
      <c r="F7" s="20">
        <v>113.73224094839559</v>
      </c>
    </row>
    <row r="8" spans="1:6" x14ac:dyDescent="0.25">
      <c r="A8" s="1" t="s">
        <v>295</v>
      </c>
      <c r="B8" s="20">
        <v>112.17554631813651</v>
      </c>
      <c r="C8" s="20">
        <v>102.17120281050596</v>
      </c>
      <c r="D8" s="20">
        <v>86.663016647696068</v>
      </c>
      <c r="E8" s="20">
        <v>107.45081888273005</v>
      </c>
      <c r="F8" s="20">
        <v>119.47010852855047</v>
      </c>
    </row>
    <row r="9" spans="1:6" x14ac:dyDescent="0.25">
      <c r="A9" s="1" t="s">
        <v>296</v>
      </c>
      <c r="B9" s="20">
        <v>115.28693404020646</v>
      </c>
      <c r="C9" s="20">
        <v>103.57309166369507</v>
      </c>
      <c r="D9" s="20">
        <v>85.063139778963858</v>
      </c>
      <c r="E9" s="20">
        <v>113.46140989655926</v>
      </c>
      <c r="F9" s="20">
        <v>121.84004857505295</v>
      </c>
    </row>
    <row r="10" spans="1:6" x14ac:dyDescent="0.25">
      <c r="A10" s="1" t="s">
        <v>297</v>
      </c>
      <c r="B10" s="20">
        <v>115.70540524948818</v>
      </c>
      <c r="C10" s="20">
        <v>109.69179529896293</v>
      </c>
      <c r="D10" s="20">
        <v>88.188269900014632</v>
      </c>
      <c r="E10" s="20">
        <v>125.04258541212916</v>
      </c>
      <c r="F10" s="20">
        <v>121.16733992244069</v>
      </c>
    </row>
    <row r="11" spans="1:6" x14ac:dyDescent="0.25">
      <c r="A11" s="1" t="s">
        <v>298</v>
      </c>
      <c r="B11" s="20">
        <v>117.46118112084562</v>
      </c>
      <c r="C11" s="20">
        <v>117.25795133791004</v>
      </c>
      <c r="D11" s="20">
        <v>91.167171307609735</v>
      </c>
      <c r="E11" s="20">
        <v>129.25184148137157</v>
      </c>
      <c r="F11" s="20">
        <v>123.9114616107353</v>
      </c>
    </row>
    <row r="12" spans="1:6" x14ac:dyDescent="0.25">
      <c r="A12" s="1" t="s">
        <v>299</v>
      </c>
      <c r="B12" s="20">
        <v>123.17171513696144</v>
      </c>
      <c r="C12" s="20">
        <v>123.97461355755426</v>
      </c>
      <c r="D12" s="20">
        <v>90.912908798957474</v>
      </c>
      <c r="E12" s="20">
        <v>134.67577345582717</v>
      </c>
      <c r="F12" s="20">
        <v>126.42941562490356</v>
      </c>
    </row>
    <row r="13" spans="1:6" x14ac:dyDescent="0.25">
      <c r="A13" s="1" t="s">
        <v>300</v>
      </c>
      <c r="B13" s="20">
        <v>123.58213981150217</v>
      </c>
      <c r="C13" s="20">
        <v>140.66245036677088</v>
      </c>
      <c r="D13" s="20">
        <v>89.352788899827715</v>
      </c>
      <c r="E13" s="20">
        <v>123.95355452545682</v>
      </c>
      <c r="F13" s="20">
        <v>124.73752585166895</v>
      </c>
    </row>
    <row r="14" spans="1:6" x14ac:dyDescent="0.25">
      <c r="A14" s="1" t="s">
        <v>301</v>
      </c>
      <c r="B14" s="20">
        <v>129.19659499242536</v>
      </c>
      <c r="C14" s="20">
        <v>157.47804467181311</v>
      </c>
      <c r="D14" s="20">
        <v>88.49671084066398</v>
      </c>
      <c r="E14" s="20">
        <v>128.42053455386545</v>
      </c>
      <c r="F14" s="20">
        <v>132.65451364616351</v>
      </c>
    </row>
    <row r="15" spans="1:6" x14ac:dyDescent="0.25">
      <c r="A15" s="1" t="s">
        <v>302</v>
      </c>
      <c r="B15" s="20">
        <v>134.06033951714136</v>
      </c>
      <c r="C15" s="20">
        <v>175.15053081219253</v>
      </c>
      <c r="D15" s="20">
        <v>88.285253289772342</v>
      </c>
      <c r="E15" s="20">
        <v>136.88990376474865</v>
      </c>
      <c r="F15" s="20">
        <v>138.38626715081406</v>
      </c>
    </row>
    <row r="16" spans="1:6" x14ac:dyDescent="0.25">
      <c r="A16" s="1" t="s">
        <v>303</v>
      </c>
      <c r="B16" s="20">
        <v>138.14612375358413</v>
      </c>
      <c r="C16" s="20">
        <v>188.33945007550517</v>
      </c>
      <c r="D16" s="20">
        <v>92.188891249532517</v>
      </c>
      <c r="E16" s="20">
        <v>149.03961624801465</v>
      </c>
      <c r="F16" s="20">
        <v>139.31812226572183</v>
      </c>
    </row>
    <row r="17" spans="1:6" x14ac:dyDescent="0.25">
      <c r="A17" s="1" t="s">
        <v>304</v>
      </c>
      <c r="B17" s="20">
        <v>141.12576872209678</v>
      </c>
      <c r="C17" s="20">
        <v>202.13670526625958</v>
      </c>
      <c r="D17" s="20">
        <v>94.8807645478513</v>
      </c>
      <c r="E17" s="20">
        <v>158.87623052620214</v>
      </c>
      <c r="F17" s="20">
        <v>139.84364719761837</v>
      </c>
    </row>
    <row r="18" spans="1:6" x14ac:dyDescent="0.25">
      <c r="A18" s="1" t="s">
        <v>305</v>
      </c>
      <c r="B18" s="20">
        <v>148.05958187098722</v>
      </c>
      <c r="C18" s="20">
        <v>215.46058132056186</v>
      </c>
      <c r="D18" s="20">
        <v>99.394539519989848</v>
      </c>
      <c r="E18" s="20">
        <v>174.61442409058583</v>
      </c>
      <c r="F18" s="20">
        <v>143.45333316535928</v>
      </c>
    </row>
    <row r="19" spans="1:6" x14ac:dyDescent="0.25">
      <c r="A19" s="1" t="s">
        <v>306</v>
      </c>
      <c r="B19" s="20">
        <v>155.1950362382297</v>
      </c>
      <c r="C19" s="20">
        <v>226.84169269757996</v>
      </c>
      <c r="D19" s="20">
        <v>101.64675807830923</v>
      </c>
      <c r="E19" s="20">
        <v>181.95537096205317</v>
      </c>
      <c r="F19" s="20">
        <v>149.48688165415439</v>
      </c>
    </row>
    <row r="20" spans="1:6" x14ac:dyDescent="0.25">
      <c r="A20" s="1" t="s">
        <v>252</v>
      </c>
      <c r="B20" s="20">
        <v>159.69871668169512</v>
      </c>
      <c r="C20" s="20">
        <v>238.51588760671328</v>
      </c>
      <c r="D20" s="20">
        <v>99.726865927809953</v>
      </c>
      <c r="E20" s="20">
        <v>135.93289777467055</v>
      </c>
      <c r="F20" s="20">
        <v>149.33388840649505</v>
      </c>
    </row>
    <row r="21" spans="1:6" x14ac:dyDescent="0.25">
      <c r="A21" s="1" t="s">
        <v>253</v>
      </c>
      <c r="B21" s="20">
        <v>160.04749086526272</v>
      </c>
      <c r="C21" s="20">
        <v>229.17565000134323</v>
      </c>
      <c r="D21" s="20">
        <v>99.900988771032857</v>
      </c>
      <c r="E21" s="20">
        <v>192.94267884588902</v>
      </c>
      <c r="F21" s="20">
        <v>143.93675480578477</v>
      </c>
    </row>
    <row r="22" spans="1:6" x14ac:dyDescent="0.25">
      <c r="A22" s="1" t="s">
        <v>254</v>
      </c>
      <c r="B22" s="20">
        <v>163.25626124387463</v>
      </c>
      <c r="C22" s="20">
        <v>222.84545985670138</v>
      </c>
      <c r="D22" s="20">
        <v>98.902752630845313</v>
      </c>
      <c r="E22" s="20">
        <v>250.24574402676785</v>
      </c>
      <c r="F22" s="20">
        <v>144.60523482621997</v>
      </c>
    </row>
    <row r="23" spans="1:6" x14ac:dyDescent="0.25">
      <c r="A23" s="1" t="s">
        <v>255</v>
      </c>
      <c r="B23" s="20">
        <v>168.28862046801257</v>
      </c>
      <c r="C23" s="20">
        <v>222.0024280285264</v>
      </c>
      <c r="D23" s="20">
        <v>96.649989196294172</v>
      </c>
      <c r="E23" s="20">
        <v>253.49977552492254</v>
      </c>
      <c r="F23" s="20">
        <v>147.16468344712285</v>
      </c>
    </row>
    <row r="24" spans="1:6" x14ac:dyDescent="0.25">
      <c r="A24" s="1" t="s">
        <v>256</v>
      </c>
      <c r="B24" s="20">
        <v>172.54943850234861</v>
      </c>
      <c r="C24" s="20">
        <v>219.32310443137726</v>
      </c>
      <c r="D24" s="20">
        <v>98.735491630526184</v>
      </c>
      <c r="E24" s="20">
        <v>294.96953773918028</v>
      </c>
      <c r="F24" s="20">
        <v>151.54064568970381</v>
      </c>
    </row>
    <row r="25" spans="1:6" x14ac:dyDescent="0.25">
      <c r="A25" s="1" t="s">
        <v>257</v>
      </c>
      <c r="B25" s="20">
        <v>177.91343490618101</v>
      </c>
      <c r="C25" s="20">
        <v>216.50788979675738</v>
      </c>
      <c r="D25" s="20">
        <v>102.4360342215235</v>
      </c>
      <c r="E25" s="20">
        <v>325.73239687544566</v>
      </c>
      <c r="F25" s="20">
        <v>159.78596528282119</v>
      </c>
    </row>
    <row r="26" spans="1:6" x14ac:dyDescent="0.25">
      <c r="A26" s="1" t="s">
        <v>258</v>
      </c>
      <c r="B26" s="20">
        <v>180.42120389307817</v>
      </c>
      <c r="C26" s="20">
        <v>223.53204629621834</v>
      </c>
      <c r="D26" s="20">
        <v>105.8740321414512</v>
      </c>
      <c r="E26" s="20">
        <v>349.93832953697807</v>
      </c>
      <c r="F26" s="20">
        <v>162.97865659861992</v>
      </c>
    </row>
    <row r="27" spans="1:6" x14ac:dyDescent="0.25">
      <c r="A27" s="1" t="s">
        <v>259</v>
      </c>
      <c r="B27" s="20">
        <v>181.7539515953859</v>
      </c>
      <c r="C27" s="20">
        <v>220.94599594143506</v>
      </c>
      <c r="D27" s="20">
        <v>108.5860567589886</v>
      </c>
      <c r="E27" s="20">
        <v>362.01026442185332</v>
      </c>
      <c r="F27" s="20">
        <v>163.296431240711</v>
      </c>
    </row>
    <row r="28" spans="1:6" x14ac:dyDescent="0.25">
      <c r="A28" s="1" t="s">
        <v>260</v>
      </c>
      <c r="B28" s="20">
        <v>183.52534775697657</v>
      </c>
      <c r="C28" s="20">
        <v>223.07240840499438</v>
      </c>
      <c r="D28" s="20">
        <v>108.25314340447257</v>
      </c>
      <c r="E28" s="20">
        <v>367.60562920783633</v>
      </c>
      <c r="F28" s="20">
        <v>167.87427418576533</v>
      </c>
    </row>
    <row r="29" spans="1:6" x14ac:dyDescent="0.25">
      <c r="A29" s="1" t="s">
        <v>261</v>
      </c>
      <c r="B29" s="20">
        <v>187.81509467378302</v>
      </c>
      <c r="C29" s="20">
        <v>223.93352942361258</v>
      </c>
      <c r="D29" s="20">
        <v>110.30431376910867</v>
      </c>
      <c r="E29" s="20">
        <v>375.00375344237636</v>
      </c>
      <c r="F29" s="20">
        <v>170.86706486331792</v>
      </c>
    </row>
    <row r="30" spans="1:6" x14ac:dyDescent="0.25">
      <c r="A30" s="1" t="s">
        <v>262</v>
      </c>
      <c r="B30" s="20">
        <v>191.43908992889419</v>
      </c>
      <c r="C30" s="20">
        <v>228.60548904510173</v>
      </c>
      <c r="D30" s="20">
        <v>114.05698311994826</v>
      </c>
      <c r="E30" s="20">
        <v>396.59533013878161</v>
      </c>
      <c r="F30" s="20">
        <v>173.6888495232611</v>
      </c>
    </row>
    <row r="31" spans="1:6" x14ac:dyDescent="0.25">
      <c r="A31" s="1" t="s">
        <v>263</v>
      </c>
      <c r="B31" s="20">
        <v>189.32587238366887</v>
      </c>
      <c r="C31" s="20">
        <v>232.20975456551849</v>
      </c>
      <c r="D31" s="20">
        <v>119.83581668677606</v>
      </c>
      <c r="E31" s="20">
        <v>430.79021613272278</v>
      </c>
      <c r="F31" s="20">
        <v>175.50541984999282</v>
      </c>
    </row>
    <row r="32" spans="1:6" x14ac:dyDescent="0.25">
      <c r="A32" s="1" t="s">
        <v>264</v>
      </c>
      <c r="B32" s="20">
        <v>194.11936064096864</v>
      </c>
      <c r="C32" s="20">
        <v>233.38852300920826</v>
      </c>
      <c r="D32" s="20">
        <v>118.40050248535098</v>
      </c>
      <c r="E32" s="20">
        <v>398.58313633066535</v>
      </c>
      <c r="F32" s="20">
        <v>181.84940051254881</v>
      </c>
    </row>
    <row r="33" spans="1:6" x14ac:dyDescent="0.25">
      <c r="A33" s="1" t="s">
        <v>265</v>
      </c>
      <c r="B33" s="20">
        <v>199.13872126016039</v>
      </c>
      <c r="C33" s="20">
        <v>237.91591660103944</v>
      </c>
      <c r="D33" s="20">
        <v>118.46423637412843</v>
      </c>
      <c r="E33" s="20">
        <v>432.67932824443659</v>
      </c>
      <c r="F33" s="20">
        <v>187.03775378065424</v>
      </c>
    </row>
    <row r="34" spans="1:6" x14ac:dyDescent="0.25">
      <c r="A34" s="1" t="s">
        <v>63</v>
      </c>
      <c r="B34" s="20">
        <v>208.65409617647489</v>
      </c>
      <c r="C34" s="20">
        <v>238.89304065277594</v>
      </c>
      <c r="D34" s="20">
        <v>119.09781591186299</v>
      </c>
      <c r="E34" s="20">
        <v>496.86601959215767</v>
      </c>
      <c r="F34" s="20">
        <v>192.85266802629184</v>
      </c>
    </row>
    <row r="35" spans="1:6" x14ac:dyDescent="0.25">
      <c r="A35" s="1" t="s">
        <v>64</v>
      </c>
      <c r="B35" s="20">
        <v>209.20402776798653</v>
      </c>
      <c r="C35" s="20">
        <v>239.97053773666423</v>
      </c>
      <c r="D35" s="20">
        <v>118.68847562944013</v>
      </c>
      <c r="E35" s="20">
        <v>554.22702477283303</v>
      </c>
      <c r="F35" s="20">
        <v>194.34011176748979</v>
      </c>
    </row>
    <row r="36" spans="1:6" x14ac:dyDescent="0.25">
      <c r="A36" s="1" t="s">
        <v>65</v>
      </c>
      <c r="B36" s="20">
        <v>205.3310411433321</v>
      </c>
      <c r="C36" s="20">
        <v>245.72004972310407</v>
      </c>
      <c r="D36" s="20">
        <v>123.67921413986966</v>
      </c>
      <c r="E36" s="20">
        <v>588.01870052214099</v>
      </c>
      <c r="F36" s="20">
        <v>198.85502351801782</v>
      </c>
    </row>
    <row r="37" spans="1:6" x14ac:dyDescent="0.25">
      <c r="A37" s="1" t="s">
        <v>66</v>
      </c>
      <c r="B37" s="20">
        <v>207.89623154175533</v>
      </c>
      <c r="C37" s="20">
        <v>249.25410648845033</v>
      </c>
      <c r="D37" s="20">
        <v>129.79135560636647</v>
      </c>
      <c r="E37" s="20">
        <v>640.12844153230458</v>
      </c>
      <c r="F37" s="20">
        <v>206.5360239620133</v>
      </c>
    </row>
    <row r="38" spans="1:6" x14ac:dyDescent="0.25">
      <c r="A38" s="1" t="s">
        <v>67</v>
      </c>
      <c r="B38" s="20">
        <v>209.05061797369081</v>
      </c>
      <c r="C38" s="20">
        <v>253.99977205855907</v>
      </c>
      <c r="D38" s="20">
        <v>140.36210385173419</v>
      </c>
      <c r="E38" s="20">
        <v>691.1964044551911</v>
      </c>
      <c r="F38" s="20">
        <v>218.38936809913503</v>
      </c>
    </row>
    <row r="39" spans="1:6" x14ac:dyDescent="0.25">
      <c r="A39" s="1" t="s">
        <v>68</v>
      </c>
      <c r="B39" s="20">
        <v>208.11927136179821</v>
      </c>
      <c r="C39" s="20">
        <v>258.81270266130468</v>
      </c>
      <c r="D39" s="20">
        <v>147.7297994464644</v>
      </c>
      <c r="E39" s="20">
        <v>707.90372506830613</v>
      </c>
      <c r="F39" s="20">
        <v>226.65129093414237</v>
      </c>
    </row>
    <row r="40" spans="1:6" x14ac:dyDescent="0.25">
      <c r="A40" s="1" t="s">
        <v>69</v>
      </c>
      <c r="B40" s="20">
        <v>209.33668707636048</v>
      </c>
      <c r="C40" s="20">
        <v>262.82600944925139</v>
      </c>
      <c r="D40" s="20">
        <v>147.55623488554909</v>
      </c>
      <c r="E40" s="20">
        <v>727.18834798463718</v>
      </c>
      <c r="F40" s="20">
        <v>240.80332856929738</v>
      </c>
    </row>
    <row r="41" spans="1:6" x14ac:dyDescent="0.25">
      <c r="A41" s="1" t="s">
        <v>70</v>
      </c>
      <c r="B41" s="20">
        <v>211.43638283192584</v>
      </c>
      <c r="C41" s="20">
        <v>268.05123441666558</v>
      </c>
      <c r="D41" s="20">
        <v>149.79481907383368</v>
      </c>
      <c r="E41" s="20">
        <v>779.51642882026192</v>
      </c>
      <c r="F41" s="20">
        <v>247.59490935385963</v>
      </c>
    </row>
    <row r="42" spans="1:6" x14ac:dyDescent="0.25">
      <c r="A42" s="1" t="s">
        <v>71</v>
      </c>
      <c r="B42" s="20">
        <v>213.29109989258313</v>
      </c>
      <c r="C42" s="20">
        <v>274.54839266651243</v>
      </c>
      <c r="D42" s="20">
        <v>152.61554412081423</v>
      </c>
      <c r="E42" s="20">
        <v>802.14041481171705</v>
      </c>
      <c r="F42" s="20">
        <v>254.51575531116038</v>
      </c>
    </row>
    <row r="43" spans="1:6" x14ac:dyDescent="0.25">
      <c r="A43" s="1" t="s">
        <v>72</v>
      </c>
      <c r="B43" s="20">
        <v>215.23957539446849</v>
      </c>
      <c r="C43" s="20">
        <v>279.54647362943268</v>
      </c>
      <c r="D43" s="20">
        <v>152.28223977617316</v>
      </c>
      <c r="E43" s="20">
        <v>841.24186077237118</v>
      </c>
      <c r="F43" s="20">
        <v>261.44757700585848</v>
      </c>
    </row>
    <row r="44" spans="1:6" x14ac:dyDescent="0.25">
      <c r="A44" s="1" t="s">
        <v>51</v>
      </c>
      <c r="B44" s="20">
        <v>216.82115784492461</v>
      </c>
      <c r="C44" s="20">
        <v>284.76912308449755</v>
      </c>
      <c r="D44" s="20">
        <v>152.44550196842243</v>
      </c>
      <c r="E44" s="20">
        <v>855.56479482986254</v>
      </c>
      <c r="F44" s="20">
        <v>267.90422287732071</v>
      </c>
    </row>
    <row r="45" spans="1:6" x14ac:dyDescent="0.25">
      <c r="A45" s="1" t="s">
        <v>56</v>
      </c>
      <c r="B45" s="20">
        <v>219.54588141630899</v>
      </c>
      <c r="C45" s="20">
        <v>286.54263321814176</v>
      </c>
      <c r="D45" s="20">
        <v>156.80733916258953</v>
      </c>
      <c r="E45" s="20">
        <v>846.86894113357539</v>
      </c>
      <c r="F45" s="20">
        <v>274.7590379290412</v>
      </c>
    </row>
    <row r="46" spans="1:6" x14ac:dyDescent="0.25">
      <c r="A46" s="1" t="s">
        <v>57</v>
      </c>
      <c r="B46" s="20">
        <v>222.77912128634352</v>
      </c>
      <c r="C46" s="20">
        <v>290.6695846777572</v>
      </c>
      <c r="D46" s="20">
        <v>161.54281446176074</v>
      </c>
      <c r="E46" s="20">
        <v>862.57933860346543</v>
      </c>
      <c r="F46" s="20">
        <v>282.05468330350152</v>
      </c>
    </row>
    <row r="48" spans="1:6" x14ac:dyDescent="0.25">
      <c r="A48" s="2" t="s">
        <v>269</v>
      </c>
    </row>
    <row r="50" spans="1:1" x14ac:dyDescent="0.25">
      <c r="A50" s="1" t="s">
        <v>288</v>
      </c>
    </row>
    <row r="52" spans="1:1" x14ac:dyDescent="0.25">
      <c r="A52" s="23" t="s">
        <v>18</v>
      </c>
    </row>
  </sheetData>
  <hyperlinks>
    <hyperlink ref="A52" location="Contents!A1" display="Back to contents"/>
  </hyperlink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D12"/>
  <sheetViews>
    <sheetView workbookViewId="0"/>
  </sheetViews>
  <sheetFormatPr defaultRowHeight="15" x14ac:dyDescent="0.25"/>
  <cols>
    <col min="1" max="1" width="10.7109375" style="1" customWidth="1"/>
    <col min="2" max="2" width="29.85546875" style="1" customWidth="1"/>
    <col min="3" max="3" width="19.28515625" style="1" customWidth="1"/>
    <col min="4" max="4" width="22.140625" style="1" customWidth="1"/>
    <col min="5" max="16384" width="9.140625" style="1"/>
  </cols>
  <sheetData>
    <row r="1" spans="1:4" x14ac:dyDescent="0.25">
      <c r="A1" s="1" t="s">
        <v>281</v>
      </c>
      <c r="B1" s="2" t="s">
        <v>283</v>
      </c>
    </row>
    <row r="3" spans="1:4" x14ac:dyDescent="0.25">
      <c r="A3" s="2" t="s">
        <v>27</v>
      </c>
      <c r="B3" s="2" t="s">
        <v>284</v>
      </c>
      <c r="C3" s="2" t="s">
        <v>285</v>
      </c>
      <c r="D3" s="2" t="s">
        <v>286</v>
      </c>
    </row>
    <row r="4" spans="1:4" x14ac:dyDescent="0.25">
      <c r="A4" s="1" t="s">
        <v>51</v>
      </c>
      <c r="B4" s="1">
        <v>16.3</v>
      </c>
      <c r="C4" s="1">
        <v>7.9</v>
      </c>
      <c r="D4" s="27" t="s">
        <v>333</v>
      </c>
    </row>
    <row r="5" spans="1:4" x14ac:dyDescent="0.25">
      <c r="A5" s="1" t="s">
        <v>56</v>
      </c>
      <c r="B5" s="1">
        <v>23.7</v>
      </c>
      <c r="C5" s="1">
        <v>8.1999999999999993</v>
      </c>
      <c r="D5" s="27" t="s">
        <v>333</v>
      </c>
    </row>
    <row r="6" spans="1:4" x14ac:dyDescent="0.25">
      <c r="A6" s="1" t="s">
        <v>57</v>
      </c>
      <c r="B6" s="1">
        <v>20.399999999999999</v>
      </c>
      <c r="C6" s="1">
        <v>11.7</v>
      </c>
      <c r="D6" s="27" t="s">
        <v>333</v>
      </c>
    </row>
    <row r="7" spans="1:4" x14ac:dyDescent="0.25">
      <c r="A7" s="1" t="s">
        <v>58</v>
      </c>
      <c r="B7" s="1">
        <v>18.899999999999999</v>
      </c>
      <c r="C7" s="1">
        <v>15.6</v>
      </c>
      <c r="D7" s="27" t="s">
        <v>333</v>
      </c>
    </row>
    <row r="8" spans="1:4" x14ac:dyDescent="0.25">
      <c r="A8" s="1" t="s">
        <v>59</v>
      </c>
      <c r="B8" s="1">
        <v>16.399999999999999</v>
      </c>
      <c r="C8" s="1">
        <v>21.4</v>
      </c>
      <c r="D8" s="27">
        <v>1.2</v>
      </c>
    </row>
    <row r="10" spans="1:4" x14ac:dyDescent="0.25">
      <c r="A10" s="1" t="s">
        <v>287</v>
      </c>
    </row>
    <row r="12" spans="1:4" x14ac:dyDescent="0.25">
      <c r="A12" s="19" t="s">
        <v>18</v>
      </c>
    </row>
  </sheetData>
  <hyperlinks>
    <hyperlink ref="A12" location="Contents!A1" display="Back to contents"/>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49"/>
  <sheetViews>
    <sheetView workbookViewId="0"/>
  </sheetViews>
  <sheetFormatPr defaultColWidth="9.140625" defaultRowHeight="15" x14ac:dyDescent="0.25"/>
  <cols>
    <col min="1" max="1" width="22.28515625" style="16" bestFit="1" customWidth="1"/>
    <col min="2" max="16384" width="9.140625" style="16"/>
  </cols>
  <sheetData>
    <row r="1" spans="1:11" x14ac:dyDescent="0.25">
      <c r="A1" s="16" t="s">
        <v>82</v>
      </c>
      <c r="B1" s="17" t="s">
        <v>84</v>
      </c>
    </row>
    <row r="3" spans="1:11" x14ac:dyDescent="0.25">
      <c r="A3" s="18" t="s">
        <v>166</v>
      </c>
      <c r="B3" s="18">
        <v>2009</v>
      </c>
      <c r="C3" s="18">
        <v>2010</v>
      </c>
      <c r="D3" s="18">
        <v>2011</v>
      </c>
      <c r="E3" s="18">
        <v>2012</v>
      </c>
      <c r="F3" s="18">
        <v>2013</v>
      </c>
      <c r="G3" s="18">
        <v>2014</v>
      </c>
      <c r="H3" s="18">
        <v>2015</v>
      </c>
      <c r="I3" s="18">
        <v>2016</v>
      </c>
      <c r="J3" s="18">
        <v>2017</v>
      </c>
      <c r="K3" s="18">
        <v>2018</v>
      </c>
    </row>
    <row r="4" spans="1:11" x14ac:dyDescent="0.25">
      <c r="A4" s="16" t="s">
        <v>78</v>
      </c>
      <c r="B4" s="16">
        <v>206</v>
      </c>
      <c r="C4" s="16">
        <v>216</v>
      </c>
      <c r="D4" s="16">
        <v>213</v>
      </c>
      <c r="E4" s="16">
        <v>229</v>
      </c>
      <c r="F4" s="16">
        <v>182</v>
      </c>
      <c r="G4" s="16">
        <v>207</v>
      </c>
      <c r="H4" s="16">
        <v>199</v>
      </c>
      <c r="I4" s="16">
        <v>188</v>
      </c>
      <c r="J4" s="16">
        <v>177</v>
      </c>
      <c r="K4" s="16">
        <v>170</v>
      </c>
    </row>
    <row r="5" spans="1:11" x14ac:dyDescent="0.25">
      <c r="A5" s="16" t="s">
        <v>79</v>
      </c>
      <c r="B5" s="16">
        <v>22</v>
      </c>
      <c r="C5" s="16">
        <v>22</v>
      </c>
      <c r="D5" s="16">
        <v>25</v>
      </c>
      <c r="E5" s="16">
        <v>24</v>
      </c>
      <c r="F5" s="16">
        <v>14</v>
      </c>
      <c r="G5" s="16">
        <v>18</v>
      </c>
      <c r="H5" s="16">
        <v>12</v>
      </c>
      <c r="I5" s="16">
        <v>10</v>
      </c>
      <c r="J5" s="16">
        <v>13</v>
      </c>
      <c r="K5" s="16">
        <v>10</v>
      </c>
    </row>
    <row r="6" spans="1:11" x14ac:dyDescent="0.25">
      <c r="A6" s="16" t="s">
        <v>80</v>
      </c>
      <c r="B6" s="16">
        <v>48</v>
      </c>
      <c r="C6" s="16">
        <v>48</v>
      </c>
      <c r="D6" s="16">
        <v>105</v>
      </c>
      <c r="E6" s="16">
        <v>56</v>
      </c>
      <c r="F6" s="16">
        <v>58</v>
      </c>
      <c r="G6" s="16">
        <v>37</v>
      </c>
      <c r="H6" s="16">
        <v>50</v>
      </c>
      <c r="I6" s="16">
        <v>53</v>
      </c>
      <c r="J6" s="16">
        <v>35</v>
      </c>
      <c r="K6" s="16">
        <v>33</v>
      </c>
    </row>
    <row r="7" spans="1:11" x14ac:dyDescent="0.25">
      <c r="A7" s="16" t="s">
        <v>81</v>
      </c>
      <c r="B7" s="16">
        <v>33</v>
      </c>
      <c r="C7" s="16">
        <v>26</v>
      </c>
      <c r="D7" s="16">
        <v>44</v>
      </c>
      <c r="E7" s="16">
        <v>40</v>
      </c>
      <c r="F7" s="16">
        <v>50</v>
      </c>
      <c r="G7" s="16">
        <v>36</v>
      </c>
      <c r="H7" s="16">
        <v>36</v>
      </c>
      <c r="I7" s="16">
        <v>21</v>
      </c>
      <c r="J7" s="16">
        <v>40</v>
      </c>
      <c r="K7" s="16">
        <v>27</v>
      </c>
    </row>
    <row r="9" spans="1:11" x14ac:dyDescent="0.25">
      <c r="A9" s="17" t="s">
        <v>83</v>
      </c>
    </row>
    <row r="28" spans="1:2" x14ac:dyDescent="0.25">
      <c r="A28" s="16" t="s">
        <v>99</v>
      </c>
      <c r="B28" s="18" t="s">
        <v>160</v>
      </c>
    </row>
    <row r="45" spans="1:1" x14ac:dyDescent="0.25">
      <c r="A45" s="18" t="s">
        <v>100</v>
      </c>
    </row>
    <row r="47" spans="1:1" x14ac:dyDescent="0.25">
      <c r="A47" s="16" t="s">
        <v>161</v>
      </c>
    </row>
    <row r="49" spans="1:1" x14ac:dyDescent="0.25">
      <c r="A49" s="19" t="s">
        <v>18</v>
      </c>
    </row>
  </sheetData>
  <hyperlinks>
    <hyperlink ref="A49" location="Contents!A1" display="Back to contents"/>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C40"/>
  <sheetViews>
    <sheetView workbookViewId="0"/>
  </sheetViews>
  <sheetFormatPr defaultColWidth="9.140625" defaultRowHeight="15" x14ac:dyDescent="0.25"/>
  <cols>
    <col min="1" max="1" width="9.140625" style="11"/>
    <col min="2" max="2" width="18.28515625" style="11" customWidth="1"/>
    <col min="3" max="3" width="18" style="11" customWidth="1"/>
    <col min="4" max="16384" width="9.140625" style="11"/>
  </cols>
  <sheetData>
    <row r="1" spans="1:3" x14ac:dyDescent="0.25">
      <c r="A1" s="11" t="s">
        <v>87</v>
      </c>
      <c r="B1" s="12" t="s">
        <v>88</v>
      </c>
    </row>
    <row r="3" spans="1:3" x14ac:dyDescent="0.25">
      <c r="A3" s="12" t="s">
        <v>27</v>
      </c>
      <c r="B3" s="12" t="s">
        <v>40</v>
      </c>
      <c r="C3" s="12" t="s">
        <v>41</v>
      </c>
    </row>
    <row r="4" spans="1:3" x14ac:dyDescent="0.25">
      <c r="A4" s="11">
        <v>1989</v>
      </c>
      <c r="B4" s="21">
        <v>82.799030337773857</v>
      </c>
      <c r="C4" s="21"/>
    </row>
    <row r="5" spans="1:3" x14ac:dyDescent="0.25">
      <c r="A5" s="11">
        <v>1990</v>
      </c>
      <c r="B5" s="21">
        <v>63.687602587433695</v>
      </c>
      <c r="C5" s="21"/>
    </row>
    <row r="6" spans="1:3" x14ac:dyDescent="0.25">
      <c r="A6" s="11">
        <v>1991</v>
      </c>
      <c r="B6" s="21">
        <v>44.951051169068954</v>
      </c>
      <c r="C6" s="21"/>
    </row>
    <row r="7" spans="1:3" x14ac:dyDescent="0.25">
      <c r="A7" s="11">
        <v>1992</v>
      </c>
      <c r="B7" s="21">
        <v>44.115064676881779</v>
      </c>
      <c r="C7" s="21"/>
    </row>
    <row r="8" spans="1:3" x14ac:dyDescent="0.25">
      <c r="A8" s="11">
        <v>1993</v>
      </c>
      <c r="B8" s="21">
        <v>46.430696761836437</v>
      </c>
      <c r="C8" s="21"/>
    </row>
    <row r="9" spans="1:3" x14ac:dyDescent="0.25">
      <c r="A9" s="11">
        <v>1994</v>
      </c>
      <c r="B9" s="21">
        <v>39.546763299024562</v>
      </c>
      <c r="C9" s="21"/>
    </row>
    <row r="10" spans="1:3" x14ac:dyDescent="0.25">
      <c r="A10" s="11">
        <v>1995</v>
      </c>
      <c r="B10" s="21">
        <v>41.317706512054983</v>
      </c>
      <c r="C10" s="21"/>
    </row>
    <row r="11" spans="1:3" x14ac:dyDescent="0.25">
      <c r="A11" s="11">
        <v>1996</v>
      </c>
      <c r="B11" s="21">
        <v>38.672986455701476</v>
      </c>
      <c r="C11" s="21"/>
    </row>
    <row r="12" spans="1:3" x14ac:dyDescent="0.25">
      <c r="A12" s="11">
        <v>1997</v>
      </c>
      <c r="B12" s="21">
        <v>32.801198121032463</v>
      </c>
      <c r="C12" s="21"/>
    </row>
    <row r="13" spans="1:3" x14ac:dyDescent="0.25">
      <c r="A13" s="11">
        <v>1998</v>
      </c>
      <c r="B13" s="21">
        <v>33.14694220936812</v>
      </c>
      <c r="C13" s="21"/>
    </row>
    <row r="14" spans="1:3" x14ac:dyDescent="0.25">
      <c r="A14" s="11">
        <v>1999</v>
      </c>
      <c r="B14" s="21">
        <v>34.389342467885442</v>
      </c>
      <c r="C14" s="21"/>
    </row>
    <row r="15" spans="1:3" x14ac:dyDescent="0.25">
      <c r="A15" s="11">
        <v>2000</v>
      </c>
      <c r="B15" s="21">
        <v>36.479317289558111</v>
      </c>
      <c r="C15" s="21"/>
    </row>
    <row r="16" spans="1:3" x14ac:dyDescent="0.25">
      <c r="A16" s="11">
        <v>2001</v>
      </c>
      <c r="B16" s="21">
        <v>31.660303100142528</v>
      </c>
      <c r="C16" s="21"/>
    </row>
    <row r="17" spans="1:3" x14ac:dyDescent="0.25">
      <c r="A17" s="11">
        <v>2002</v>
      </c>
      <c r="B17" s="21">
        <v>34.444669588683524</v>
      </c>
      <c r="C17" s="21"/>
    </row>
    <row r="18" spans="1:3" x14ac:dyDescent="0.25">
      <c r="A18" s="11">
        <v>2003</v>
      </c>
      <c r="B18" s="21">
        <v>28.636664117520841</v>
      </c>
      <c r="C18" s="21"/>
    </row>
    <row r="19" spans="1:3" x14ac:dyDescent="0.25">
      <c r="A19" s="11">
        <v>2004</v>
      </c>
      <c r="B19" s="21">
        <v>24.498315187873331</v>
      </c>
      <c r="C19" s="21">
        <v>13.765364842338219</v>
      </c>
    </row>
    <row r="20" spans="1:3" x14ac:dyDescent="0.25">
      <c r="A20" s="11">
        <v>2005</v>
      </c>
      <c r="B20" s="21">
        <v>24.540484187574197</v>
      </c>
      <c r="C20" s="21">
        <v>10.861830246546836</v>
      </c>
    </row>
    <row r="21" spans="1:3" x14ac:dyDescent="0.25">
      <c r="A21" s="11">
        <v>2006</v>
      </c>
      <c r="B21" s="21">
        <v>25.986082107470349</v>
      </c>
      <c r="C21" s="21">
        <v>9.5351918360721424</v>
      </c>
    </row>
    <row r="22" spans="1:3" x14ac:dyDescent="0.25">
      <c r="A22" s="11">
        <v>2007</v>
      </c>
      <c r="B22" s="21">
        <v>26.925771430008734</v>
      </c>
      <c r="C22" s="21">
        <v>9.864724504573763</v>
      </c>
    </row>
    <row r="23" spans="1:3" x14ac:dyDescent="0.25">
      <c r="A23" s="11">
        <v>2008</v>
      </c>
      <c r="B23" s="21">
        <v>21.410651396238144</v>
      </c>
      <c r="C23" s="21">
        <v>10.041263896716051</v>
      </c>
    </row>
    <row r="24" spans="1:3" x14ac:dyDescent="0.25">
      <c r="A24" s="11">
        <v>2009</v>
      </c>
      <c r="B24" s="21">
        <v>21.223978832838149</v>
      </c>
      <c r="C24" s="21">
        <v>9.0256951408526991</v>
      </c>
    </row>
    <row r="25" spans="1:3" x14ac:dyDescent="0.25">
      <c r="A25" s="11">
        <v>2010</v>
      </c>
      <c r="B25" s="21">
        <v>21.007497210094648</v>
      </c>
      <c r="C25" s="21">
        <v>8.6752825256466259</v>
      </c>
    </row>
    <row r="26" spans="1:3" x14ac:dyDescent="0.25">
      <c r="A26" s="11">
        <v>2011</v>
      </c>
      <c r="B26" s="21">
        <v>19.717664197046961</v>
      </c>
      <c r="C26" s="21">
        <v>7.3821676454969873</v>
      </c>
    </row>
    <row r="27" spans="1:3" x14ac:dyDescent="0.25">
      <c r="A27" s="11">
        <v>2012</v>
      </c>
      <c r="B27" s="21">
        <v>20.530215317431548</v>
      </c>
      <c r="C27" s="21">
        <v>9.6324644468018263</v>
      </c>
    </row>
    <row r="28" spans="1:3" x14ac:dyDescent="0.25">
      <c r="A28" s="11">
        <v>2013</v>
      </c>
      <c r="B28" s="21">
        <v>15.028773377119363</v>
      </c>
      <c r="C28" s="21">
        <v>6.8413897250218874</v>
      </c>
    </row>
    <row r="29" spans="1:3" x14ac:dyDescent="0.25">
      <c r="A29" s="11">
        <v>2014</v>
      </c>
      <c r="B29" s="21">
        <v>14.663336809846442</v>
      </c>
      <c r="C29" s="21">
        <v>8.9407549845506331</v>
      </c>
    </row>
    <row r="30" spans="1:3" x14ac:dyDescent="0.25">
      <c r="A30" s="11">
        <v>2015</v>
      </c>
      <c r="B30" s="21">
        <v>14.474166294527381</v>
      </c>
      <c r="C30" s="21">
        <v>8.0733793014302133</v>
      </c>
    </row>
    <row r="31" spans="1:3" x14ac:dyDescent="0.25">
      <c r="A31" s="11">
        <v>2016</v>
      </c>
      <c r="B31" s="21">
        <v>13.200498132004983</v>
      </c>
      <c r="C31" s="21">
        <v>8.1549442186891135</v>
      </c>
    </row>
    <row r="32" spans="1:3" x14ac:dyDescent="0.25">
      <c r="A32" s="11">
        <v>2017</v>
      </c>
      <c r="B32" s="21">
        <v>12.931034482758623</v>
      </c>
      <c r="C32" s="21">
        <v>8.7286527514231498</v>
      </c>
    </row>
    <row r="33" spans="1:3" x14ac:dyDescent="0.25">
      <c r="A33" s="11">
        <v>2018</v>
      </c>
      <c r="B33" s="21">
        <v>10.948905109489051</v>
      </c>
      <c r="C33" s="21">
        <v>6.6604995374653093</v>
      </c>
    </row>
    <row r="34" spans="1:3" x14ac:dyDescent="0.25">
      <c r="A34" s="11">
        <v>2019</v>
      </c>
      <c r="B34" s="21">
        <v>11.80722891566265</v>
      </c>
      <c r="C34" s="21">
        <v>8.4086799276672686</v>
      </c>
    </row>
    <row r="36" spans="1:3" x14ac:dyDescent="0.25">
      <c r="A36" s="12" t="s">
        <v>89</v>
      </c>
    </row>
    <row r="38" spans="1:3" x14ac:dyDescent="0.25">
      <c r="A38" s="11" t="s">
        <v>289</v>
      </c>
    </row>
    <row r="40" spans="1:3" x14ac:dyDescent="0.25">
      <c r="A40" s="19" t="s">
        <v>18</v>
      </c>
    </row>
  </sheetData>
  <hyperlinks>
    <hyperlink ref="A40" location="Contents!A1" display="Back to contents"/>
  </hyperlink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G185"/>
  <sheetViews>
    <sheetView workbookViewId="0"/>
  </sheetViews>
  <sheetFormatPr defaultColWidth="12.85546875" defaultRowHeight="15" x14ac:dyDescent="0.25"/>
  <cols>
    <col min="1" max="1" width="18.28515625" style="11" customWidth="1"/>
    <col min="2" max="2" width="12.85546875" style="11"/>
    <col min="3" max="3" width="18.42578125" style="11" bestFit="1" customWidth="1"/>
    <col min="4" max="4" width="39.28515625" style="11" bestFit="1" customWidth="1"/>
    <col min="5" max="16384" width="12.85546875" style="11"/>
  </cols>
  <sheetData>
    <row r="1" spans="1:7" x14ac:dyDescent="0.25">
      <c r="A1" s="11" t="s">
        <v>273</v>
      </c>
      <c r="B1" s="12" t="s">
        <v>85</v>
      </c>
    </row>
    <row r="2" spans="1:7" x14ac:dyDescent="0.25">
      <c r="F2" s="12" t="s">
        <v>90</v>
      </c>
      <c r="G2" s="12"/>
    </row>
    <row r="3" spans="1:7" x14ac:dyDescent="0.25">
      <c r="A3" s="12" t="s">
        <v>43</v>
      </c>
      <c r="B3" s="12" t="s">
        <v>46</v>
      </c>
      <c r="C3" s="12" t="s">
        <v>44</v>
      </c>
      <c r="D3" s="12" t="s">
        <v>45</v>
      </c>
    </row>
    <row r="4" spans="1:7" x14ac:dyDescent="0.25">
      <c r="A4" s="21">
        <v>2008.25</v>
      </c>
      <c r="B4" s="11" t="s">
        <v>47</v>
      </c>
      <c r="C4" s="11" t="s">
        <v>48</v>
      </c>
      <c r="D4" s="21">
        <v>203.50343212738201</v>
      </c>
    </row>
    <row r="5" spans="1:7" x14ac:dyDescent="0.25">
      <c r="A5" s="21">
        <v>2008.25</v>
      </c>
      <c r="B5" s="11" t="s">
        <v>49</v>
      </c>
      <c r="C5" s="11" t="s">
        <v>48</v>
      </c>
      <c r="D5" s="21">
        <v>231.417147302187</v>
      </c>
    </row>
    <row r="6" spans="1:7" x14ac:dyDescent="0.25">
      <c r="A6" s="21">
        <v>2008.5</v>
      </c>
      <c r="B6" s="11" t="s">
        <v>47</v>
      </c>
      <c r="C6" s="11" t="s">
        <v>48</v>
      </c>
      <c r="D6" s="21">
        <v>228.32796427341799</v>
      </c>
    </row>
    <row r="7" spans="1:7" x14ac:dyDescent="0.25">
      <c r="A7" s="21">
        <v>2008.5</v>
      </c>
      <c r="B7" s="11" t="s">
        <v>49</v>
      </c>
      <c r="C7" s="11" t="s">
        <v>48</v>
      </c>
      <c r="D7" s="21">
        <v>291.87748308383902</v>
      </c>
    </row>
    <row r="8" spans="1:7" x14ac:dyDescent="0.25">
      <c r="A8" s="21">
        <v>2008.75</v>
      </c>
      <c r="B8" s="11" t="s">
        <v>47</v>
      </c>
      <c r="C8" s="11" t="s">
        <v>48</v>
      </c>
      <c r="D8" s="21">
        <v>219.00294458564599</v>
      </c>
    </row>
    <row r="9" spans="1:7" x14ac:dyDescent="0.25">
      <c r="A9" s="21">
        <v>2008.75</v>
      </c>
      <c r="B9" s="11" t="s">
        <v>49</v>
      </c>
      <c r="C9" s="11" t="s">
        <v>48</v>
      </c>
      <c r="D9" s="21">
        <v>262.12225616273201</v>
      </c>
    </row>
    <row r="10" spans="1:7" x14ac:dyDescent="0.25">
      <c r="A10" s="21">
        <v>2009</v>
      </c>
      <c r="B10" s="11" t="s">
        <v>47</v>
      </c>
      <c r="C10" s="11" t="s">
        <v>48</v>
      </c>
      <c r="D10" s="21">
        <v>204.36371032189999</v>
      </c>
    </row>
    <row r="11" spans="1:7" x14ac:dyDescent="0.25">
      <c r="A11" s="21">
        <v>2009</v>
      </c>
      <c r="B11" s="11" t="s">
        <v>49</v>
      </c>
      <c r="C11" s="11" t="s">
        <v>48</v>
      </c>
      <c r="D11" s="21">
        <v>243.39923786539401</v>
      </c>
    </row>
    <row r="12" spans="1:7" x14ac:dyDescent="0.25">
      <c r="A12" s="21">
        <v>2009.25</v>
      </c>
      <c r="B12" s="11" t="s">
        <v>47</v>
      </c>
      <c r="C12" s="11" t="s">
        <v>48</v>
      </c>
      <c r="D12" s="21">
        <v>175.963595850232</v>
      </c>
    </row>
    <row r="13" spans="1:7" x14ac:dyDescent="0.25">
      <c r="A13" s="21">
        <v>2009.25</v>
      </c>
      <c r="B13" s="11" t="s">
        <v>49</v>
      </c>
      <c r="C13" s="11" t="s">
        <v>48</v>
      </c>
      <c r="D13" s="21">
        <v>187.23018297338001</v>
      </c>
    </row>
    <row r="14" spans="1:7" x14ac:dyDescent="0.25">
      <c r="A14" s="21">
        <v>2009.5</v>
      </c>
      <c r="B14" s="11" t="s">
        <v>47</v>
      </c>
      <c r="C14" s="11" t="s">
        <v>48</v>
      </c>
      <c r="D14" s="21">
        <v>190.31004542870301</v>
      </c>
    </row>
    <row r="15" spans="1:7" x14ac:dyDescent="0.25">
      <c r="A15" s="21">
        <v>2009.5</v>
      </c>
      <c r="B15" s="11" t="s">
        <v>49</v>
      </c>
      <c r="C15" s="11" t="s">
        <v>48</v>
      </c>
      <c r="D15" s="21">
        <v>183.06951224063801</v>
      </c>
    </row>
    <row r="16" spans="1:7" x14ac:dyDescent="0.25">
      <c r="A16" s="21">
        <v>2009.75</v>
      </c>
      <c r="B16" s="11" t="s">
        <v>47</v>
      </c>
      <c r="C16" s="11" t="s">
        <v>48</v>
      </c>
      <c r="D16" s="21">
        <v>186.81824201560599</v>
      </c>
    </row>
    <row r="17" spans="1:7" x14ac:dyDescent="0.25">
      <c r="A17" s="21">
        <v>2009.75</v>
      </c>
      <c r="B17" s="11" t="s">
        <v>49</v>
      </c>
      <c r="C17" s="11" t="s">
        <v>48</v>
      </c>
      <c r="D17" s="21">
        <v>179.79505341656099</v>
      </c>
    </row>
    <row r="18" spans="1:7" x14ac:dyDescent="0.25">
      <c r="A18" s="21">
        <v>2010</v>
      </c>
      <c r="B18" s="11" t="s">
        <v>47</v>
      </c>
      <c r="C18" s="11" t="s">
        <v>48</v>
      </c>
      <c r="D18" s="21">
        <v>176.20030813760701</v>
      </c>
      <c r="F18" s="12" t="s">
        <v>91</v>
      </c>
    </row>
    <row r="19" spans="1:7" x14ac:dyDescent="0.25">
      <c r="A19" s="21">
        <v>2010</v>
      </c>
      <c r="B19" s="11" t="s">
        <v>49</v>
      </c>
      <c r="C19" s="11" t="s">
        <v>48</v>
      </c>
      <c r="D19" s="21">
        <v>219.74950973135199</v>
      </c>
    </row>
    <row r="20" spans="1:7" x14ac:dyDescent="0.25">
      <c r="A20" s="21">
        <v>2010.25</v>
      </c>
      <c r="B20" s="11" t="s">
        <v>47</v>
      </c>
      <c r="C20" s="11" t="s">
        <v>48</v>
      </c>
      <c r="D20" s="21">
        <v>182.80064541312001</v>
      </c>
    </row>
    <row r="21" spans="1:7" x14ac:dyDescent="0.25">
      <c r="A21" s="21">
        <v>2010.25</v>
      </c>
      <c r="B21" s="11" t="s">
        <v>49</v>
      </c>
      <c r="C21" s="11" t="s">
        <v>48</v>
      </c>
      <c r="D21" s="21">
        <v>207.763172836915</v>
      </c>
      <c r="F21" s="12" t="s">
        <v>119</v>
      </c>
      <c r="G21" s="12"/>
    </row>
    <row r="22" spans="1:7" x14ac:dyDescent="0.25">
      <c r="A22" s="21">
        <v>2010.5</v>
      </c>
      <c r="B22" s="11" t="s">
        <v>47</v>
      </c>
      <c r="C22" s="11" t="s">
        <v>48</v>
      </c>
      <c r="D22" s="21">
        <v>188.54006913095699</v>
      </c>
    </row>
    <row r="23" spans="1:7" x14ac:dyDescent="0.25">
      <c r="A23" s="21">
        <v>2010.5</v>
      </c>
      <c r="B23" s="11" t="s">
        <v>49</v>
      </c>
      <c r="C23" s="11" t="s">
        <v>48</v>
      </c>
      <c r="D23" s="21">
        <v>205.76545002117501</v>
      </c>
    </row>
    <row r="24" spans="1:7" x14ac:dyDescent="0.25">
      <c r="A24" s="21">
        <v>2010.75</v>
      </c>
      <c r="B24" s="11" t="s">
        <v>47</v>
      </c>
      <c r="C24" s="11" t="s">
        <v>48</v>
      </c>
      <c r="D24" s="21">
        <v>182.87217250079101</v>
      </c>
    </row>
    <row r="25" spans="1:7" x14ac:dyDescent="0.25">
      <c r="A25" s="21">
        <v>2010.75</v>
      </c>
      <c r="B25" s="11" t="s">
        <v>49</v>
      </c>
      <c r="C25" s="11" t="s">
        <v>48</v>
      </c>
      <c r="D25" s="21">
        <v>185.99268531802099</v>
      </c>
    </row>
    <row r="26" spans="1:7" x14ac:dyDescent="0.25">
      <c r="A26" s="21">
        <v>2011</v>
      </c>
      <c r="B26" s="11" t="s">
        <v>47</v>
      </c>
      <c r="C26" s="11" t="s">
        <v>48</v>
      </c>
      <c r="D26" s="21">
        <v>192.64396797793199</v>
      </c>
    </row>
    <row r="27" spans="1:7" x14ac:dyDescent="0.25">
      <c r="A27" s="21">
        <v>2011</v>
      </c>
      <c r="B27" s="11" t="s">
        <v>49</v>
      </c>
      <c r="C27" s="11" t="s">
        <v>48</v>
      </c>
      <c r="D27" s="21">
        <v>209.00208968726099</v>
      </c>
    </row>
    <row r="28" spans="1:7" x14ac:dyDescent="0.25">
      <c r="A28" s="21">
        <v>2011.25</v>
      </c>
      <c r="B28" s="11" t="s">
        <v>47</v>
      </c>
      <c r="C28" s="11" t="s">
        <v>48</v>
      </c>
      <c r="D28" s="21">
        <v>205.48689917646101</v>
      </c>
    </row>
    <row r="29" spans="1:7" x14ac:dyDescent="0.25">
      <c r="A29" s="21">
        <v>2011.25</v>
      </c>
      <c r="B29" s="11" t="s">
        <v>49</v>
      </c>
      <c r="C29" s="11" t="s">
        <v>48</v>
      </c>
      <c r="D29" s="21">
        <v>226.25914296419</v>
      </c>
    </row>
    <row r="30" spans="1:7" x14ac:dyDescent="0.25">
      <c r="A30" s="21">
        <v>2011.5</v>
      </c>
      <c r="B30" s="11" t="s">
        <v>47</v>
      </c>
      <c r="C30" s="11" t="s">
        <v>48</v>
      </c>
      <c r="D30" s="21">
        <v>194.03993876038101</v>
      </c>
    </row>
    <row r="31" spans="1:7" x14ac:dyDescent="0.25">
      <c r="A31" s="21">
        <v>2011.5</v>
      </c>
      <c r="B31" s="11" t="s">
        <v>49</v>
      </c>
      <c r="C31" s="11" t="s">
        <v>48</v>
      </c>
      <c r="D31" s="21">
        <v>199.41483786674399</v>
      </c>
    </row>
    <row r="32" spans="1:7" x14ac:dyDescent="0.25">
      <c r="A32" s="21">
        <v>2011.75</v>
      </c>
      <c r="B32" s="11" t="s">
        <v>47</v>
      </c>
      <c r="C32" s="11" t="s">
        <v>48</v>
      </c>
      <c r="D32" s="21">
        <v>194.21257121812599</v>
      </c>
    </row>
    <row r="33" spans="1:7" x14ac:dyDescent="0.25">
      <c r="A33" s="21">
        <v>2011.75</v>
      </c>
      <c r="B33" s="11" t="s">
        <v>49</v>
      </c>
      <c r="C33" s="11" t="s">
        <v>48</v>
      </c>
      <c r="D33" s="21">
        <v>209.94731882967699</v>
      </c>
    </row>
    <row r="34" spans="1:7" x14ac:dyDescent="0.25">
      <c r="A34" s="21">
        <v>2012</v>
      </c>
      <c r="B34" s="11" t="s">
        <v>47</v>
      </c>
      <c r="C34" s="11" t="s">
        <v>48</v>
      </c>
      <c r="D34" s="21">
        <v>184.71893994349699</v>
      </c>
    </row>
    <row r="35" spans="1:7" x14ac:dyDescent="0.25">
      <c r="A35" s="21">
        <v>2012</v>
      </c>
      <c r="B35" s="11" t="s">
        <v>49</v>
      </c>
      <c r="C35" s="11" t="s">
        <v>48</v>
      </c>
      <c r="D35" s="21">
        <v>148.63526996791299</v>
      </c>
    </row>
    <row r="36" spans="1:7" x14ac:dyDescent="0.25">
      <c r="A36" s="21">
        <v>2012.25</v>
      </c>
      <c r="B36" s="11" t="s">
        <v>47</v>
      </c>
      <c r="C36" s="11" t="s">
        <v>48</v>
      </c>
      <c r="D36" s="21">
        <v>173.86907562963501</v>
      </c>
      <c r="F36" s="12" t="s">
        <v>121</v>
      </c>
    </row>
    <row r="37" spans="1:7" x14ac:dyDescent="0.25">
      <c r="A37" s="21">
        <v>2012.25</v>
      </c>
      <c r="B37" s="11" t="s">
        <v>49</v>
      </c>
      <c r="C37" s="11" t="s">
        <v>48</v>
      </c>
      <c r="D37" s="21">
        <v>182.078205710693</v>
      </c>
    </row>
    <row r="38" spans="1:7" x14ac:dyDescent="0.25">
      <c r="A38" s="21">
        <v>2012.5</v>
      </c>
      <c r="B38" s="11" t="s">
        <v>47</v>
      </c>
      <c r="C38" s="11" t="s">
        <v>48</v>
      </c>
      <c r="D38" s="21">
        <v>171.15660955116999</v>
      </c>
      <c r="F38" s="12" t="s">
        <v>120</v>
      </c>
      <c r="G38" s="12"/>
    </row>
    <row r="39" spans="1:7" x14ac:dyDescent="0.25">
      <c r="A39" s="21">
        <v>2012.5</v>
      </c>
      <c r="B39" s="11" t="s">
        <v>49</v>
      </c>
      <c r="C39" s="11" t="s">
        <v>48</v>
      </c>
      <c r="D39" s="21">
        <v>213.66320057887501</v>
      </c>
    </row>
    <row r="40" spans="1:7" x14ac:dyDescent="0.25">
      <c r="A40" s="21">
        <v>2012.75</v>
      </c>
      <c r="B40" s="11" t="s">
        <v>47</v>
      </c>
      <c r="C40" s="11" t="s">
        <v>48</v>
      </c>
      <c r="D40" s="21">
        <v>182.40289365567099</v>
      </c>
    </row>
    <row r="41" spans="1:7" x14ac:dyDescent="0.25">
      <c r="A41" s="21">
        <v>2012.75</v>
      </c>
      <c r="B41" s="11" t="s">
        <v>49</v>
      </c>
      <c r="C41" s="11" t="s">
        <v>48</v>
      </c>
      <c r="D41" s="21">
        <v>203.943181833881</v>
      </c>
    </row>
    <row r="42" spans="1:7" x14ac:dyDescent="0.25">
      <c r="A42" s="21">
        <v>2013</v>
      </c>
      <c r="B42" s="11" t="s">
        <v>47</v>
      </c>
      <c r="C42" s="11" t="s">
        <v>48</v>
      </c>
      <c r="D42" s="21">
        <v>183.73236081059599</v>
      </c>
    </row>
    <row r="43" spans="1:7" x14ac:dyDescent="0.25">
      <c r="A43" s="21">
        <v>2013</v>
      </c>
      <c r="B43" s="11" t="s">
        <v>49</v>
      </c>
      <c r="C43" s="11" t="s">
        <v>48</v>
      </c>
      <c r="D43" s="21">
        <v>207.49001977881801</v>
      </c>
    </row>
    <row r="44" spans="1:7" x14ac:dyDescent="0.25">
      <c r="A44" s="21">
        <v>2013.25</v>
      </c>
      <c r="B44" s="11" t="s">
        <v>47</v>
      </c>
      <c r="C44" s="11" t="s">
        <v>48</v>
      </c>
      <c r="D44" s="21">
        <v>156.07944398816201</v>
      </c>
    </row>
    <row r="45" spans="1:7" x14ac:dyDescent="0.25">
      <c r="A45" s="21">
        <v>2013.25</v>
      </c>
      <c r="B45" s="11" t="s">
        <v>49</v>
      </c>
      <c r="C45" s="11" t="s">
        <v>48</v>
      </c>
      <c r="D45" s="21">
        <v>175.56847827438401</v>
      </c>
    </row>
    <row r="46" spans="1:7" x14ac:dyDescent="0.25">
      <c r="A46" s="21">
        <v>2013.5</v>
      </c>
      <c r="B46" s="11" t="s">
        <v>47</v>
      </c>
      <c r="C46" s="11" t="s">
        <v>48</v>
      </c>
      <c r="D46" s="21">
        <v>166.981074658545</v>
      </c>
    </row>
    <row r="47" spans="1:7" x14ac:dyDescent="0.25">
      <c r="A47" s="21">
        <v>2013.5</v>
      </c>
      <c r="B47" s="11" t="s">
        <v>49</v>
      </c>
      <c r="C47" s="11" t="s">
        <v>48</v>
      </c>
      <c r="D47" s="21">
        <v>175.56847827438401</v>
      </c>
    </row>
    <row r="48" spans="1:7" x14ac:dyDescent="0.25">
      <c r="A48" s="21">
        <v>2013.75</v>
      </c>
      <c r="B48" s="11" t="s">
        <v>47</v>
      </c>
      <c r="C48" s="11" t="s">
        <v>48</v>
      </c>
      <c r="D48" s="21">
        <v>181.26579672083199</v>
      </c>
    </row>
    <row r="49" spans="1:6" x14ac:dyDescent="0.25">
      <c r="A49" s="21">
        <v>2013.75</v>
      </c>
      <c r="B49" s="11" t="s">
        <v>49</v>
      </c>
      <c r="C49" s="11" t="s">
        <v>48</v>
      </c>
      <c r="D49" s="21">
        <v>170.309551063512</v>
      </c>
    </row>
    <row r="50" spans="1:6" x14ac:dyDescent="0.25">
      <c r="A50" s="21">
        <v>2014</v>
      </c>
      <c r="B50" s="11" t="s">
        <v>47</v>
      </c>
      <c r="C50" s="11" t="s">
        <v>48</v>
      </c>
      <c r="D50" s="21">
        <v>168.48590601677299</v>
      </c>
    </row>
    <row r="51" spans="1:6" x14ac:dyDescent="0.25">
      <c r="A51" s="21">
        <v>2014</v>
      </c>
      <c r="B51" s="11" t="s">
        <v>49</v>
      </c>
      <c r="C51" s="11" t="s">
        <v>48</v>
      </c>
      <c r="D51" s="21">
        <v>177.12193310605301</v>
      </c>
    </row>
    <row r="52" spans="1:6" x14ac:dyDescent="0.25">
      <c r="A52" s="21">
        <v>2014.25</v>
      </c>
      <c r="B52" s="11" t="s">
        <v>47</v>
      </c>
      <c r="C52" s="11" t="s">
        <v>48</v>
      </c>
      <c r="D52" s="21">
        <v>161.443925424741</v>
      </c>
    </row>
    <row r="53" spans="1:6" x14ac:dyDescent="0.25">
      <c r="A53" s="21">
        <v>2014.25</v>
      </c>
      <c r="B53" s="11" t="s">
        <v>49</v>
      </c>
      <c r="C53" s="11" t="s">
        <v>48</v>
      </c>
      <c r="D53" s="21">
        <v>177.12193310605301</v>
      </c>
    </row>
    <row r="54" spans="1:6" x14ac:dyDescent="0.25">
      <c r="A54" s="21">
        <v>2014.5</v>
      </c>
      <c r="B54" s="11" t="s">
        <v>47</v>
      </c>
      <c r="C54" s="11" t="s">
        <v>48</v>
      </c>
      <c r="D54" s="21">
        <v>166.921021440766</v>
      </c>
      <c r="F54" s="12" t="s">
        <v>122</v>
      </c>
    </row>
    <row r="55" spans="1:6" x14ac:dyDescent="0.25">
      <c r="A55" s="21">
        <v>2014.5</v>
      </c>
      <c r="B55" s="11" t="s">
        <v>49</v>
      </c>
      <c r="C55" s="11" t="s">
        <v>48</v>
      </c>
      <c r="D55" s="21">
        <v>146.46621391462099</v>
      </c>
    </row>
    <row r="56" spans="1:6" x14ac:dyDescent="0.25">
      <c r="A56" s="21">
        <v>2014.75</v>
      </c>
      <c r="B56" s="11" t="s">
        <v>47</v>
      </c>
      <c r="C56" s="11" t="s">
        <v>48</v>
      </c>
      <c r="D56" s="21">
        <v>142.252168550688</v>
      </c>
    </row>
    <row r="57" spans="1:6" x14ac:dyDescent="0.25">
      <c r="A57" s="21">
        <v>2014.75</v>
      </c>
      <c r="B57" s="11" t="s">
        <v>49</v>
      </c>
      <c r="C57" s="11" t="s">
        <v>48</v>
      </c>
      <c r="D57" s="21">
        <v>118.040144606664</v>
      </c>
    </row>
    <row r="58" spans="1:6" x14ac:dyDescent="0.25">
      <c r="A58" s="21">
        <v>2015</v>
      </c>
      <c r="B58" s="11" t="s">
        <v>47</v>
      </c>
      <c r="C58" s="11" t="s">
        <v>48</v>
      </c>
      <c r="D58" s="21">
        <v>156.34923029895501</v>
      </c>
    </row>
    <row r="59" spans="1:6" x14ac:dyDescent="0.25">
      <c r="A59" s="21">
        <v>2015</v>
      </c>
      <c r="B59" s="11" t="s">
        <v>49</v>
      </c>
      <c r="C59" s="11" t="s">
        <v>48</v>
      </c>
      <c r="D59" s="21">
        <v>160.19733910904401</v>
      </c>
    </row>
    <row r="60" spans="1:6" x14ac:dyDescent="0.25">
      <c r="A60" s="21">
        <v>2015.25</v>
      </c>
      <c r="B60" s="11" t="s">
        <v>47</v>
      </c>
      <c r="C60" s="11" t="s">
        <v>48</v>
      </c>
      <c r="D60" s="21">
        <v>147.12206260918001</v>
      </c>
    </row>
    <row r="61" spans="1:6" x14ac:dyDescent="0.25">
      <c r="A61" s="21">
        <v>2015.25</v>
      </c>
      <c r="B61" s="11" t="s">
        <v>49</v>
      </c>
      <c r="C61" s="11" t="s">
        <v>48</v>
      </c>
      <c r="D61" s="21">
        <v>131.53044684742599</v>
      </c>
    </row>
    <row r="62" spans="1:6" x14ac:dyDescent="0.25">
      <c r="A62" s="21">
        <v>2015.5</v>
      </c>
      <c r="B62" s="11" t="s">
        <v>47</v>
      </c>
      <c r="C62" s="11" t="s">
        <v>48</v>
      </c>
      <c r="D62" s="21">
        <v>157.88709158058401</v>
      </c>
    </row>
    <row r="63" spans="1:6" x14ac:dyDescent="0.25">
      <c r="A63" s="21">
        <v>2015.5</v>
      </c>
      <c r="B63" s="11" t="s">
        <v>49</v>
      </c>
      <c r="C63" s="11" t="s">
        <v>48</v>
      </c>
      <c r="D63" s="21">
        <v>158.51105132894901</v>
      </c>
    </row>
    <row r="64" spans="1:6" x14ac:dyDescent="0.25">
      <c r="A64" s="21">
        <v>2015.75</v>
      </c>
      <c r="B64" s="11" t="s">
        <v>47</v>
      </c>
      <c r="C64" s="11" t="s">
        <v>48</v>
      </c>
      <c r="D64" s="21">
        <v>159.65863521759201</v>
      </c>
    </row>
    <row r="65" spans="1:4" x14ac:dyDescent="0.25">
      <c r="A65" s="21">
        <v>2015.75</v>
      </c>
      <c r="B65" s="11" t="s">
        <v>49</v>
      </c>
      <c r="C65" s="11" t="s">
        <v>48</v>
      </c>
      <c r="D65" s="21">
        <v>140.15566552506499</v>
      </c>
    </row>
    <row r="66" spans="1:4" x14ac:dyDescent="0.25">
      <c r="A66" s="21">
        <v>2016</v>
      </c>
      <c r="B66" s="11" t="s">
        <v>47</v>
      </c>
      <c r="C66" s="11" t="s">
        <v>48</v>
      </c>
      <c r="D66" s="21">
        <v>162.92209788713399</v>
      </c>
    </row>
    <row r="67" spans="1:4" x14ac:dyDescent="0.25">
      <c r="A67" s="21">
        <v>2016</v>
      </c>
      <c r="B67" s="11" t="s">
        <v>49</v>
      </c>
      <c r="C67" s="11" t="s">
        <v>48</v>
      </c>
      <c r="D67" s="21">
        <v>128.47602673130899</v>
      </c>
    </row>
    <row r="68" spans="1:4" x14ac:dyDescent="0.25">
      <c r="A68" s="21">
        <v>2016.25</v>
      </c>
      <c r="B68" s="11" t="s">
        <v>47</v>
      </c>
      <c r="C68" s="11" t="s">
        <v>48</v>
      </c>
      <c r="D68" s="21">
        <v>136.56336094083301</v>
      </c>
    </row>
    <row r="69" spans="1:4" x14ac:dyDescent="0.25">
      <c r="A69" s="21">
        <v>2016.25</v>
      </c>
      <c r="B69" s="11" t="s">
        <v>49</v>
      </c>
      <c r="C69" s="11" t="s">
        <v>48</v>
      </c>
      <c r="D69" s="21">
        <v>131.813066386668</v>
      </c>
    </row>
    <row r="70" spans="1:4" x14ac:dyDescent="0.25">
      <c r="A70" s="21">
        <v>2016.5</v>
      </c>
      <c r="B70" s="11" t="s">
        <v>47</v>
      </c>
      <c r="C70" s="11" t="s">
        <v>48</v>
      </c>
      <c r="D70" s="21">
        <v>150.62135397885999</v>
      </c>
    </row>
    <row r="71" spans="1:4" x14ac:dyDescent="0.25">
      <c r="A71" s="21">
        <v>2016.5</v>
      </c>
      <c r="B71" s="11" t="s">
        <v>49</v>
      </c>
      <c r="C71" s="11" t="s">
        <v>48</v>
      </c>
      <c r="D71" s="21">
        <v>113.45934828219499</v>
      </c>
    </row>
    <row r="72" spans="1:4" x14ac:dyDescent="0.25">
      <c r="A72" s="21">
        <v>2016.75</v>
      </c>
      <c r="B72" s="11" t="s">
        <v>47</v>
      </c>
      <c r="C72" s="11" t="s">
        <v>48</v>
      </c>
      <c r="D72" s="21">
        <v>134.68898623679101</v>
      </c>
    </row>
    <row r="73" spans="1:4" x14ac:dyDescent="0.25">
      <c r="A73" s="21">
        <v>2016.75</v>
      </c>
      <c r="B73" s="11" t="s">
        <v>49</v>
      </c>
      <c r="C73" s="11" t="s">
        <v>48</v>
      </c>
      <c r="D73" s="21">
        <v>116.01900738072</v>
      </c>
    </row>
    <row r="74" spans="1:4" x14ac:dyDescent="0.25">
      <c r="A74" s="21">
        <v>2017</v>
      </c>
      <c r="B74" s="11" t="s">
        <v>47</v>
      </c>
      <c r="C74" s="11" t="s">
        <v>48</v>
      </c>
      <c r="D74" s="21">
        <v>153.402629662744</v>
      </c>
    </row>
    <row r="75" spans="1:4" x14ac:dyDescent="0.25">
      <c r="A75" s="21">
        <v>2017</v>
      </c>
      <c r="B75" s="11" t="s">
        <v>49</v>
      </c>
      <c r="C75" s="11" t="s">
        <v>48</v>
      </c>
      <c r="D75" s="21">
        <v>125.963493727639</v>
      </c>
    </row>
    <row r="76" spans="1:4" x14ac:dyDescent="0.25">
      <c r="A76" s="21">
        <v>2017.25</v>
      </c>
      <c r="B76" s="11" t="s">
        <v>47</v>
      </c>
      <c r="C76" s="11" t="s">
        <v>48</v>
      </c>
      <c r="D76" s="21">
        <v>141.82971859669399</v>
      </c>
    </row>
    <row r="77" spans="1:4" x14ac:dyDescent="0.25">
      <c r="A77" s="21">
        <v>2017.25</v>
      </c>
      <c r="B77" s="11" t="s">
        <v>49</v>
      </c>
      <c r="C77" s="11" t="s">
        <v>48</v>
      </c>
      <c r="D77" s="21">
        <v>101.102277860342</v>
      </c>
    </row>
    <row r="78" spans="1:4" x14ac:dyDescent="0.25">
      <c r="A78" s="21">
        <v>2017.5</v>
      </c>
      <c r="B78" s="11" t="s">
        <v>47</v>
      </c>
      <c r="C78" s="11" t="s">
        <v>48</v>
      </c>
      <c r="D78" s="21">
        <v>141.82971859669399</v>
      </c>
    </row>
    <row r="79" spans="1:4" x14ac:dyDescent="0.25">
      <c r="A79" s="21">
        <v>2017.5</v>
      </c>
      <c r="B79" s="11" t="s">
        <v>49</v>
      </c>
      <c r="C79" s="11" t="s">
        <v>48</v>
      </c>
      <c r="D79" s="21">
        <v>99.444863469188505</v>
      </c>
    </row>
    <row r="80" spans="1:4" x14ac:dyDescent="0.25">
      <c r="A80" s="21">
        <v>2017.75</v>
      </c>
      <c r="B80" s="11" t="s">
        <v>47</v>
      </c>
      <c r="C80" s="11" t="s">
        <v>48</v>
      </c>
      <c r="D80" s="21">
        <v>145.47673218892101</v>
      </c>
    </row>
    <row r="81" spans="1:4" x14ac:dyDescent="0.25">
      <c r="A81" s="21">
        <v>2017.75</v>
      </c>
      <c r="B81" s="11" t="s">
        <v>49</v>
      </c>
      <c r="C81" s="11" t="s">
        <v>48</v>
      </c>
      <c r="D81" s="21">
        <v>112.533945450918</v>
      </c>
    </row>
    <row r="82" spans="1:4" x14ac:dyDescent="0.25">
      <c r="A82" s="21">
        <v>2018</v>
      </c>
      <c r="B82" s="11" t="s">
        <v>47</v>
      </c>
      <c r="C82" s="11" t="s">
        <v>48</v>
      </c>
      <c r="D82" s="21">
        <v>145.47673218892101</v>
      </c>
    </row>
    <row r="83" spans="1:4" x14ac:dyDescent="0.25">
      <c r="A83" s="21">
        <v>2018</v>
      </c>
      <c r="B83" s="11" t="s">
        <v>49</v>
      </c>
      <c r="C83" s="11" t="s">
        <v>48</v>
      </c>
      <c r="D83" s="21">
        <v>92.675013900755602</v>
      </c>
    </row>
    <row r="84" spans="1:4" x14ac:dyDescent="0.25">
      <c r="A84" s="21">
        <v>2018.25</v>
      </c>
      <c r="B84" s="11" t="s">
        <v>47</v>
      </c>
      <c r="C84" s="11" t="s">
        <v>48</v>
      </c>
      <c r="D84" s="21">
        <v>135.11994496355101</v>
      </c>
    </row>
    <row r="85" spans="1:4" x14ac:dyDescent="0.25">
      <c r="A85" s="21">
        <v>2018.25</v>
      </c>
      <c r="B85" s="11" t="s">
        <v>49</v>
      </c>
      <c r="C85" s="11" t="s">
        <v>48</v>
      </c>
      <c r="D85" s="21">
        <v>105.91430160086399</v>
      </c>
    </row>
    <row r="86" spans="1:4" x14ac:dyDescent="0.25">
      <c r="A86" s="21">
        <v>2018.5</v>
      </c>
      <c r="B86" s="11" t="s">
        <v>47</v>
      </c>
      <c r="C86" s="11" t="s">
        <v>48</v>
      </c>
      <c r="D86" s="21">
        <v>137.76935564911099</v>
      </c>
    </row>
    <row r="87" spans="1:4" x14ac:dyDescent="0.25">
      <c r="A87" s="21">
        <v>2018.5</v>
      </c>
      <c r="B87" s="11" t="s">
        <v>49</v>
      </c>
      <c r="C87" s="11" t="s">
        <v>48</v>
      </c>
      <c r="D87" s="21">
        <v>110.879034488404</v>
      </c>
    </row>
    <row r="88" spans="1:4" x14ac:dyDescent="0.25">
      <c r="A88" s="21">
        <v>2018.75</v>
      </c>
      <c r="B88" s="11" t="s">
        <v>47</v>
      </c>
      <c r="C88" s="11" t="s">
        <v>48</v>
      </c>
      <c r="D88" s="21">
        <v>128.701575838743</v>
      </c>
    </row>
    <row r="89" spans="1:4" x14ac:dyDescent="0.25">
      <c r="A89" s="21">
        <v>2018.75</v>
      </c>
      <c r="B89" s="11" t="s">
        <v>49</v>
      </c>
      <c r="C89" s="11" t="s">
        <v>48</v>
      </c>
      <c r="D89" s="21">
        <v>110.257644352965</v>
      </c>
    </row>
    <row r="90" spans="1:4" x14ac:dyDescent="0.25">
      <c r="A90" s="21">
        <v>2019</v>
      </c>
      <c r="B90" s="11" t="s">
        <v>47</v>
      </c>
      <c r="C90" s="11" t="s">
        <v>48</v>
      </c>
      <c r="D90" s="21">
        <v>129.64617456049501</v>
      </c>
    </row>
    <row r="91" spans="1:4" x14ac:dyDescent="0.25">
      <c r="A91" s="21">
        <v>2019</v>
      </c>
      <c r="B91" s="11" t="s">
        <v>49</v>
      </c>
      <c r="C91" s="11" t="s">
        <v>48</v>
      </c>
      <c r="D91" s="21">
        <v>105.32073490432499</v>
      </c>
    </row>
    <row r="92" spans="1:4" x14ac:dyDescent="0.25">
      <c r="A92" s="21">
        <v>2008.25</v>
      </c>
      <c r="B92" s="11" t="s">
        <v>47</v>
      </c>
      <c r="C92" s="11" t="s">
        <v>50</v>
      </c>
      <c r="D92" s="21">
        <v>290.57214357519302</v>
      </c>
    </row>
    <row r="93" spans="1:4" x14ac:dyDescent="0.25">
      <c r="A93" s="21">
        <v>2008.25</v>
      </c>
      <c r="B93" s="11" t="s">
        <v>49</v>
      </c>
      <c r="C93" s="11" t="s">
        <v>50</v>
      </c>
      <c r="D93" s="21">
        <v>327.02306664294599</v>
      </c>
    </row>
    <row r="94" spans="1:4" x14ac:dyDescent="0.25">
      <c r="A94" s="21">
        <v>2008.5</v>
      </c>
      <c r="B94" s="11" t="s">
        <v>47</v>
      </c>
      <c r="C94" s="11" t="s">
        <v>50</v>
      </c>
      <c r="D94" s="21">
        <v>306.34462110859897</v>
      </c>
    </row>
    <row r="95" spans="1:4" x14ac:dyDescent="0.25">
      <c r="A95" s="21">
        <v>2008.5</v>
      </c>
      <c r="B95" s="11" t="s">
        <v>49</v>
      </c>
      <c r="C95" s="11" t="s">
        <v>50</v>
      </c>
      <c r="D95" s="21">
        <v>338.36753010188301</v>
      </c>
    </row>
    <row r="96" spans="1:4" x14ac:dyDescent="0.25">
      <c r="A96" s="21">
        <v>2008.75</v>
      </c>
      <c r="B96" s="11" t="s">
        <v>47</v>
      </c>
      <c r="C96" s="11" t="s">
        <v>50</v>
      </c>
      <c r="D96" s="21">
        <v>292.374688360721</v>
      </c>
    </row>
    <row r="97" spans="1:4" x14ac:dyDescent="0.25">
      <c r="A97" s="21">
        <v>2008.75</v>
      </c>
      <c r="B97" s="11" t="s">
        <v>49</v>
      </c>
      <c r="C97" s="11" t="s">
        <v>50</v>
      </c>
      <c r="D97" s="21">
        <v>319.66477814765301</v>
      </c>
    </row>
    <row r="98" spans="1:4" x14ac:dyDescent="0.25">
      <c r="A98" s="21">
        <v>2009</v>
      </c>
      <c r="B98" s="11" t="s">
        <v>47</v>
      </c>
      <c r="C98" s="11" t="s">
        <v>50</v>
      </c>
      <c r="D98" s="21">
        <v>304.04222287276798</v>
      </c>
    </row>
    <row r="99" spans="1:4" x14ac:dyDescent="0.25">
      <c r="A99" s="21">
        <v>2009</v>
      </c>
      <c r="B99" s="11" t="s">
        <v>49</v>
      </c>
      <c r="C99" s="11" t="s">
        <v>50</v>
      </c>
      <c r="D99" s="21">
        <v>312.88847409475397</v>
      </c>
    </row>
    <row r="100" spans="1:4" x14ac:dyDescent="0.25">
      <c r="A100" s="21">
        <v>2009.25</v>
      </c>
      <c r="B100" s="11" t="s">
        <v>47</v>
      </c>
      <c r="C100" s="11" t="s">
        <v>50</v>
      </c>
      <c r="D100" s="21">
        <v>292.35450231485203</v>
      </c>
    </row>
    <row r="101" spans="1:4" x14ac:dyDescent="0.25">
      <c r="A101" s="21">
        <v>2009.25</v>
      </c>
      <c r="B101" s="11" t="s">
        <v>49</v>
      </c>
      <c r="C101" s="11" t="s">
        <v>50</v>
      </c>
      <c r="D101" s="21">
        <v>303.460572803763</v>
      </c>
    </row>
    <row r="102" spans="1:4" x14ac:dyDescent="0.25">
      <c r="A102" s="21">
        <v>2009.5</v>
      </c>
      <c r="B102" s="11" t="s">
        <v>47</v>
      </c>
      <c r="C102" s="11" t="s">
        <v>50</v>
      </c>
      <c r="D102" s="21">
        <v>303.47701358844802</v>
      </c>
    </row>
    <row r="103" spans="1:4" x14ac:dyDescent="0.25">
      <c r="A103" s="21">
        <v>2009.5</v>
      </c>
      <c r="B103" s="11" t="s">
        <v>49</v>
      </c>
      <c r="C103" s="11" t="s">
        <v>50</v>
      </c>
      <c r="D103" s="21">
        <v>315.24544941750099</v>
      </c>
    </row>
    <row r="104" spans="1:4" x14ac:dyDescent="0.25">
      <c r="A104" s="21">
        <v>2009.75</v>
      </c>
      <c r="B104" s="11" t="s">
        <v>47</v>
      </c>
      <c r="C104" s="11" t="s">
        <v>50</v>
      </c>
      <c r="D104" s="21">
        <v>282.95395208121198</v>
      </c>
    </row>
    <row r="105" spans="1:4" x14ac:dyDescent="0.25">
      <c r="A105" s="21">
        <v>2009.75</v>
      </c>
      <c r="B105" s="11" t="s">
        <v>49</v>
      </c>
      <c r="C105" s="11" t="s">
        <v>50</v>
      </c>
      <c r="D105" s="21">
        <v>286.17717327925601</v>
      </c>
    </row>
    <row r="106" spans="1:4" x14ac:dyDescent="0.25">
      <c r="A106" s="21">
        <v>2010</v>
      </c>
      <c r="B106" s="11" t="s">
        <v>47</v>
      </c>
      <c r="C106" s="11" t="s">
        <v>50</v>
      </c>
      <c r="D106" s="21">
        <v>288.49895121239501</v>
      </c>
    </row>
    <row r="107" spans="1:4" x14ac:dyDescent="0.25">
      <c r="A107" s="21">
        <v>2010</v>
      </c>
      <c r="B107" s="11" t="s">
        <v>49</v>
      </c>
      <c r="C107" s="11" t="s">
        <v>50</v>
      </c>
      <c r="D107" s="21">
        <v>306.125966496057</v>
      </c>
    </row>
    <row r="108" spans="1:4" x14ac:dyDescent="0.25">
      <c r="A108" s="21">
        <v>2010.25</v>
      </c>
      <c r="B108" s="11" t="s">
        <v>47</v>
      </c>
      <c r="C108" s="11" t="s">
        <v>50</v>
      </c>
      <c r="D108" s="21">
        <v>277.21020746145501</v>
      </c>
    </row>
    <row r="109" spans="1:4" x14ac:dyDescent="0.25">
      <c r="A109" s="21">
        <v>2010.25</v>
      </c>
      <c r="B109" s="11" t="s">
        <v>49</v>
      </c>
      <c r="C109" s="11" t="s">
        <v>50</v>
      </c>
      <c r="D109" s="21">
        <v>300.84540358572798</v>
      </c>
    </row>
    <row r="110" spans="1:4" x14ac:dyDescent="0.25">
      <c r="A110" s="21">
        <v>2010.5</v>
      </c>
      <c r="B110" s="11" t="s">
        <v>47</v>
      </c>
      <c r="C110" s="11" t="s">
        <v>50</v>
      </c>
      <c r="D110" s="21">
        <v>286.07425625180599</v>
      </c>
    </row>
    <row r="111" spans="1:4" x14ac:dyDescent="0.25">
      <c r="A111" s="21">
        <v>2010.5</v>
      </c>
      <c r="B111" s="11" t="s">
        <v>49</v>
      </c>
      <c r="C111" s="11" t="s">
        <v>50</v>
      </c>
      <c r="D111" s="21">
        <v>301.28545049492197</v>
      </c>
    </row>
    <row r="112" spans="1:4" x14ac:dyDescent="0.25">
      <c r="A112" s="21">
        <v>2010.75</v>
      </c>
      <c r="B112" s="11" t="s">
        <v>47</v>
      </c>
      <c r="C112" s="11" t="s">
        <v>50</v>
      </c>
      <c r="D112" s="21">
        <v>278.52121484525401</v>
      </c>
    </row>
    <row r="113" spans="1:4" x14ac:dyDescent="0.25">
      <c r="A113" s="21">
        <v>2010.75</v>
      </c>
      <c r="B113" s="11" t="s">
        <v>49</v>
      </c>
      <c r="C113" s="11" t="s">
        <v>50</v>
      </c>
      <c r="D113" s="21">
        <v>309.758426720503</v>
      </c>
    </row>
    <row r="114" spans="1:4" x14ac:dyDescent="0.25">
      <c r="A114" s="21">
        <v>2011</v>
      </c>
      <c r="B114" s="11" t="s">
        <v>47</v>
      </c>
      <c r="C114" s="11" t="s">
        <v>50</v>
      </c>
      <c r="D114" s="21">
        <v>286.09429923681699</v>
      </c>
    </row>
    <row r="115" spans="1:4" x14ac:dyDescent="0.25">
      <c r="A115" s="21">
        <v>2011</v>
      </c>
      <c r="B115" s="11" t="s">
        <v>49</v>
      </c>
      <c r="C115" s="11" t="s">
        <v>50</v>
      </c>
      <c r="D115" s="21">
        <v>314.08063732590603</v>
      </c>
    </row>
    <row r="116" spans="1:4" x14ac:dyDescent="0.25">
      <c r="A116" s="21">
        <v>2011.25</v>
      </c>
      <c r="B116" s="11" t="s">
        <v>47</v>
      </c>
      <c r="C116" s="11" t="s">
        <v>50</v>
      </c>
      <c r="D116" s="21">
        <v>275.60547951103501</v>
      </c>
    </row>
    <row r="117" spans="1:4" x14ac:dyDescent="0.25">
      <c r="A117" s="21">
        <v>2011.25</v>
      </c>
      <c r="B117" s="11" t="s">
        <v>49</v>
      </c>
      <c r="C117" s="11" t="s">
        <v>50</v>
      </c>
      <c r="D117" s="21">
        <v>305.43621611510099</v>
      </c>
    </row>
    <row r="118" spans="1:4" x14ac:dyDescent="0.25">
      <c r="A118" s="21">
        <v>2011.5</v>
      </c>
      <c r="B118" s="11" t="s">
        <v>47</v>
      </c>
      <c r="C118" s="11" t="s">
        <v>50</v>
      </c>
      <c r="D118" s="21">
        <v>282.41538485538598</v>
      </c>
    </row>
    <row r="119" spans="1:4" x14ac:dyDescent="0.25">
      <c r="A119" s="21">
        <v>2011.5</v>
      </c>
      <c r="B119" s="11" t="s">
        <v>49</v>
      </c>
      <c r="C119" s="11" t="s">
        <v>50</v>
      </c>
      <c r="D119" s="21">
        <v>308.02954247834202</v>
      </c>
    </row>
    <row r="120" spans="1:4" x14ac:dyDescent="0.25">
      <c r="A120" s="21">
        <v>2011.75</v>
      </c>
      <c r="B120" s="11" t="s">
        <v>47</v>
      </c>
      <c r="C120" s="11" t="s">
        <v>50</v>
      </c>
      <c r="D120" s="21">
        <v>281.16923985216999</v>
      </c>
    </row>
    <row r="121" spans="1:4" x14ac:dyDescent="0.25">
      <c r="A121" s="21">
        <v>2011.75</v>
      </c>
      <c r="B121" s="11" t="s">
        <v>49</v>
      </c>
      <c r="C121" s="11" t="s">
        <v>50</v>
      </c>
      <c r="D121" s="21">
        <v>304.89530862011401</v>
      </c>
    </row>
    <row r="122" spans="1:4" x14ac:dyDescent="0.25">
      <c r="A122" s="21">
        <v>2012</v>
      </c>
      <c r="B122" s="11" t="s">
        <v>47</v>
      </c>
      <c r="C122" s="11" t="s">
        <v>50</v>
      </c>
      <c r="D122" s="21">
        <v>273.27317976568702</v>
      </c>
    </row>
    <row r="123" spans="1:4" x14ac:dyDescent="0.25">
      <c r="A123" s="21">
        <v>2012</v>
      </c>
      <c r="B123" s="11" t="s">
        <v>49</v>
      </c>
      <c r="C123" s="11" t="s">
        <v>50</v>
      </c>
      <c r="D123" s="21">
        <v>286.03290263899902</v>
      </c>
    </row>
    <row r="124" spans="1:4" x14ac:dyDescent="0.25">
      <c r="A124" s="21">
        <v>2012.25</v>
      </c>
      <c r="B124" s="11" t="s">
        <v>47</v>
      </c>
      <c r="C124" s="11" t="s">
        <v>50</v>
      </c>
      <c r="D124" s="21">
        <v>272.79053550612201</v>
      </c>
    </row>
    <row r="125" spans="1:4" x14ac:dyDescent="0.25">
      <c r="A125" s="21">
        <v>2012.25</v>
      </c>
      <c r="B125" s="11" t="s">
        <v>49</v>
      </c>
      <c r="C125" s="11" t="s">
        <v>50</v>
      </c>
      <c r="D125" s="21">
        <v>270.97113069885501</v>
      </c>
    </row>
    <row r="126" spans="1:4" x14ac:dyDescent="0.25">
      <c r="A126" s="21">
        <v>2012.5</v>
      </c>
      <c r="B126" s="11" t="s">
        <v>47</v>
      </c>
      <c r="C126" s="11" t="s">
        <v>50</v>
      </c>
      <c r="D126" s="21">
        <v>280.06881094036203</v>
      </c>
    </row>
    <row r="127" spans="1:4" x14ac:dyDescent="0.25">
      <c r="A127" s="21">
        <v>2012.5</v>
      </c>
      <c r="B127" s="11" t="s">
        <v>49</v>
      </c>
      <c r="C127" s="11" t="s">
        <v>50</v>
      </c>
      <c r="D127" s="21">
        <v>312.07428403083702</v>
      </c>
    </row>
    <row r="128" spans="1:4" x14ac:dyDescent="0.25">
      <c r="A128" s="21">
        <v>2012.75</v>
      </c>
      <c r="B128" s="11" t="s">
        <v>47</v>
      </c>
      <c r="C128" s="11" t="s">
        <v>50</v>
      </c>
      <c r="D128" s="21">
        <v>265.54813093192303</v>
      </c>
    </row>
    <row r="129" spans="1:4" x14ac:dyDescent="0.25">
      <c r="A129" s="21">
        <v>2012.75</v>
      </c>
      <c r="B129" s="11" t="s">
        <v>49</v>
      </c>
      <c r="C129" s="11" t="s">
        <v>50</v>
      </c>
      <c r="D129" s="21">
        <v>294.50537574736597</v>
      </c>
    </row>
    <row r="130" spans="1:4" x14ac:dyDescent="0.25">
      <c r="A130" s="21">
        <v>2013</v>
      </c>
      <c r="B130" s="11" t="s">
        <v>47</v>
      </c>
      <c r="C130" s="11" t="s">
        <v>50</v>
      </c>
      <c r="D130" s="21">
        <v>262.08462513934597</v>
      </c>
    </row>
    <row r="131" spans="1:4" x14ac:dyDescent="0.25">
      <c r="A131" s="21">
        <v>2013</v>
      </c>
      <c r="B131" s="11" t="s">
        <v>49</v>
      </c>
      <c r="C131" s="11" t="s">
        <v>50</v>
      </c>
      <c r="D131" s="21">
        <v>260.15103276272498</v>
      </c>
    </row>
    <row r="132" spans="1:4" x14ac:dyDescent="0.25">
      <c r="A132" s="21">
        <v>2013.25</v>
      </c>
      <c r="B132" s="11" t="s">
        <v>47</v>
      </c>
      <c r="C132" s="11" t="s">
        <v>50</v>
      </c>
      <c r="D132" s="21">
        <v>255.74755135402799</v>
      </c>
    </row>
    <row r="133" spans="1:4" x14ac:dyDescent="0.25">
      <c r="A133" s="21">
        <v>2013.25</v>
      </c>
      <c r="B133" s="11" t="s">
        <v>49</v>
      </c>
      <c r="C133" s="11" t="s">
        <v>50</v>
      </c>
      <c r="D133" s="21">
        <v>269.01666966198701</v>
      </c>
    </row>
    <row r="134" spans="1:4" x14ac:dyDescent="0.25">
      <c r="A134" s="21">
        <v>2013.5</v>
      </c>
      <c r="B134" s="11" t="s">
        <v>47</v>
      </c>
      <c r="C134" s="11" t="s">
        <v>50</v>
      </c>
      <c r="D134" s="21">
        <v>270.74338962078701</v>
      </c>
    </row>
    <row r="135" spans="1:4" x14ac:dyDescent="0.25">
      <c r="A135" s="21">
        <v>2013.5</v>
      </c>
      <c r="B135" s="11" t="s">
        <v>49</v>
      </c>
      <c r="C135" s="11" t="s">
        <v>50</v>
      </c>
      <c r="D135" s="21">
        <v>269.155195238538</v>
      </c>
    </row>
    <row r="136" spans="1:4" x14ac:dyDescent="0.25">
      <c r="A136" s="21">
        <v>2013.75</v>
      </c>
      <c r="B136" s="11" t="s">
        <v>47</v>
      </c>
      <c r="C136" s="11" t="s">
        <v>50</v>
      </c>
      <c r="D136" s="21">
        <v>261.68522672564097</v>
      </c>
    </row>
    <row r="137" spans="1:4" x14ac:dyDescent="0.25">
      <c r="A137" s="21">
        <v>2013.75</v>
      </c>
      <c r="B137" s="11" t="s">
        <v>49</v>
      </c>
      <c r="C137" s="11" t="s">
        <v>50</v>
      </c>
      <c r="D137" s="21">
        <v>269.28940736949897</v>
      </c>
    </row>
    <row r="138" spans="1:4" x14ac:dyDescent="0.25">
      <c r="A138" s="21">
        <v>2014</v>
      </c>
      <c r="B138" s="11" t="s">
        <v>47</v>
      </c>
      <c r="C138" s="11" t="s">
        <v>50</v>
      </c>
      <c r="D138" s="21">
        <v>258.76659547024701</v>
      </c>
    </row>
    <row r="139" spans="1:4" x14ac:dyDescent="0.25">
      <c r="A139" s="21">
        <v>2014</v>
      </c>
      <c r="B139" s="11" t="s">
        <v>49</v>
      </c>
      <c r="C139" s="11" t="s">
        <v>50</v>
      </c>
      <c r="D139" s="21">
        <v>243.797761556073</v>
      </c>
    </row>
    <row r="140" spans="1:4" x14ac:dyDescent="0.25">
      <c r="A140" s="21">
        <v>2014.25</v>
      </c>
      <c r="B140" s="11" t="s">
        <v>47</v>
      </c>
      <c r="C140" s="11" t="s">
        <v>50</v>
      </c>
      <c r="D140" s="21">
        <v>256.37182110684603</v>
      </c>
    </row>
    <row r="141" spans="1:4" x14ac:dyDescent="0.25">
      <c r="A141" s="21">
        <v>2014.25</v>
      </c>
      <c r="B141" s="11" t="s">
        <v>49</v>
      </c>
      <c r="C141" s="11" t="s">
        <v>50</v>
      </c>
      <c r="D141" s="21">
        <v>279.32335306201901</v>
      </c>
    </row>
    <row r="142" spans="1:4" x14ac:dyDescent="0.25">
      <c r="A142" s="21">
        <v>2014.5</v>
      </c>
      <c r="B142" s="11" t="s">
        <v>47</v>
      </c>
      <c r="C142" s="11" t="s">
        <v>50</v>
      </c>
      <c r="D142" s="21">
        <v>261.40458910492998</v>
      </c>
    </row>
    <row r="143" spans="1:4" x14ac:dyDescent="0.25">
      <c r="A143" s="21">
        <v>2014.5</v>
      </c>
      <c r="B143" s="11" t="s">
        <v>49</v>
      </c>
      <c r="C143" s="11" t="s">
        <v>50</v>
      </c>
      <c r="D143" s="21">
        <v>248.272358959493</v>
      </c>
    </row>
    <row r="144" spans="1:4" x14ac:dyDescent="0.25">
      <c r="A144" s="21">
        <v>2014.75</v>
      </c>
      <c r="B144" s="11" t="s">
        <v>47</v>
      </c>
      <c r="C144" s="11" t="s">
        <v>50</v>
      </c>
      <c r="D144" s="21">
        <v>246.230243147587</v>
      </c>
    </row>
    <row r="145" spans="1:4" x14ac:dyDescent="0.25">
      <c r="A145" s="21">
        <v>2014.75</v>
      </c>
      <c r="B145" s="11" t="s">
        <v>49</v>
      </c>
      <c r="C145" s="11" t="s">
        <v>50</v>
      </c>
      <c r="D145" s="21">
        <v>223.66797893157201</v>
      </c>
    </row>
    <row r="146" spans="1:4" x14ac:dyDescent="0.25">
      <c r="A146" s="21">
        <v>2015</v>
      </c>
      <c r="B146" s="11" t="s">
        <v>47</v>
      </c>
      <c r="C146" s="11" t="s">
        <v>50</v>
      </c>
      <c r="D146" s="21">
        <v>246.57836239900499</v>
      </c>
    </row>
    <row r="147" spans="1:4" x14ac:dyDescent="0.25">
      <c r="A147" s="21">
        <v>2015</v>
      </c>
      <c r="B147" s="11" t="s">
        <v>49</v>
      </c>
      <c r="C147" s="11" t="s">
        <v>50</v>
      </c>
      <c r="D147" s="21">
        <v>224.33247084759</v>
      </c>
    </row>
    <row r="148" spans="1:4" x14ac:dyDescent="0.25">
      <c r="A148" s="21">
        <v>2015.25</v>
      </c>
      <c r="B148" s="11" t="s">
        <v>47</v>
      </c>
      <c r="C148" s="11" t="s">
        <v>50</v>
      </c>
      <c r="D148" s="21">
        <v>238.48000928707401</v>
      </c>
    </row>
    <row r="149" spans="1:4" x14ac:dyDescent="0.25">
      <c r="A149" s="21">
        <v>2015.25</v>
      </c>
      <c r="B149" s="11" t="s">
        <v>49</v>
      </c>
      <c r="C149" s="11" t="s">
        <v>50</v>
      </c>
      <c r="D149" s="21">
        <v>233.10376413902401</v>
      </c>
    </row>
    <row r="150" spans="1:4" x14ac:dyDescent="0.25">
      <c r="A150" s="21">
        <v>2015.5</v>
      </c>
      <c r="B150" s="11" t="s">
        <v>47</v>
      </c>
      <c r="C150" s="11" t="s">
        <v>50</v>
      </c>
      <c r="D150" s="21">
        <v>243.775086321798</v>
      </c>
    </row>
    <row r="151" spans="1:4" x14ac:dyDescent="0.25">
      <c r="A151" s="21">
        <v>2015.5</v>
      </c>
      <c r="B151" s="11" t="s">
        <v>49</v>
      </c>
      <c r="C151" s="11" t="s">
        <v>50</v>
      </c>
      <c r="D151" s="21">
        <v>235.36303665348399</v>
      </c>
    </row>
    <row r="152" spans="1:4" x14ac:dyDescent="0.25">
      <c r="A152" s="21">
        <v>2015.75</v>
      </c>
      <c r="B152" s="11" t="s">
        <v>47</v>
      </c>
      <c r="C152" s="11" t="s">
        <v>50</v>
      </c>
      <c r="D152" s="21">
        <v>230.28548324357899</v>
      </c>
    </row>
    <row r="153" spans="1:4" x14ac:dyDescent="0.25">
      <c r="A153" s="21">
        <v>2015.75</v>
      </c>
      <c r="B153" s="11" t="s">
        <v>49</v>
      </c>
      <c r="C153" s="11" t="s">
        <v>50</v>
      </c>
      <c r="D153" s="21">
        <v>217.94237120783299</v>
      </c>
    </row>
    <row r="154" spans="1:4" x14ac:dyDescent="0.25">
      <c r="A154" s="21">
        <v>2016</v>
      </c>
      <c r="B154" s="11" t="s">
        <v>47</v>
      </c>
      <c r="C154" s="11" t="s">
        <v>50</v>
      </c>
      <c r="D154" s="21">
        <v>241.035472458268</v>
      </c>
    </row>
    <row r="155" spans="1:4" x14ac:dyDescent="0.25">
      <c r="A155" s="21">
        <v>2016</v>
      </c>
      <c r="B155" s="11" t="s">
        <v>49</v>
      </c>
      <c r="C155" s="11" t="s">
        <v>50</v>
      </c>
      <c r="D155" s="21">
        <v>196.29074955898901</v>
      </c>
    </row>
    <row r="156" spans="1:4" x14ac:dyDescent="0.25">
      <c r="A156" s="21">
        <v>2016.25</v>
      </c>
      <c r="B156" s="11" t="s">
        <v>47</v>
      </c>
      <c r="C156" s="11" t="s">
        <v>50</v>
      </c>
      <c r="D156" s="21">
        <v>231.76762461371001</v>
      </c>
    </row>
    <row r="157" spans="1:4" x14ac:dyDescent="0.25">
      <c r="A157" s="21">
        <v>2016.25</v>
      </c>
      <c r="B157" s="11" t="s">
        <v>49</v>
      </c>
      <c r="C157" s="11" t="s">
        <v>50</v>
      </c>
      <c r="D157" s="21">
        <v>210.03369503669899</v>
      </c>
    </row>
    <row r="158" spans="1:4" x14ac:dyDescent="0.25">
      <c r="A158" s="21">
        <v>2016.5</v>
      </c>
      <c r="B158" s="11" t="s">
        <v>47</v>
      </c>
      <c r="C158" s="11" t="s">
        <v>50</v>
      </c>
      <c r="D158" s="21">
        <v>241.33904358227099</v>
      </c>
    </row>
    <row r="159" spans="1:4" x14ac:dyDescent="0.25">
      <c r="A159" s="21">
        <v>2016.5</v>
      </c>
      <c r="B159" s="11" t="s">
        <v>49</v>
      </c>
      <c r="C159" s="11" t="s">
        <v>50</v>
      </c>
      <c r="D159" s="21">
        <v>222.35048579502299</v>
      </c>
    </row>
    <row r="160" spans="1:4" x14ac:dyDescent="0.25">
      <c r="A160" s="21">
        <v>2016.75</v>
      </c>
      <c r="B160" s="11" t="s">
        <v>47</v>
      </c>
      <c r="C160" s="11" t="s">
        <v>50</v>
      </c>
      <c r="D160" s="21">
        <v>223.436112719535</v>
      </c>
    </row>
    <row r="161" spans="1:4" x14ac:dyDescent="0.25">
      <c r="A161" s="21">
        <v>2016.75</v>
      </c>
      <c r="B161" s="11" t="s">
        <v>49</v>
      </c>
      <c r="C161" s="11" t="s">
        <v>50</v>
      </c>
      <c r="D161" s="21">
        <v>203.28097945339701</v>
      </c>
    </row>
    <row r="162" spans="1:4" x14ac:dyDescent="0.25">
      <c r="A162" s="21">
        <v>2017</v>
      </c>
      <c r="B162" s="11" t="s">
        <v>47</v>
      </c>
      <c r="C162" s="11" t="s">
        <v>50</v>
      </c>
      <c r="D162" s="21">
        <v>227.12162083271599</v>
      </c>
    </row>
    <row r="163" spans="1:4" x14ac:dyDescent="0.25">
      <c r="A163" s="21">
        <v>2017</v>
      </c>
      <c r="B163" s="11" t="s">
        <v>49</v>
      </c>
      <c r="C163" s="11" t="s">
        <v>50</v>
      </c>
      <c r="D163" s="21">
        <v>188.78839227469999</v>
      </c>
    </row>
    <row r="164" spans="1:4" x14ac:dyDescent="0.25">
      <c r="A164" s="21">
        <v>2017.25</v>
      </c>
      <c r="B164" s="11" t="s">
        <v>47</v>
      </c>
      <c r="C164" s="11" t="s">
        <v>50</v>
      </c>
      <c r="D164" s="21">
        <v>218.230987517031</v>
      </c>
    </row>
    <row r="165" spans="1:4" x14ac:dyDescent="0.25">
      <c r="A165" s="21">
        <v>2017.25</v>
      </c>
      <c r="B165" s="11" t="s">
        <v>49</v>
      </c>
      <c r="C165" s="11" t="s">
        <v>50</v>
      </c>
      <c r="D165" s="21">
        <v>200.07465485634</v>
      </c>
    </row>
    <row r="166" spans="1:4" x14ac:dyDescent="0.25">
      <c r="A166" s="21">
        <v>2017.5</v>
      </c>
      <c r="B166" s="11" t="s">
        <v>47</v>
      </c>
      <c r="C166" s="11" t="s">
        <v>50</v>
      </c>
      <c r="D166" s="21">
        <v>217.305243772962</v>
      </c>
    </row>
    <row r="167" spans="1:4" x14ac:dyDescent="0.25">
      <c r="A167" s="21">
        <v>2017.5</v>
      </c>
      <c r="B167" s="11" t="s">
        <v>49</v>
      </c>
      <c r="C167" s="11" t="s">
        <v>50</v>
      </c>
      <c r="D167" s="21">
        <v>201.10067872739799</v>
      </c>
    </row>
    <row r="168" spans="1:4" x14ac:dyDescent="0.25">
      <c r="A168" s="21">
        <v>2017.75</v>
      </c>
      <c r="B168" s="11" t="s">
        <v>47</v>
      </c>
      <c r="C168" s="11" t="s">
        <v>50</v>
      </c>
      <c r="D168" s="21">
        <v>209.92896936412799</v>
      </c>
    </row>
    <row r="169" spans="1:4" x14ac:dyDescent="0.25">
      <c r="A169" s="21">
        <v>2017.75</v>
      </c>
      <c r="B169" s="11" t="s">
        <v>49</v>
      </c>
      <c r="C169" s="11" t="s">
        <v>50</v>
      </c>
      <c r="D169" s="21">
        <v>186.788208127118</v>
      </c>
    </row>
    <row r="170" spans="1:4" x14ac:dyDescent="0.25">
      <c r="A170" s="21">
        <v>2018</v>
      </c>
      <c r="B170" s="11" t="s">
        <v>47</v>
      </c>
      <c r="C170" s="11" t="s">
        <v>50</v>
      </c>
      <c r="D170" s="21">
        <v>209.239547461455</v>
      </c>
    </row>
    <row r="171" spans="1:4" x14ac:dyDescent="0.25">
      <c r="A171" s="21">
        <v>2018</v>
      </c>
      <c r="B171" s="11" t="s">
        <v>49</v>
      </c>
      <c r="C171" s="11" t="s">
        <v>50</v>
      </c>
      <c r="D171" s="21">
        <v>163.80674711352901</v>
      </c>
    </row>
    <row r="172" spans="1:4" x14ac:dyDescent="0.25">
      <c r="A172" s="21">
        <v>2018.25</v>
      </c>
      <c r="B172" s="11" t="s">
        <v>47</v>
      </c>
      <c r="C172" s="11" t="s">
        <v>50</v>
      </c>
      <c r="D172" s="21">
        <v>198.65692125541401</v>
      </c>
    </row>
    <row r="173" spans="1:4" x14ac:dyDescent="0.25">
      <c r="A173" s="21">
        <v>2018.25</v>
      </c>
      <c r="B173" s="11" t="s">
        <v>49</v>
      </c>
      <c r="C173" s="11" t="s">
        <v>50</v>
      </c>
      <c r="D173" s="21">
        <v>184.10703767553301</v>
      </c>
    </row>
    <row r="174" spans="1:4" x14ac:dyDescent="0.25">
      <c r="A174" s="21">
        <v>2018.5</v>
      </c>
      <c r="B174" s="11" t="s">
        <v>47</v>
      </c>
      <c r="C174" s="11" t="s">
        <v>50</v>
      </c>
      <c r="D174" s="21">
        <v>204.51700742814</v>
      </c>
    </row>
    <row r="175" spans="1:4" x14ac:dyDescent="0.25">
      <c r="A175" s="21">
        <v>2018.5</v>
      </c>
      <c r="B175" s="11" t="s">
        <v>49</v>
      </c>
      <c r="C175" s="11" t="s">
        <v>50</v>
      </c>
      <c r="D175" s="21">
        <v>190.74612641279199</v>
      </c>
    </row>
    <row r="176" spans="1:4" x14ac:dyDescent="0.25">
      <c r="A176" s="21">
        <v>2018.75</v>
      </c>
      <c r="B176" s="11" t="s">
        <v>47</v>
      </c>
      <c r="C176" s="11" t="s">
        <v>50</v>
      </c>
      <c r="D176" s="21">
        <v>196.63347907529999</v>
      </c>
    </row>
    <row r="177" spans="1:4" x14ac:dyDescent="0.25">
      <c r="A177" s="21">
        <v>2018.75</v>
      </c>
      <c r="B177" s="11" t="s">
        <v>49</v>
      </c>
      <c r="C177" s="11" t="s">
        <v>50</v>
      </c>
      <c r="D177" s="21">
        <v>179.91088974457799</v>
      </c>
    </row>
    <row r="178" spans="1:4" x14ac:dyDescent="0.25">
      <c r="A178" s="21">
        <v>2019</v>
      </c>
      <c r="B178" s="11" t="s">
        <v>47</v>
      </c>
      <c r="C178" s="11" t="s">
        <v>50</v>
      </c>
      <c r="D178" s="21">
        <v>194.88539515781</v>
      </c>
    </row>
    <row r="179" spans="1:4" x14ac:dyDescent="0.25">
      <c r="A179" s="21">
        <v>2019</v>
      </c>
      <c r="B179" s="11" t="s">
        <v>49</v>
      </c>
      <c r="C179" s="11" t="s">
        <v>50</v>
      </c>
      <c r="D179" s="21">
        <v>156.56268487505901</v>
      </c>
    </row>
    <row r="181" spans="1:4" x14ac:dyDescent="0.25">
      <c r="A181" s="12" t="s">
        <v>91</v>
      </c>
    </row>
    <row r="183" spans="1:4" x14ac:dyDescent="0.25">
      <c r="A183" s="11" t="s">
        <v>163</v>
      </c>
    </row>
    <row r="185" spans="1:4" x14ac:dyDescent="0.25">
      <c r="A185" s="23" t="s">
        <v>18</v>
      </c>
    </row>
  </sheetData>
  <hyperlinks>
    <hyperlink ref="A185" location="Contents!A1" display="Back to contents"/>
  </hyperlinks>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41"/>
  <sheetViews>
    <sheetView workbookViewId="0"/>
  </sheetViews>
  <sheetFormatPr defaultColWidth="9.140625" defaultRowHeight="15" x14ac:dyDescent="0.25"/>
  <cols>
    <col min="1" max="1" width="12.42578125" style="13" bestFit="1" customWidth="1"/>
    <col min="2" max="2" width="18.7109375" style="13" bestFit="1" customWidth="1"/>
    <col min="3" max="3" width="39.28515625" style="13" bestFit="1" customWidth="1"/>
    <col min="4" max="16384" width="9.140625" style="13"/>
  </cols>
  <sheetData>
    <row r="1" spans="1:3" x14ac:dyDescent="0.25">
      <c r="A1" s="11" t="s">
        <v>156</v>
      </c>
      <c r="B1" s="12" t="s">
        <v>85</v>
      </c>
    </row>
    <row r="3" spans="1:3" x14ac:dyDescent="0.25">
      <c r="A3" s="12" t="s">
        <v>43</v>
      </c>
      <c r="B3" s="12" t="s">
        <v>44</v>
      </c>
      <c r="C3" s="12" t="s">
        <v>45</v>
      </c>
    </row>
    <row r="4" spans="1:3" x14ac:dyDescent="0.25">
      <c r="A4" s="14">
        <v>2008.25</v>
      </c>
      <c r="B4" s="13" t="s">
        <v>40</v>
      </c>
      <c r="C4" s="14">
        <v>212.94918140459799</v>
      </c>
    </row>
    <row r="5" spans="1:3" x14ac:dyDescent="0.25">
      <c r="A5" s="14">
        <v>2008.5</v>
      </c>
      <c r="B5" s="13" t="s">
        <v>40</v>
      </c>
      <c r="C5" s="14">
        <v>247.669156633608</v>
      </c>
    </row>
    <row r="6" spans="1:3" x14ac:dyDescent="0.25">
      <c r="A6" s="14">
        <v>2008.75</v>
      </c>
      <c r="B6" s="13" t="s">
        <v>40</v>
      </c>
      <c r="C6" s="14">
        <v>232.43916134756199</v>
      </c>
    </row>
    <row r="7" spans="1:3" x14ac:dyDescent="0.25">
      <c r="A7" s="14">
        <v>2009</v>
      </c>
      <c r="B7" s="13" t="s">
        <v>40</v>
      </c>
      <c r="C7" s="14">
        <v>197.30981706329601</v>
      </c>
    </row>
    <row r="8" spans="1:3" x14ac:dyDescent="0.25">
      <c r="A8" s="14">
        <v>2009.25</v>
      </c>
      <c r="B8" s="13" t="s">
        <v>40</v>
      </c>
      <c r="C8" s="14">
        <v>176.81769956414001</v>
      </c>
    </row>
    <row r="9" spans="1:3" x14ac:dyDescent="0.25">
      <c r="A9" s="14">
        <v>2009.5</v>
      </c>
      <c r="B9" s="13" t="s">
        <v>40</v>
      </c>
      <c r="C9" s="14">
        <v>189.69845913503801</v>
      </c>
    </row>
    <row r="10" spans="1:3" x14ac:dyDescent="0.25">
      <c r="A10" s="14">
        <v>2009.75</v>
      </c>
      <c r="B10" s="13" t="s">
        <v>40</v>
      </c>
      <c r="C10" s="14">
        <v>199.13956261246599</v>
      </c>
    </row>
    <row r="11" spans="1:3" x14ac:dyDescent="0.25">
      <c r="A11" s="14">
        <v>2010</v>
      </c>
      <c r="B11" s="13" t="s">
        <v>40</v>
      </c>
      <c r="C11" s="14">
        <v>178.995387203691</v>
      </c>
    </row>
    <row r="12" spans="1:3" x14ac:dyDescent="0.25">
      <c r="A12" s="14">
        <v>2010.25</v>
      </c>
      <c r="B12" s="13" t="s">
        <v>40</v>
      </c>
      <c r="C12" s="14">
        <v>199.71511048128801</v>
      </c>
    </row>
    <row r="13" spans="1:3" x14ac:dyDescent="0.25">
      <c r="A13" s="14">
        <v>2010.5</v>
      </c>
      <c r="B13" s="13" t="s">
        <v>40</v>
      </c>
      <c r="C13" s="14">
        <v>201.44175408775499</v>
      </c>
    </row>
    <row r="14" spans="1:3" x14ac:dyDescent="0.25">
      <c r="A14" s="14">
        <v>2010.75</v>
      </c>
      <c r="B14" s="13" t="s">
        <v>40</v>
      </c>
      <c r="C14" s="14">
        <v>186.62352594297201</v>
      </c>
    </row>
    <row r="15" spans="1:3" x14ac:dyDescent="0.25">
      <c r="A15" s="14">
        <v>2011</v>
      </c>
      <c r="B15" s="13" t="s">
        <v>40</v>
      </c>
      <c r="C15" s="14">
        <v>205.508049401487</v>
      </c>
    </row>
    <row r="16" spans="1:3" x14ac:dyDescent="0.25">
      <c r="A16" s="14">
        <v>2011.25</v>
      </c>
      <c r="B16" s="13" t="s">
        <v>40</v>
      </c>
      <c r="C16" s="14">
        <v>212.17317532802201</v>
      </c>
    </row>
    <row r="17" spans="1:3" x14ac:dyDescent="0.25">
      <c r="A17" s="14">
        <v>2011.5</v>
      </c>
      <c r="B17" s="13" t="s">
        <v>40</v>
      </c>
      <c r="C17" s="14">
        <v>213.83945680965499</v>
      </c>
    </row>
    <row r="18" spans="1:3" x14ac:dyDescent="0.25">
      <c r="A18" s="14">
        <v>2011.75</v>
      </c>
      <c r="B18" s="13" t="s">
        <v>40</v>
      </c>
      <c r="C18" s="14">
        <v>207.180735175461</v>
      </c>
    </row>
    <row r="19" spans="1:3" x14ac:dyDescent="0.25">
      <c r="A19" s="14">
        <v>2012</v>
      </c>
      <c r="B19" s="13" t="s">
        <v>40</v>
      </c>
      <c r="C19" s="14">
        <v>200.73988330472099</v>
      </c>
    </row>
    <row r="20" spans="1:3" x14ac:dyDescent="0.25">
      <c r="A20" s="14">
        <v>2012.25</v>
      </c>
      <c r="B20" s="13" t="s">
        <v>40</v>
      </c>
      <c r="C20" s="14">
        <v>168.53562395102199</v>
      </c>
    </row>
    <row r="21" spans="1:3" x14ac:dyDescent="0.25">
      <c r="A21" s="14">
        <v>2012.5</v>
      </c>
      <c r="B21" s="13" t="s">
        <v>40</v>
      </c>
      <c r="C21" s="14">
        <v>186.78470425145201</v>
      </c>
    </row>
    <row r="22" spans="1:3" x14ac:dyDescent="0.25">
      <c r="A22" s="14">
        <v>2012.75</v>
      </c>
      <c r="B22" s="13" t="s">
        <v>40</v>
      </c>
      <c r="C22" s="14">
        <v>200.209398434809</v>
      </c>
    </row>
    <row r="23" spans="1:3" x14ac:dyDescent="0.25">
      <c r="A23" s="14">
        <v>2013</v>
      </c>
      <c r="B23" s="13" t="s">
        <v>40</v>
      </c>
      <c r="C23" s="14">
        <v>207.005017702831</v>
      </c>
    </row>
    <row r="24" spans="1:3" x14ac:dyDescent="0.25">
      <c r="A24" s="14">
        <v>2013.25</v>
      </c>
      <c r="B24" s="13" t="s">
        <v>40</v>
      </c>
      <c r="C24" s="14">
        <v>160.481162714064</v>
      </c>
    </row>
    <row r="25" spans="1:3" x14ac:dyDescent="0.25">
      <c r="A25" s="14">
        <v>2013.5</v>
      </c>
      <c r="B25" s="13" t="s">
        <v>40</v>
      </c>
      <c r="C25" s="14">
        <v>179.822540630742</v>
      </c>
    </row>
    <row r="26" spans="1:3" x14ac:dyDescent="0.25">
      <c r="A26" s="14">
        <v>2013.75</v>
      </c>
      <c r="B26" s="13" t="s">
        <v>40</v>
      </c>
      <c r="C26" s="14">
        <v>182.08039093461699</v>
      </c>
    </row>
    <row r="27" spans="1:3" x14ac:dyDescent="0.25">
      <c r="A27" s="14">
        <v>2014</v>
      </c>
      <c r="B27" s="13" t="s">
        <v>40</v>
      </c>
      <c r="C27" s="14">
        <v>181.060332722098</v>
      </c>
    </row>
    <row r="28" spans="1:3" x14ac:dyDescent="0.25">
      <c r="A28" s="14">
        <v>2014.25</v>
      </c>
      <c r="B28" s="13" t="s">
        <v>40</v>
      </c>
      <c r="C28" s="14">
        <v>160.149139365461</v>
      </c>
    </row>
    <row r="29" spans="1:3" x14ac:dyDescent="0.25">
      <c r="A29" s="14">
        <v>2014.5</v>
      </c>
      <c r="B29" s="13" t="s">
        <v>40</v>
      </c>
      <c r="C29" s="14">
        <v>169.32966327813099</v>
      </c>
    </row>
    <row r="30" spans="1:3" x14ac:dyDescent="0.25">
      <c r="A30" s="14">
        <v>2014.75</v>
      </c>
      <c r="B30" s="13" t="s">
        <v>40</v>
      </c>
      <c r="C30" s="14">
        <v>143.986489089217</v>
      </c>
    </row>
    <row r="31" spans="1:3" x14ac:dyDescent="0.25">
      <c r="A31" s="14">
        <v>2015</v>
      </c>
      <c r="B31" s="13" t="s">
        <v>40</v>
      </c>
      <c r="C31" s="14">
        <v>154.05547434021099</v>
      </c>
    </row>
    <row r="32" spans="1:3" x14ac:dyDescent="0.25">
      <c r="A32" s="14">
        <v>2015.25</v>
      </c>
      <c r="B32" s="13" t="s">
        <v>40</v>
      </c>
      <c r="C32" s="14">
        <v>134.420953100773</v>
      </c>
    </row>
    <row r="33" spans="1:3" x14ac:dyDescent="0.25">
      <c r="A33" s="14">
        <v>2015.5</v>
      </c>
      <c r="B33" s="13" t="s">
        <v>40</v>
      </c>
      <c r="C33" s="14">
        <v>157.07616991551001</v>
      </c>
    </row>
    <row r="34" spans="1:3" x14ac:dyDescent="0.25">
      <c r="A34" s="14">
        <v>2015.75</v>
      </c>
      <c r="B34" s="13" t="s">
        <v>40</v>
      </c>
      <c r="C34" s="14">
        <v>162.87232207513401</v>
      </c>
    </row>
    <row r="35" spans="1:3" x14ac:dyDescent="0.25">
      <c r="A35" s="14">
        <v>2016</v>
      </c>
      <c r="B35" s="13" t="s">
        <v>40</v>
      </c>
      <c r="C35" s="14">
        <v>167.35504653591701</v>
      </c>
    </row>
    <row r="36" spans="1:3" x14ac:dyDescent="0.25">
      <c r="A36" s="14">
        <v>2016.25</v>
      </c>
      <c r="B36" s="13" t="s">
        <v>40</v>
      </c>
      <c r="C36" s="14">
        <v>124.520123910653</v>
      </c>
    </row>
    <row r="37" spans="1:3" x14ac:dyDescent="0.25">
      <c r="A37" s="14">
        <v>2016.5</v>
      </c>
      <c r="B37" s="13" t="s">
        <v>40</v>
      </c>
      <c r="C37" s="14">
        <v>132.98749233657699</v>
      </c>
    </row>
    <row r="38" spans="1:3" x14ac:dyDescent="0.25">
      <c r="A38" s="14">
        <v>2016.75</v>
      </c>
      <c r="B38" s="13" t="s">
        <v>40</v>
      </c>
      <c r="C38" s="14">
        <v>129.99882243718201</v>
      </c>
    </row>
    <row r="39" spans="1:3" x14ac:dyDescent="0.25">
      <c r="A39" s="14">
        <v>2017</v>
      </c>
      <c r="B39" s="13" t="s">
        <v>40</v>
      </c>
      <c r="C39" s="14">
        <v>154.61981153513301</v>
      </c>
    </row>
    <row r="40" spans="1:3" x14ac:dyDescent="0.25">
      <c r="A40" s="14">
        <v>2017.25</v>
      </c>
      <c r="B40" s="13" t="s">
        <v>40</v>
      </c>
      <c r="C40" s="14">
        <v>139.354798294403</v>
      </c>
    </row>
    <row r="41" spans="1:3" x14ac:dyDescent="0.25">
      <c r="A41" s="14">
        <v>2017.5</v>
      </c>
      <c r="B41" s="13" t="s">
        <v>40</v>
      </c>
      <c r="C41" s="14">
        <v>128.02914330934601</v>
      </c>
    </row>
    <row r="42" spans="1:3" x14ac:dyDescent="0.25">
      <c r="A42" s="14">
        <v>2017.75</v>
      </c>
      <c r="B42" s="13" t="s">
        <v>40</v>
      </c>
      <c r="C42" s="14">
        <v>153.33460287569599</v>
      </c>
    </row>
    <row r="43" spans="1:3" x14ac:dyDescent="0.25">
      <c r="A43" s="14">
        <v>2018</v>
      </c>
      <c r="B43" s="13" t="s">
        <v>40</v>
      </c>
      <c r="C43" s="14">
        <v>136.78420129546299</v>
      </c>
    </row>
    <row r="44" spans="1:3" x14ac:dyDescent="0.25">
      <c r="A44" s="14">
        <v>2018.25</v>
      </c>
      <c r="B44" s="13" t="s">
        <v>40</v>
      </c>
      <c r="C44" s="14">
        <v>144.08584905144801</v>
      </c>
    </row>
    <row r="45" spans="1:3" x14ac:dyDescent="0.25">
      <c r="A45" s="14">
        <v>2018.5</v>
      </c>
      <c r="B45" s="13" t="s">
        <v>40</v>
      </c>
      <c r="C45" s="14">
        <v>130.942883090674</v>
      </c>
    </row>
    <row r="46" spans="1:3" x14ac:dyDescent="0.25">
      <c r="A46" s="14">
        <v>2018.75</v>
      </c>
      <c r="B46" s="13" t="s">
        <v>40</v>
      </c>
      <c r="C46" s="14">
        <v>133.90094541350101</v>
      </c>
    </row>
    <row r="47" spans="1:3" x14ac:dyDescent="0.25">
      <c r="A47" s="14">
        <v>2019</v>
      </c>
      <c r="B47" s="13" t="s">
        <v>40</v>
      </c>
      <c r="C47" s="14">
        <v>125.712758104043</v>
      </c>
    </row>
    <row r="48" spans="1:3" x14ac:dyDescent="0.25">
      <c r="A48" s="14">
        <v>2008.25</v>
      </c>
      <c r="B48" s="13" t="s">
        <v>41</v>
      </c>
      <c r="C48" s="14">
        <v>201.72786350526999</v>
      </c>
    </row>
    <row r="49" spans="1:3" x14ac:dyDescent="0.25">
      <c r="A49" s="14">
        <v>2008.5</v>
      </c>
      <c r="B49" s="13" t="s">
        <v>41</v>
      </c>
      <c r="C49" s="14">
        <v>226.54896527884901</v>
      </c>
    </row>
    <row r="50" spans="1:3" x14ac:dyDescent="0.25">
      <c r="A50" s="14">
        <v>2008.75</v>
      </c>
      <c r="B50" s="13" t="s">
        <v>41</v>
      </c>
      <c r="C50" s="14">
        <v>214.33169721564201</v>
      </c>
    </row>
    <row r="51" spans="1:3" x14ac:dyDescent="0.25">
      <c r="A51" s="14">
        <v>2009</v>
      </c>
      <c r="B51" s="13" t="s">
        <v>41</v>
      </c>
      <c r="C51" s="14">
        <v>217.07368054889099</v>
      </c>
    </row>
    <row r="52" spans="1:3" x14ac:dyDescent="0.25">
      <c r="A52" s="14">
        <v>2009.25</v>
      </c>
      <c r="B52" s="13" t="s">
        <v>41</v>
      </c>
      <c r="C52" s="14">
        <v>175.94393055015399</v>
      </c>
    </row>
    <row r="53" spans="1:3" x14ac:dyDescent="0.25">
      <c r="A53" s="14">
        <v>2009.5</v>
      </c>
      <c r="B53" s="13" t="s">
        <v>41</v>
      </c>
      <c r="C53" s="14">
        <v>189.19684999419201</v>
      </c>
    </row>
    <row r="54" spans="1:3" x14ac:dyDescent="0.25">
      <c r="A54" s="14">
        <v>2009.75</v>
      </c>
      <c r="B54" s="13" t="s">
        <v>41</v>
      </c>
      <c r="C54" s="14">
        <v>175.73008184729099</v>
      </c>
    </row>
    <row r="55" spans="1:3" x14ac:dyDescent="0.25">
      <c r="A55" s="14">
        <v>2010</v>
      </c>
      <c r="B55" s="13" t="s">
        <v>41</v>
      </c>
      <c r="C55" s="14">
        <v>182.848262377814</v>
      </c>
    </row>
    <row r="56" spans="1:3" x14ac:dyDescent="0.25">
      <c r="A56" s="14">
        <v>2010.25</v>
      </c>
      <c r="B56" s="13" t="s">
        <v>41</v>
      </c>
      <c r="C56" s="14">
        <v>172.615877865187</v>
      </c>
    </row>
    <row r="57" spans="1:3" x14ac:dyDescent="0.25">
      <c r="A57" s="14">
        <v>2010.5</v>
      </c>
      <c r="B57" s="13" t="s">
        <v>41</v>
      </c>
      <c r="C57" s="14">
        <v>182.40337609465701</v>
      </c>
    </row>
    <row r="58" spans="1:3" x14ac:dyDescent="0.25">
      <c r="A58" s="14">
        <v>2010.75</v>
      </c>
      <c r="B58" s="13" t="s">
        <v>41</v>
      </c>
      <c r="C58" s="14">
        <v>180.645984787233</v>
      </c>
    </row>
    <row r="59" spans="1:3" x14ac:dyDescent="0.25">
      <c r="A59" s="14">
        <v>2011</v>
      </c>
      <c r="B59" s="13" t="s">
        <v>41</v>
      </c>
      <c r="C59" s="14">
        <v>186.291171811834</v>
      </c>
    </row>
    <row r="60" spans="1:3" x14ac:dyDescent="0.25">
      <c r="A60" s="14">
        <v>2011.25</v>
      </c>
      <c r="B60" s="13" t="s">
        <v>41</v>
      </c>
      <c r="C60" s="14">
        <v>204.96371350859101</v>
      </c>
    </row>
    <row r="61" spans="1:3" x14ac:dyDescent="0.25">
      <c r="A61" s="14">
        <v>2011.5</v>
      </c>
      <c r="B61" s="13" t="s">
        <v>41</v>
      </c>
      <c r="C61" s="14">
        <v>179.77749447575599</v>
      </c>
    </row>
    <row r="62" spans="1:3" x14ac:dyDescent="0.25">
      <c r="A62" s="14">
        <v>2011.75</v>
      </c>
      <c r="B62" s="13" t="s">
        <v>41</v>
      </c>
      <c r="C62" s="14">
        <v>186.298213511911</v>
      </c>
    </row>
    <row r="63" spans="1:3" x14ac:dyDescent="0.25">
      <c r="A63" s="14">
        <v>2012</v>
      </c>
      <c r="B63" s="13" t="s">
        <v>41</v>
      </c>
      <c r="C63" s="14">
        <v>163.85774688434</v>
      </c>
    </row>
    <row r="64" spans="1:3" x14ac:dyDescent="0.25">
      <c r="A64" s="14">
        <v>2012.25</v>
      </c>
      <c r="B64" s="13" t="s">
        <v>41</v>
      </c>
      <c r="C64" s="14">
        <v>179.94713805127799</v>
      </c>
    </row>
    <row r="65" spans="1:3" x14ac:dyDescent="0.25">
      <c r="A65" s="14">
        <v>2012.5</v>
      </c>
      <c r="B65" s="13" t="s">
        <v>41</v>
      </c>
      <c r="C65" s="14">
        <v>164.28115191504901</v>
      </c>
    </row>
    <row r="66" spans="1:3" x14ac:dyDescent="0.25">
      <c r="A66" s="14">
        <v>2012.75</v>
      </c>
      <c r="B66" s="13" t="s">
        <v>41</v>
      </c>
      <c r="C66" s="14">
        <v>173.31520632078201</v>
      </c>
    </row>
    <row r="67" spans="1:3" x14ac:dyDescent="0.25">
      <c r="A67" s="14">
        <v>2013</v>
      </c>
      <c r="B67" s="13" t="s">
        <v>41</v>
      </c>
      <c r="C67" s="14">
        <v>170.82742823962201</v>
      </c>
    </row>
    <row r="68" spans="1:3" x14ac:dyDescent="0.25">
      <c r="A68" s="14">
        <v>2013.25</v>
      </c>
      <c r="B68" s="13" t="s">
        <v>41</v>
      </c>
      <c r="C68" s="14">
        <v>154.65687071208501</v>
      </c>
    </row>
    <row r="69" spans="1:3" x14ac:dyDescent="0.25">
      <c r="A69" s="14">
        <v>2013.5</v>
      </c>
      <c r="B69" s="13" t="s">
        <v>41</v>
      </c>
      <c r="C69" s="14">
        <v>158.80316751401801</v>
      </c>
    </row>
    <row r="70" spans="1:3" x14ac:dyDescent="0.25">
      <c r="A70" s="14">
        <v>2013.75</v>
      </c>
      <c r="B70" s="13" t="s">
        <v>41</v>
      </c>
      <c r="C70" s="14">
        <v>178.00230379684899</v>
      </c>
    </row>
    <row r="71" spans="1:3" x14ac:dyDescent="0.25">
      <c r="A71" s="14">
        <v>2014</v>
      </c>
      <c r="B71" s="13" t="s">
        <v>41</v>
      </c>
      <c r="C71" s="14">
        <v>160.527191780263</v>
      </c>
    </row>
    <row r="72" spans="1:3" x14ac:dyDescent="0.25">
      <c r="A72" s="14">
        <v>2014.25</v>
      </c>
      <c r="B72" s="13" t="s">
        <v>41</v>
      </c>
      <c r="C72" s="14">
        <v>166.21676313450001</v>
      </c>
    </row>
    <row r="73" spans="1:3" x14ac:dyDescent="0.25">
      <c r="A73" s="14">
        <v>2014.5</v>
      </c>
      <c r="B73" s="13" t="s">
        <v>41</v>
      </c>
      <c r="C73" s="14">
        <v>160.12079382638899</v>
      </c>
    </row>
    <row r="74" spans="1:3" x14ac:dyDescent="0.25">
      <c r="A74" s="14">
        <v>2014.75</v>
      </c>
      <c r="B74" s="13" t="s">
        <v>41</v>
      </c>
      <c r="C74" s="14">
        <v>135.154349777871</v>
      </c>
    </row>
    <row r="75" spans="1:3" x14ac:dyDescent="0.25">
      <c r="A75" s="14">
        <v>2015</v>
      </c>
      <c r="B75" s="13" t="s">
        <v>41</v>
      </c>
      <c r="C75" s="14">
        <v>159.07547363236199</v>
      </c>
    </row>
    <row r="76" spans="1:3" x14ac:dyDescent="0.25">
      <c r="A76" s="14">
        <v>2015.25</v>
      </c>
      <c r="B76" s="13" t="s">
        <v>41</v>
      </c>
      <c r="C76" s="14">
        <v>153.49387806631401</v>
      </c>
    </row>
    <row r="77" spans="1:3" x14ac:dyDescent="0.25">
      <c r="A77" s="14">
        <v>2015.5</v>
      </c>
      <c r="B77" s="13" t="s">
        <v>41</v>
      </c>
      <c r="C77" s="14">
        <v>158.67678823478701</v>
      </c>
    </row>
    <row r="78" spans="1:3" x14ac:dyDescent="0.25">
      <c r="A78" s="14">
        <v>2015.75</v>
      </c>
      <c r="B78" s="13" t="s">
        <v>41</v>
      </c>
      <c r="C78" s="14">
        <v>152.61395611290899</v>
      </c>
    </row>
    <row r="79" spans="1:3" x14ac:dyDescent="0.25">
      <c r="A79" s="14">
        <v>2016</v>
      </c>
      <c r="B79" s="13" t="s">
        <v>41</v>
      </c>
      <c r="C79" s="14">
        <v>149.118980018721</v>
      </c>
    </row>
    <row r="80" spans="1:3" x14ac:dyDescent="0.25">
      <c r="A80" s="14">
        <v>2016.25</v>
      </c>
      <c r="B80" s="13" t="s">
        <v>41</v>
      </c>
      <c r="C80" s="14">
        <v>144.070681216004</v>
      </c>
    </row>
    <row r="81" spans="1:3" x14ac:dyDescent="0.25">
      <c r="A81" s="14">
        <v>2016.5</v>
      </c>
      <c r="B81" s="13" t="s">
        <v>41</v>
      </c>
      <c r="C81" s="14">
        <v>155.72060152996599</v>
      </c>
    </row>
    <row r="82" spans="1:3" x14ac:dyDescent="0.25">
      <c r="A82" s="14">
        <v>2016.75</v>
      </c>
      <c r="B82" s="13" t="s">
        <v>41</v>
      </c>
      <c r="C82" s="14">
        <v>134.02841441037299</v>
      </c>
    </row>
    <row r="83" spans="1:3" x14ac:dyDescent="0.25">
      <c r="A83" s="14">
        <v>2017</v>
      </c>
      <c r="B83" s="13" t="s">
        <v>41</v>
      </c>
      <c r="C83" s="14">
        <v>146.17829900281501</v>
      </c>
    </row>
    <row r="84" spans="1:3" x14ac:dyDescent="0.25">
      <c r="A84" s="14">
        <v>2017.25</v>
      </c>
      <c r="B84" s="13" t="s">
        <v>41</v>
      </c>
      <c r="C84" s="14">
        <v>134.40809830388699</v>
      </c>
    </row>
    <row r="85" spans="1:3" x14ac:dyDescent="0.25">
      <c r="A85" s="14">
        <v>2017.5</v>
      </c>
      <c r="B85" s="13" t="s">
        <v>41</v>
      </c>
      <c r="C85" s="14">
        <v>139.72367281307999</v>
      </c>
    </row>
    <row r="86" spans="1:3" x14ac:dyDescent="0.25">
      <c r="A86" s="14">
        <v>2017.75</v>
      </c>
      <c r="B86" s="13" t="s">
        <v>41</v>
      </c>
      <c r="C86" s="14">
        <v>132.134230661261</v>
      </c>
    </row>
    <row r="87" spans="1:3" x14ac:dyDescent="0.25">
      <c r="A87" s="14">
        <v>2018</v>
      </c>
      <c r="B87" s="13" t="s">
        <v>41</v>
      </c>
      <c r="C87" s="14">
        <v>138.056212987816</v>
      </c>
    </row>
    <row r="88" spans="1:3" x14ac:dyDescent="0.25">
      <c r="A88" s="14">
        <v>2018.25</v>
      </c>
      <c r="B88" s="13" t="s">
        <v>41</v>
      </c>
      <c r="C88" s="14">
        <v>121.77076158979</v>
      </c>
    </row>
    <row r="89" spans="1:3" x14ac:dyDescent="0.25">
      <c r="A89" s="14">
        <v>2018.5</v>
      </c>
      <c r="B89" s="13" t="s">
        <v>41</v>
      </c>
      <c r="C89" s="14">
        <v>136.945841301587</v>
      </c>
    </row>
    <row r="90" spans="1:3" x14ac:dyDescent="0.25">
      <c r="A90" s="14">
        <v>2018.75</v>
      </c>
      <c r="B90" s="13" t="s">
        <v>41</v>
      </c>
      <c r="C90" s="14">
        <v>120.747255889367</v>
      </c>
    </row>
    <row r="91" spans="1:3" x14ac:dyDescent="0.25">
      <c r="A91" s="14">
        <v>2019</v>
      </c>
      <c r="B91" s="13" t="s">
        <v>41</v>
      </c>
      <c r="C91" s="14">
        <v>126.893074302898</v>
      </c>
    </row>
    <row r="92" spans="1:3" x14ac:dyDescent="0.25">
      <c r="A92" s="14">
        <v>2008.25</v>
      </c>
      <c r="B92" s="13" t="s">
        <v>42</v>
      </c>
      <c r="C92" s="14">
        <v>301.48751755563802</v>
      </c>
    </row>
    <row r="93" spans="1:3" x14ac:dyDescent="0.25">
      <c r="A93" s="14">
        <v>2008.5</v>
      </c>
      <c r="B93" s="13" t="s">
        <v>42</v>
      </c>
      <c r="C93" s="14">
        <v>315.691133403957</v>
      </c>
    </row>
    <row r="94" spans="1:3" x14ac:dyDescent="0.25">
      <c r="A94" s="14">
        <v>2008.75</v>
      </c>
      <c r="B94" s="13" t="s">
        <v>42</v>
      </c>
      <c r="C94" s="14">
        <v>300.96490470486702</v>
      </c>
    </row>
    <row r="95" spans="1:3" x14ac:dyDescent="0.25">
      <c r="A95" s="14">
        <v>2009</v>
      </c>
      <c r="B95" s="13" t="s">
        <v>42</v>
      </c>
      <c r="C95" s="14">
        <v>312.23678421567701</v>
      </c>
    </row>
    <row r="96" spans="1:3" x14ac:dyDescent="0.25">
      <c r="A96" s="14">
        <v>2009.25</v>
      </c>
      <c r="B96" s="13" t="s">
        <v>42</v>
      </c>
      <c r="C96" s="14">
        <v>302.33812860466202</v>
      </c>
    </row>
    <row r="97" spans="1:3" x14ac:dyDescent="0.25">
      <c r="A97" s="14">
        <v>2009.5</v>
      </c>
      <c r="B97" s="13" t="s">
        <v>42</v>
      </c>
      <c r="C97" s="14">
        <v>313.47650023632502</v>
      </c>
    </row>
    <row r="98" spans="1:3" x14ac:dyDescent="0.25">
      <c r="A98" s="14">
        <v>2009.75</v>
      </c>
      <c r="B98" s="13" t="s">
        <v>42</v>
      </c>
      <c r="C98" s="14">
        <v>290.64220076683603</v>
      </c>
    </row>
    <row r="99" spans="1:3" x14ac:dyDescent="0.25">
      <c r="A99" s="14">
        <v>2010</v>
      </c>
      <c r="B99" s="13" t="s">
        <v>42</v>
      </c>
      <c r="C99" s="14">
        <v>298.77047361795701</v>
      </c>
    </row>
    <row r="100" spans="1:3" x14ac:dyDescent="0.25">
      <c r="A100" s="14">
        <v>2010.25</v>
      </c>
      <c r="B100" s="13" t="s">
        <v>42</v>
      </c>
      <c r="C100" s="14">
        <v>287.08608139447</v>
      </c>
    </row>
    <row r="101" spans="1:3" x14ac:dyDescent="0.25">
      <c r="A101" s="14">
        <v>2010.5</v>
      </c>
      <c r="B101" s="13" t="s">
        <v>42</v>
      </c>
      <c r="C101" s="14">
        <v>295.176723352762</v>
      </c>
    </row>
    <row r="102" spans="1:3" x14ac:dyDescent="0.25">
      <c r="A102" s="14">
        <v>2010.75</v>
      </c>
      <c r="B102" s="13" t="s">
        <v>42</v>
      </c>
      <c r="C102" s="14">
        <v>289.78676302334901</v>
      </c>
    </row>
    <row r="103" spans="1:3" x14ac:dyDescent="0.25">
      <c r="A103" s="14">
        <v>2011</v>
      </c>
      <c r="B103" s="13" t="s">
        <v>42</v>
      </c>
      <c r="C103" s="14">
        <v>296.646279517408</v>
      </c>
    </row>
    <row r="104" spans="1:3" x14ac:dyDescent="0.25">
      <c r="A104" s="14">
        <v>2011.25</v>
      </c>
      <c r="B104" s="13" t="s">
        <v>42</v>
      </c>
      <c r="C104" s="14">
        <v>284.57723833461699</v>
      </c>
    </row>
    <row r="105" spans="1:3" x14ac:dyDescent="0.25">
      <c r="A105" s="14">
        <v>2011.5</v>
      </c>
      <c r="B105" s="13" t="s">
        <v>42</v>
      </c>
      <c r="C105" s="14">
        <v>292.38225575083101</v>
      </c>
    </row>
    <row r="106" spans="1:3" x14ac:dyDescent="0.25">
      <c r="A106" s="14">
        <v>2011.75</v>
      </c>
      <c r="B106" s="13" t="s">
        <v>42</v>
      </c>
      <c r="C106" s="14">
        <v>290.81618046075198</v>
      </c>
    </row>
    <row r="107" spans="1:3" x14ac:dyDescent="0.25">
      <c r="A107" s="14">
        <v>2012</v>
      </c>
      <c r="B107" s="13" t="s">
        <v>42</v>
      </c>
      <c r="C107" s="14">
        <v>282.12882207330199</v>
      </c>
    </row>
    <row r="108" spans="1:3" x14ac:dyDescent="0.25">
      <c r="A108" s="14">
        <v>2012.25</v>
      </c>
      <c r="B108" s="13" t="s">
        <v>42</v>
      </c>
      <c r="C108" s="14">
        <v>280.11701276252302</v>
      </c>
    </row>
    <row r="109" spans="1:3" x14ac:dyDescent="0.25">
      <c r="A109" s="14">
        <v>2012.5</v>
      </c>
      <c r="B109" s="13" t="s">
        <v>42</v>
      </c>
      <c r="C109" s="14">
        <v>292.22444697829701</v>
      </c>
    </row>
    <row r="110" spans="1:3" x14ac:dyDescent="0.25">
      <c r="A110" s="14">
        <v>2012.75</v>
      </c>
      <c r="B110" s="13" t="s">
        <v>42</v>
      </c>
      <c r="C110" s="14">
        <v>275.58525454218801</v>
      </c>
    </row>
    <row r="111" spans="1:3" x14ac:dyDescent="0.25">
      <c r="A111" s="14">
        <v>2013</v>
      </c>
      <c r="B111" s="13" t="s">
        <v>42</v>
      </c>
      <c r="C111" s="14">
        <v>267.70314470287099</v>
      </c>
    </row>
    <row r="112" spans="1:3" x14ac:dyDescent="0.25">
      <c r="A112" s="14">
        <v>2013.25</v>
      </c>
      <c r="B112" s="13" t="s">
        <v>42</v>
      </c>
      <c r="C112" s="14">
        <v>265.05172560360398</v>
      </c>
    </row>
    <row r="113" spans="1:3" x14ac:dyDescent="0.25">
      <c r="A113" s="14">
        <v>2013.5</v>
      </c>
      <c r="B113" s="13" t="s">
        <v>42</v>
      </c>
      <c r="C113" s="14">
        <v>278.54330034000998</v>
      </c>
    </row>
    <row r="114" spans="1:3" x14ac:dyDescent="0.25">
      <c r="A114" s="14">
        <v>2013.75</v>
      </c>
      <c r="B114" s="13" t="s">
        <v>42</v>
      </c>
      <c r="C114" s="14">
        <v>269.09743223728202</v>
      </c>
    </row>
    <row r="115" spans="1:3" x14ac:dyDescent="0.25">
      <c r="A115" s="14">
        <v>2014</v>
      </c>
      <c r="B115" s="13" t="s">
        <v>42</v>
      </c>
      <c r="C115" s="14">
        <v>263.79632983650799</v>
      </c>
    </row>
    <row r="116" spans="1:3" x14ac:dyDescent="0.25">
      <c r="A116" s="14">
        <v>2014.25</v>
      </c>
      <c r="B116" s="13" t="s">
        <v>42</v>
      </c>
      <c r="C116" s="14">
        <v>266.65076959077101</v>
      </c>
    </row>
    <row r="117" spans="1:3" x14ac:dyDescent="0.25">
      <c r="A117" s="14">
        <v>2014.5</v>
      </c>
      <c r="B117" s="13" t="s">
        <v>42</v>
      </c>
      <c r="C117" s="14">
        <v>267.30675885106803</v>
      </c>
    </row>
    <row r="118" spans="1:3" x14ac:dyDescent="0.25">
      <c r="A118" s="14">
        <v>2014.75</v>
      </c>
      <c r="B118" s="13" t="s">
        <v>42</v>
      </c>
      <c r="C118" s="14">
        <v>251.64469347097801</v>
      </c>
    </row>
    <row r="119" spans="1:3" x14ac:dyDescent="0.25">
      <c r="A119" s="14">
        <v>2015</v>
      </c>
      <c r="B119" s="13" t="s">
        <v>42</v>
      </c>
      <c r="C119" s="14">
        <v>250.67262319199801</v>
      </c>
    </row>
    <row r="120" spans="1:3" x14ac:dyDescent="0.25">
      <c r="A120" s="14">
        <v>2015.25</v>
      </c>
      <c r="B120" s="13" t="s">
        <v>42</v>
      </c>
      <c r="C120" s="14">
        <v>245.06586069002299</v>
      </c>
    </row>
    <row r="121" spans="1:3" x14ac:dyDescent="0.25">
      <c r="A121" s="14">
        <v>2015.5</v>
      </c>
      <c r="B121" s="13" t="s">
        <v>42</v>
      </c>
      <c r="C121" s="14">
        <v>249.370743354078</v>
      </c>
    </row>
    <row r="122" spans="1:3" x14ac:dyDescent="0.25">
      <c r="A122" s="14">
        <v>2015.75</v>
      </c>
      <c r="B122" s="13" t="s">
        <v>42</v>
      </c>
      <c r="C122" s="14">
        <v>234.346969453588</v>
      </c>
    </row>
    <row r="123" spans="1:3" x14ac:dyDescent="0.25">
      <c r="A123" s="14">
        <v>2016</v>
      </c>
      <c r="B123" s="13" t="s">
        <v>42</v>
      </c>
      <c r="C123" s="14">
        <v>241.60213650963101</v>
      </c>
    </row>
    <row r="124" spans="1:3" x14ac:dyDescent="0.25">
      <c r="A124" s="14">
        <v>2016.25</v>
      </c>
      <c r="B124" s="13" t="s">
        <v>42</v>
      </c>
      <c r="C124" s="14">
        <v>236.359475000602</v>
      </c>
    </row>
    <row r="125" spans="1:3" x14ac:dyDescent="0.25">
      <c r="A125" s="14">
        <v>2016.5</v>
      </c>
      <c r="B125" s="13" t="s">
        <v>42</v>
      </c>
      <c r="C125" s="14">
        <v>246.269796433799</v>
      </c>
    </row>
    <row r="126" spans="1:3" x14ac:dyDescent="0.25">
      <c r="A126" s="14">
        <v>2016.75</v>
      </c>
      <c r="B126" s="13" t="s">
        <v>42</v>
      </c>
      <c r="C126" s="14">
        <v>227.87570133958999</v>
      </c>
    </row>
    <row r="127" spans="1:3" x14ac:dyDescent="0.25">
      <c r="A127" s="14">
        <v>2017</v>
      </c>
      <c r="B127" s="13" t="s">
        <v>42</v>
      </c>
      <c r="C127" s="14">
        <v>228.14067308533299</v>
      </c>
    </row>
    <row r="128" spans="1:3" x14ac:dyDescent="0.25">
      <c r="A128" s="14">
        <v>2017.25</v>
      </c>
      <c r="B128" s="13" t="s">
        <v>42</v>
      </c>
      <c r="C128" s="14">
        <v>222.19536954020899</v>
      </c>
    </row>
    <row r="129" spans="1:3" x14ac:dyDescent="0.25">
      <c r="A129" s="14">
        <v>2017.5</v>
      </c>
      <c r="B129" s="13" t="s">
        <v>42</v>
      </c>
      <c r="C129" s="14">
        <v>221.466697239414</v>
      </c>
    </row>
    <row r="130" spans="1:3" x14ac:dyDescent="0.25">
      <c r="A130" s="14">
        <v>2017.75</v>
      </c>
      <c r="B130" s="13" t="s">
        <v>42</v>
      </c>
      <c r="C130" s="14">
        <v>212.30558591083999</v>
      </c>
    </row>
    <row r="131" spans="1:3" x14ac:dyDescent="0.25">
      <c r="A131" s="14">
        <v>2018</v>
      </c>
      <c r="B131" s="13" t="s">
        <v>42</v>
      </c>
      <c r="C131" s="14">
        <v>208.901101918129</v>
      </c>
    </row>
    <row r="132" spans="1:3" x14ac:dyDescent="0.25">
      <c r="A132" s="14">
        <v>2018.25</v>
      </c>
      <c r="B132" s="13" t="s">
        <v>42</v>
      </c>
      <c r="C132" s="14">
        <v>202.02666308669299</v>
      </c>
    </row>
    <row r="133" spans="1:3" x14ac:dyDescent="0.25">
      <c r="A133" s="14">
        <v>2018.5</v>
      </c>
      <c r="B133" s="13" t="s">
        <v>42</v>
      </c>
      <c r="C133" s="14">
        <v>208.213658034985</v>
      </c>
    </row>
    <row r="134" spans="1:3" x14ac:dyDescent="0.25">
      <c r="A134" s="14">
        <v>2018.75</v>
      </c>
      <c r="B134" s="13" t="s">
        <v>42</v>
      </c>
      <c r="C134" s="14">
        <v>200.11658496088401</v>
      </c>
    </row>
    <row r="135" spans="1:3" x14ac:dyDescent="0.25">
      <c r="A135" s="14">
        <v>2019</v>
      </c>
      <c r="B135" s="13" t="s">
        <v>42</v>
      </c>
      <c r="C135" s="14">
        <v>195.46654565971599</v>
      </c>
    </row>
    <row r="137" spans="1:3" x14ac:dyDescent="0.25">
      <c r="A137" s="12" t="s">
        <v>86</v>
      </c>
    </row>
    <row r="139" spans="1:3" x14ac:dyDescent="0.25">
      <c r="A139" s="13" t="s">
        <v>162</v>
      </c>
    </row>
    <row r="141" spans="1:3" x14ac:dyDescent="0.25">
      <c r="A141" s="15" t="s">
        <v>18</v>
      </c>
    </row>
  </sheetData>
  <hyperlinks>
    <hyperlink ref="A141" location="Contents!A1" display="Back to contents"/>
  </hyperlinks>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02D5A20BD2EBB4FB1DCEFB23F45752E" ma:contentTypeVersion="11" ma:contentTypeDescription="Create a new document." ma:contentTypeScope="" ma:versionID="def4a31565038ac19ddc5a8f0af32f3d">
  <xsd:schema xmlns:xsd="http://www.w3.org/2001/XMLSchema" xmlns:xs="http://www.w3.org/2001/XMLSchema" xmlns:p="http://schemas.microsoft.com/office/2006/metadata/properties" xmlns:ns3="1469f939-5cf1-4474-ab4e-89747b6fc541" xmlns:ns4="2b385f7c-9cea-4ed3-bf78-98a651e9fc4c" targetNamespace="http://schemas.microsoft.com/office/2006/metadata/properties" ma:root="true" ma:fieldsID="d82535e925ac49747472e81adadaba92" ns3:_="" ns4:_="">
    <xsd:import namespace="1469f939-5cf1-4474-ab4e-89747b6fc541"/>
    <xsd:import namespace="2b385f7c-9cea-4ed3-bf78-98a651e9fc4c"/>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69f939-5cf1-4474-ab4e-89747b6fc54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385f7c-9cea-4ed3-bf78-98a651e9fc4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8AAAA6-6167-4D85-9D47-BE48BAE3E667}">
  <ds:schemaRefs>
    <ds:schemaRef ds:uri="1469f939-5cf1-4474-ab4e-89747b6fc541"/>
    <ds:schemaRef ds:uri="http://purl.org/dc/elements/1.1/"/>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2b385f7c-9cea-4ed3-bf78-98a651e9fc4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C74E08A-EE9D-4F7A-88E8-5D8D91A55C62}">
  <ds:schemaRefs>
    <ds:schemaRef ds:uri="http://schemas.microsoft.com/sharepoint/v3/contenttype/forms"/>
  </ds:schemaRefs>
</ds:datastoreItem>
</file>

<file path=customXml/itemProps3.xml><?xml version="1.0" encoding="utf-8"?>
<ds:datastoreItem xmlns:ds="http://schemas.openxmlformats.org/officeDocument/2006/customXml" ds:itemID="{6815106E-694E-41ED-9455-9DF623EA81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69f939-5cf1-4474-ab4e-89747b6fc541"/>
    <ds:schemaRef ds:uri="2b385f7c-9cea-4ed3-bf78-98a651e9fc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About</vt:lpstr>
      <vt:lpstr>Contents</vt:lpstr>
      <vt:lpstr>Overview</vt:lpstr>
      <vt:lpstr>1.2</vt:lpstr>
      <vt:lpstr>5.1</vt:lpstr>
      <vt:lpstr>6.1, 6.7</vt:lpstr>
      <vt:lpstr>6.3</vt:lpstr>
      <vt:lpstr>6.4, B.1, B.2</vt:lpstr>
      <vt:lpstr>6.2</vt:lpstr>
      <vt:lpstr>6.5</vt:lpstr>
      <vt:lpstr>6.6</vt:lpstr>
      <vt:lpstr>6.8</vt:lpstr>
      <vt:lpstr>6.9</vt:lpstr>
      <vt:lpstr>6.10</vt:lpstr>
      <vt:lpstr>6.11</vt:lpstr>
      <vt:lpstr>7.6, B.5</vt:lpstr>
      <vt:lpstr>7.7</vt:lpstr>
      <vt:lpstr>7.8, B.7</vt:lpstr>
      <vt:lpstr>7.11</vt:lpstr>
      <vt:lpstr>7.12</vt:lpstr>
      <vt:lpstr>7.13</vt:lpstr>
      <vt:lpstr>7.14</vt:lpstr>
      <vt:lpstr>7.15</vt:lpstr>
      <vt:lpstr>7.16</vt:lpstr>
      <vt:lpstr>7.17</vt:lpstr>
      <vt:lpstr>Box B.5</vt:lpstr>
      <vt:lpstr>B.3</vt:lpstr>
      <vt:lpstr>B.6</vt:lpstr>
      <vt:lpstr>B.8</vt:lpstr>
    </vt:vector>
  </TitlesOfParts>
  <Company>Productivity Commission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Chart data - Inquiry report - National Transport Regulatory Reform</dc:title>
  <dc:creator>Productivity Commission</dc:creator>
  <cp:keywords/>
  <cp:lastModifiedBy>Productivity Commission</cp:lastModifiedBy>
  <dcterms:created xsi:type="dcterms:W3CDTF">2020-03-11T06:15:39Z</dcterms:created>
  <dcterms:modified xsi:type="dcterms:W3CDTF">2020-09-17T05:38:48Z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0x010100902D5A20BD2EBB4FB1DCEFB23F45752E</vt:lpwstr>
  </property>
  <property fmtid="{D5CDD505-2E9C-101B-9397-08002B2CF9AE}" pid="3" name="_dlc_DocIdItemGuid">
    <vt:lpwstr>a8503a08-9e6a-43d6-acb4-bd87bdc0873d</vt:lpwstr>
  </property>
  <property fmtid="{D5CDD505-2E9C-101B-9397-08002B2CF9AE}" pid="4" name="Record Tag">
    <vt:lpwstr>270;#Final Report|2ba7de50-4c1d-4453-9bfb-2c08018fad73</vt:lpwstr>
  </property>
  <property fmtid="{D5CDD505-2E9C-101B-9397-08002B2CF9AE}" pid="5" name="TaxKeyword">
    <vt:lpwstr/>
  </property>
</Properties>
</file>