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2.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5.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16.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19.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20.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21.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22.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drawings/drawing23.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26.xml" ContentType="application/vnd.openxmlformats-officedocument.drawingml.chartshapes+xml"/>
  <Override PartName="/xl/drawings/drawing27.xml" ContentType="application/vnd.openxmlformats-officedocument.drawing+xml"/>
  <Override PartName="/xl/charts/chart20.xml" ContentType="application/vnd.openxmlformats-officedocument.drawingml.chart+xml"/>
  <Override PartName="/xl/theme/themeOverride20.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theme/themeOverride21.xml" ContentType="application/vnd.openxmlformats-officedocument.themeOverride+xml"/>
  <Override PartName="/xl/drawings/drawing30.xml" ContentType="application/vnd.openxmlformats-officedocument.drawing+xml"/>
  <Override PartName="/xl/charts/chart22.xml" ContentType="application/vnd.openxmlformats-officedocument.drawingml.chart+xml"/>
  <Override PartName="/xl/theme/themeOverride22.xml" ContentType="application/vnd.openxmlformats-officedocument.themeOverride+xml"/>
  <Override PartName="/xl/drawings/drawing31.xml" ContentType="application/vnd.openxmlformats-officedocument.drawing+xml"/>
  <Override PartName="/xl/charts/chart23.xml" ContentType="application/vnd.openxmlformats-officedocument.drawingml.chart+xml"/>
  <Override PartName="/xl/theme/themeOverride23.xml" ContentType="application/vnd.openxmlformats-officedocument.themeOverride+xml"/>
  <Override PartName="/xl/drawings/drawing32.xml" ContentType="application/vnd.openxmlformats-officedocument.drawingml.chartshapes+xml"/>
  <Override PartName="/xl/drawings/drawing33.xml" ContentType="application/vnd.openxmlformats-officedocument.drawing+xml"/>
  <Override PartName="/xl/charts/chart24.xml" ContentType="application/vnd.openxmlformats-officedocument.drawingml.chart+xml"/>
  <Override PartName="/xl/theme/themeOverride24.xml" ContentType="application/vnd.openxmlformats-officedocument.themeOverride+xml"/>
  <Override PartName="/xl/drawings/drawing34.xml" ContentType="application/vnd.openxmlformats-officedocument.drawingml.chartshapes+xml"/>
  <Override PartName="/xl/drawings/drawing35.xml" ContentType="application/vnd.openxmlformats-officedocument.drawing+xml"/>
  <Override PartName="/xl/charts/chart25.xml" ContentType="application/vnd.openxmlformats-officedocument.drawingml.chart+xml"/>
  <Override PartName="/xl/theme/themeOverride25.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26.xml" ContentType="application/vnd.openxmlformats-officedocument.drawingml.chart+xml"/>
  <Override PartName="/xl/theme/themeOverride26.xml" ContentType="application/vnd.openxmlformats-officedocument.themeOverride+xml"/>
  <Override PartName="/xl/drawings/drawing38.xml" ContentType="application/vnd.openxmlformats-officedocument.drawingml.chartshapes+xml"/>
  <Override PartName="/xl/drawings/drawing39.xml" ContentType="application/vnd.openxmlformats-officedocument.drawing+xml"/>
  <Override PartName="/xl/charts/chart27.xml" ContentType="application/vnd.openxmlformats-officedocument.drawingml.chart+xml"/>
  <Override PartName="/xl/theme/themeOverride27.xml" ContentType="application/vnd.openxmlformats-officedocument.themeOverride+xml"/>
  <Override PartName="/xl/drawings/drawing40.xml" ContentType="application/vnd.openxmlformats-officedocument.drawing+xml"/>
  <Override PartName="/xl/charts/chart28.xml" ContentType="application/vnd.openxmlformats-officedocument.drawingml.chart+xml"/>
  <Override PartName="/xl/theme/themeOverride28.xml" ContentType="application/vnd.openxmlformats-officedocument.themeOverride+xml"/>
  <Override PartName="/xl/drawings/drawing41.xml" ContentType="application/vnd.openxmlformats-officedocument.drawingml.chartshapes+xml"/>
  <Override PartName="/xl/drawings/drawing42.xml" ContentType="application/vnd.openxmlformats-officedocument.drawing+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drawings/drawing43.xml" ContentType="application/vnd.openxmlformats-officedocument.drawing+xml"/>
  <Override PartName="/xl/charts/chart32.xml" ContentType="application/vnd.openxmlformats-officedocument.drawingml.chart+xml"/>
  <Override PartName="/xl/theme/themeOverride32.xml" ContentType="application/vnd.openxmlformats-officedocument.themeOverride+xml"/>
  <Override PartName="/xl/drawings/drawing44.xml" ContentType="application/vnd.openxmlformats-officedocument.drawingml.chartshapes+xml"/>
  <Override PartName="/xl/drawings/drawing45.xml" ContentType="application/vnd.openxmlformats-officedocument.drawing+xml"/>
  <Override PartName="/xl/charts/chart33.xml" ContentType="application/vnd.openxmlformats-officedocument.drawingml.chart+xml"/>
  <Override PartName="/xl/theme/themeOverride33.xml" ContentType="application/vnd.openxmlformats-officedocument.themeOverride+xml"/>
  <Override PartName="/xl/drawings/drawing46.xml" ContentType="application/vnd.openxmlformats-officedocument.drawingml.chartshapes+xml"/>
  <Override PartName="/xl/drawings/drawing47.xml" ContentType="application/vnd.openxmlformats-officedocument.drawing+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drawings/drawing48.xml" ContentType="application/vnd.openxmlformats-officedocument.drawing+xml"/>
  <Override PartName="/xl/charts/chart37.xml" ContentType="application/vnd.openxmlformats-officedocument.drawingml.chart+xml"/>
  <Override PartName="/xl/theme/themeOverride37.xml" ContentType="application/vnd.openxmlformats-officedocument.themeOverride+xml"/>
  <Override PartName="/xl/drawings/drawing49.xml" ContentType="application/vnd.openxmlformats-officedocument.drawingml.chartshapes+xml"/>
  <Override PartName="/xl/drawings/drawing50.xml" ContentType="application/vnd.openxmlformats-officedocument.drawing+xml"/>
  <Override PartName="/xl/charts/chart38.xml" ContentType="application/vnd.openxmlformats-officedocument.drawingml.chart+xml"/>
  <Override PartName="/xl/theme/themeOverride38.xml" ContentType="application/vnd.openxmlformats-officedocument.themeOverride+xml"/>
  <Override PartName="/xl/drawings/drawing51.xml" ContentType="application/vnd.openxmlformats-officedocument.drawingml.chartshapes+xml"/>
  <Override PartName="/xl/drawings/drawing52.xml" ContentType="application/vnd.openxmlformats-officedocument.drawing+xml"/>
  <Override PartName="/xl/charts/chart39.xml" ContentType="application/vnd.openxmlformats-officedocument.drawingml.chart+xml"/>
  <Override PartName="/xl/theme/themeOverride39.xml" ContentType="application/vnd.openxmlformats-officedocument.themeOverride+xml"/>
  <Override PartName="/xl/drawings/drawing53.xml" ContentType="application/vnd.openxmlformats-officedocument.drawingml.chartshapes+xml"/>
  <Override PartName="/xl/drawings/drawing54.xml" ContentType="application/vnd.openxmlformats-officedocument.drawing+xml"/>
  <Override PartName="/xl/charts/chart40.xml" ContentType="application/vnd.openxmlformats-officedocument.drawingml.chart+xml"/>
  <Override PartName="/xl/theme/themeOverride40.xml" ContentType="application/vnd.openxmlformats-officedocument.themeOverride+xml"/>
  <Override PartName="/xl/drawings/drawing55.xml" ContentType="application/vnd.openxmlformats-officedocument.drawing+xml"/>
  <Override PartName="/xl/charts/chart41.xml" ContentType="application/vnd.openxmlformats-officedocument.drawingml.chart+xml"/>
  <Override PartName="/xl/charts/style1.xml" ContentType="application/vnd.ms-office.chartstyle+xml"/>
  <Override PartName="/xl/charts/colors1.xml" ContentType="application/vnd.ms-office.chartcolorstyle+xml"/>
  <Override PartName="/xl/charts/chart4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6.xml" ContentType="application/vnd.openxmlformats-officedocument.drawing+xml"/>
  <Override PartName="/xl/charts/chart43.xml" ContentType="application/vnd.openxmlformats-officedocument.drawingml.chart+xml"/>
  <Override PartName="/xl/charts/style3.xml" ContentType="application/vnd.ms-office.chartstyle+xml"/>
  <Override PartName="/xl/charts/colors3.xml" ContentType="application/vnd.ms-office.chartcolorstyle+xml"/>
  <Override PartName="/xl/charts/chart4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7.xml" ContentType="application/vnd.openxmlformats-officedocument.drawing+xml"/>
  <Override PartName="/xl/charts/chart45.xml" ContentType="application/vnd.openxmlformats-officedocument.drawingml.chart+xml"/>
  <Override PartName="/xl/theme/themeOverride41.xml" ContentType="application/vnd.openxmlformats-officedocument.themeOverride+xml"/>
  <Override PartName="/xl/drawings/drawing58.xml" ContentType="application/vnd.openxmlformats-officedocument.drawingml.chartshapes+xml"/>
  <Override PartName="/xl/charts/chart46.xml" ContentType="application/vnd.openxmlformats-officedocument.drawingml.chart+xml"/>
  <Override PartName="/xl/theme/themeOverride42.xml" ContentType="application/vnd.openxmlformats-officedocument.themeOverride+xml"/>
  <Override PartName="/xl/drawings/drawing59.xml" ContentType="application/vnd.openxmlformats-officedocument.drawingml.chartshapes+xml"/>
  <Override PartName="/xl/drawings/drawing60.xml" ContentType="application/vnd.openxmlformats-officedocument.drawing+xml"/>
  <Override PartName="/xl/charts/chart47.xml" ContentType="application/vnd.openxmlformats-officedocument.drawingml.chart+xml"/>
  <Override PartName="/xl/theme/themeOverride43.xml" ContentType="application/vnd.openxmlformats-officedocument.themeOverride+xml"/>
  <Override PartName="/xl/drawings/drawing61.xml" ContentType="application/vnd.openxmlformats-officedocument.drawing+xml"/>
  <Override PartName="/xl/charts/chart48.xml" ContentType="application/vnd.openxmlformats-officedocument.drawingml.chart+xml"/>
  <Override PartName="/xl/theme/themeOverride44.xml" ContentType="application/vnd.openxmlformats-officedocument.themeOverride+xml"/>
  <Override PartName="/xl/drawings/drawing62.xml" ContentType="application/vnd.openxmlformats-officedocument.drawing+xml"/>
  <Override PartName="/xl/charts/chart49.xml" ContentType="application/vnd.openxmlformats-officedocument.drawingml.chart+xml"/>
  <Override PartName="/xl/theme/themeOverride45.xml" ContentType="application/vnd.openxmlformats-officedocument.themeOverride+xml"/>
  <Override PartName="/xl/drawings/drawing63.xml" ContentType="application/vnd.openxmlformats-officedocument.drawing+xml"/>
  <Override PartName="/xl/charts/chart50.xml" ContentType="application/vnd.openxmlformats-officedocument.drawingml.chart+xml"/>
  <Override PartName="/xl/theme/themeOverride46.xml" ContentType="application/vnd.openxmlformats-officedocument.themeOverride+xml"/>
  <Override PartName="/xl/drawings/drawing64.xml" ContentType="application/vnd.openxmlformats-officedocument.drawingml.chartshapes+xml"/>
  <Override PartName="/xl/drawings/drawing65.xml" ContentType="application/vnd.openxmlformats-officedocument.drawing+xml"/>
  <Override PartName="/xl/charts/chart51.xml" ContentType="application/vnd.openxmlformats-officedocument.drawingml.chart+xml"/>
  <Override PartName="/xl/theme/themeOverride47.xml" ContentType="application/vnd.openxmlformats-officedocument.themeOverride+xml"/>
  <Override PartName="/xl/drawings/drawing66.xml" ContentType="application/vnd.openxmlformats-officedocument.drawing+xml"/>
  <Override PartName="/xl/charts/chart52.xml" ContentType="application/vnd.openxmlformats-officedocument.drawingml.chart+xml"/>
  <Override PartName="/xl/theme/themeOverride48.xml" ContentType="application/vnd.openxmlformats-officedocument.themeOverride+xml"/>
  <Override PartName="/xl/drawings/drawing67.xml" ContentType="application/vnd.openxmlformats-officedocument.drawing+xml"/>
  <Override PartName="/xl/charts/chart53.xml" ContentType="application/vnd.openxmlformats-officedocument.drawingml.chart+xml"/>
  <Override PartName="/xl/theme/themeOverride49.xml" ContentType="application/vnd.openxmlformats-officedocument.themeOverride+xml"/>
  <Override PartName="/xl/charts/chart54.xml" ContentType="application/vnd.openxmlformats-officedocument.drawingml.chart+xml"/>
  <Override PartName="/xl/theme/themeOverride50.xml" ContentType="application/vnd.openxmlformats-officedocument.themeOverride+xml"/>
  <Override PartName="/xl/drawings/drawing68.xml" ContentType="application/vnd.openxmlformats-officedocument.drawing+xml"/>
  <Override PartName="/xl/charts/chart55.xml" ContentType="application/vnd.openxmlformats-officedocument.drawingml.chart+xml"/>
  <Override PartName="/xl/theme/themeOverride51.xml" ContentType="application/vnd.openxmlformats-officedocument.themeOverride+xml"/>
  <Override PartName="/xl/drawings/drawing69.xml" ContentType="application/vnd.openxmlformats-officedocument.drawing+xml"/>
  <Override PartName="/xl/charts/chart56.xml" ContentType="application/vnd.openxmlformats-officedocument.drawingml.chart+xml"/>
  <Override PartName="/xl/theme/themeOverride5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4780" windowHeight="12420"/>
  </bookViews>
  <sheets>
    <sheet name="Contents" sheetId="1" r:id="rId1"/>
    <sheet name="Figure 1.1a" sheetId="2" r:id="rId2"/>
    <sheet name="Figure 1.1b" sheetId="3" r:id="rId3"/>
    <sheet name="Figure 1.1c" sheetId="4" r:id="rId4"/>
    <sheet name="Figure 1.1d" sheetId="5" r:id="rId5"/>
    <sheet name="Figure 1.2 LHS" sheetId="10" r:id="rId6"/>
    <sheet name="Figure 1.2 RHS" sheetId="11" r:id="rId7"/>
    <sheet name="Figure 1.3" sheetId="12" r:id="rId8"/>
    <sheet name="Figure 1.4 LHS" sheetId="13" r:id="rId9"/>
    <sheet name="Figure 1.4 RHS" sheetId="14" r:id="rId10"/>
    <sheet name="Figure 1.5" sheetId="15" r:id="rId11"/>
    <sheet name="Figure 1.6 LHS" sheetId="16" r:id="rId12"/>
    <sheet name="Figure 1.6 RHS" sheetId="17" r:id="rId13"/>
    <sheet name="Figure 1.7" sheetId="18" r:id="rId14"/>
    <sheet name="Figure 1.8 LHS" sheetId="19" r:id="rId15"/>
    <sheet name="Figure 1.8 RHS" sheetId="20" r:id="rId16"/>
    <sheet name="Figure 1.9 LHS" sheetId="151" r:id="rId17"/>
    <sheet name="Figure 1.9 RHS" sheetId="152" r:id="rId18"/>
    <sheet name="Figure 1.10 LHS" sheetId="6" r:id="rId19"/>
    <sheet name="Figure 1.10 RHS" sheetId="7" r:id="rId20"/>
    <sheet name="Figure 1.11" sheetId="8" r:id="rId21"/>
    <sheet name="Figure 1.12" sheetId="9" r:id="rId22"/>
    <sheet name="Figure 2.1 LHS" sheetId="153" r:id="rId23"/>
    <sheet name="Figure 2.1 RHS" sheetId="154" r:id="rId24"/>
    <sheet name="Figure 2.2 LHS" sheetId="21" r:id="rId25"/>
    <sheet name="Figure 2.2 RHS" sheetId="22" r:id="rId26"/>
    <sheet name="Figure 2.3" sheetId="23" r:id="rId27"/>
    <sheet name="Figure 2.4" sheetId="24" r:id="rId28"/>
    <sheet name="Figure 2.5" sheetId="25" r:id="rId29"/>
    <sheet name="Figure 2.6" sheetId="26" r:id="rId30"/>
    <sheet name="Figure 3.1 LHS" sheetId="27" r:id="rId31"/>
    <sheet name="Figure 3.1 RHS" sheetId="28" r:id="rId32"/>
    <sheet name="Figure 3.2" sheetId="29" r:id="rId33"/>
    <sheet name="Figure 3.3 LHS" sheetId="30" r:id="rId34"/>
    <sheet name="Figure 3.3 RHS " sheetId="31" r:id="rId35"/>
    <sheet name="Figure 3.4" sheetId="32" r:id="rId36"/>
    <sheet name="Figure 4.1" sheetId="33" r:id="rId37"/>
    <sheet name="Figure 4.2 LHS" sheetId="35" r:id="rId38"/>
    <sheet name="Figure 4.2 RHS" sheetId="36" r:id="rId39"/>
    <sheet name="Figure 4.3" sheetId="37" r:id="rId40"/>
    <sheet name="Figure 4.4" sheetId="38" r:id="rId41"/>
    <sheet name="Figure 4.5" sheetId="39" r:id="rId42"/>
    <sheet name="Figure 4.6 LHS" sheetId="40" r:id="rId43"/>
    <sheet name="Figure 4.6 RHS" sheetId="41" r:id="rId44"/>
    <sheet name="Figure 4.7 1st panel" sheetId="42" r:id="rId45"/>
    <sheet name="Figure 4.7 2nd panel" sheetId="43" r:id="rId46"/>
    <sheet name="Figure 4.8" sheetId="44" r:id="rId47"/>
    <sheet name="Figure 4.9" sheetId="45" r:id="rId48"/>
    <sheet name="Figure 4.10" sheetId="34" r:id="rId4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2" i="1" l="1"/>
  <c r="D61" i="1"/>
  <c r="D60" i="1"/>
  <c r="D59" i="1"/>
  <c r="D58" i="1"/>
  <c r="D57" i="1"/>
  <c r="D56" i="1"/>
  <c r="D55" i="1"/>
  <c r="D54" i="1"/>
  <c r="D53" i="1"/>
  <c r="D52" i="1"/>
  <c r="D51" i="1"/>
  <c r="D50" i="1"/>
  <c r="D47" i="1"/>
  <c r="D46" i="1"/>
  <c r="D45" i="1"/>
  <c r="D44" i="1"/>
  <c r="D43" i="1"/>
  <c r="D42" i="1"/>
  <c r="D39" i="1"/>
  <c r="D38" i="1"/>
  <c r="D37" i="1"/>
  <c r="D36" i="1"/>
  <c r="D35" i="1"/>
  <c r="D34" i="1"/>
  <c r="D33" i="1"/>
  <c r="D32" i="1"/>
  <c r="D29" i="1"/>
  <c r="D28" i="1"/>
  <c r="D27" i="1"/>
  <c r="D26" i="1"/>
  <c r="D25" i="1"/>
  <c r="D24" i="1"/>
  <c r="D23" i="1"/>
  <c r="D22" i="1"/>
  <c r="D21" i="1"/>
  <c r="D20" i="1"/>
  <c r="D19" i="1"/>
  <c r="D18" i="1"/>
  <c r="D17" i="1"/>
  <c r="D16" i="1"/>
  <c r="D15" i="1"/>
  <c r="D14" i="1"/>
  <c r="D13" i="1"/>
  <c r="D12" i="1"/>
  <c r="D11" i="1"/>
  <c r="D9" i="1"/>
  <c r="D10" i="1"/>
  <c r="F14" i="12" l="1"/>
  <c r="E14" i="12" s="1"/>
  <c r="D14" i="12" s="1"/>
  <c r="D9" i="12"/>
  <c r="E9" i="12" s="1"/>
  <c r="E10" i="12" l="1"/>
  <c r="C10" i="12"/>
  <c r="G10" i="12"/>
  <c r="G9" i="12"/>
  <c r="C11" i="12" l="1"/>
  <c r="H11" i="12"/>
  <c r="H10" i="12"/>
  <c r="E11" i="12"/>
  <c r="D10" i="12"/>
  <c r="C12" i="12" l="1"/>
  <c r="D11" i="12"/>
  <c r="I12" i="12"/>
  <c r="E12" i="12"/>
  <c r="I11" i="12"/>
  <c r="J12" i="12" l="1"/>
  <c r="J13" i="12"/>
  <c r="E13" i="12"/>
  <c r="C13" i="12"/>
  <c r="D12" i="12"/>
  <c r="K14" i="12" l="1"/>
  <c r="K13" i="12"/>
</calcChain>
</file>

<file path=xl/sharedStrings.xml><?xml version="1.0" encoding="utf-8"?>
<sst xmlns="http://schemas.openxmlformats.org/spreadsheetml/2006/main" count="1921" uniqueCount="595">
  <si>
    <t>Figure 1.1a</t>
  </si>
  <si>
    <t>Outputs, inputs and capital deepening</t>
  </si>
  <si>
    <r>
      <t>Per cent per year</t>
    </r>
    <r>
      <rPr>
        <vertAlign val="superscript"/>
        <sz val="12"/>
        <color rgb="FF000000"/>
        <rFont val="Arial"/>
        <family val="2"/>
      </rPr>
      <t>a</t>
    </r>
  </si>
  <si>
    <t>Output growth</t>
  </si>
  <si>
    <t>2017-18</t>
  </si>
  <si>
    <t>2011-12 to 2017-18</t>
  </si>
  <si>
    <t>All 
industries</t>
  </si>
  <si>
    <t>Selected 
industries</t>
  </si>
  <si>
    <t>Market 
sector</t>
  </si>
  <si>
    <t>Non-market 
sector</t>
  </si>
  <si>
    <r>
      <rPr>
        <vertAlign val="superscript"/>
        <sz val="8"/>
        <color theme="1"/>
        <rFont val="Arial"/>
        <family val="2"/>
      </rPr>
      <t>a</t>
    </r>
    <r>
      <rPr>
        <sz val="8"/>
        <color theme="1"/>
        <rFont val="Arial"/>
        <family val="2"/>
      </rPr>
      <t xml:space="preserve"> Selected industries comprise the ABS 12 industry market sector, while the market sector comprise the full ABS 16 industry market sector. All industry output is GVA not GDP.</t>
    </r>
  </si>
  <si>
    <t>Figure 1.1b</t>
  </si>
  <si>
    <t>Capital input growth</t>
  </si>
  <si>
    <r>
      <rPr>
        <vertAlign val="superscript"/>
        <sz val="8"/>
        <color theme="1"/>
        <rFont val="Arial"/>
        <family val="2"/>
      </rPr>
      <t xml:space="preserve">a </t>
    </r>
    <r>
      <rPr>
        <sz val="8"/>
        <color theme="1"/>
        <rFont val="Arial"/>
        <family val="2"/>
      </rPr>
      <t>Selected industries comprise the ABS 12 industry market sector, while the market sector comprise the full ABS 16 industry market sector. All industry output is GVA not GDP.</t>
    </r>
  </si>
  <si>
    <t>Figure 1.1c</t>
  </si>
  <si>
    <t>Labour input growth</t>
  </si>
  <si>
    <t>Figure 1.1d</t>
  </si>
  <si>
    <r>
      <rPr>
        <vertAlign val="superscript"/>
        <sz val="8"/>
        <color theme="1"/>
        <rFont val="Arial"/>
        <family val="2"/>
      </rPr>
      <t>b</t>
    </r>
    <r>
      <rPr>
        <sz val="8"/>
        <color theme="1"/>
        <rFont val="Arial"/>
        <family val="2"/>
      </rPr>
      <t xml:space="preserve"> The contribution from capital deepening is the effect on labour productivity growth from the change in the capital‑labour ratio.</t>
    </r>
  </si>
  <si>
    <r>
      <t>There can be sizeable variations between initial and subsequent estimates of productivity by industry</t>
    </r>
    <r>
      <rPr>
        <b/>
        <vertAlign val="superscript"/>
        <sz val="16"/>
        <color rgb="FF000000"/>
        <rFont val="Arial"/>
        <family val="2"/>
      </rPr>
      <t>a</t>
    </r>
  </si>
  <si>
    <t>Percentage growth in 2013‑14</t>
  </si>
  <si>
    <t>(LHS)</t>
  </si>
  <si>
    <t xml:space="preserve">Multifactor productivity growth </t>
  </si>
  <si>
    <t>2013-14 data</t>
  </si>
  <si>
    <t>2017-18 data</t>
  </si>
  <si>
    <t>A Agriculture, Forestry and Fishing</t>
  </si>
  <si>
    <t>B Mining</t>
  </si>
  <si>
    <t>C Manufacturing</t>
  </si>
  <si>
    <t>D Electricity, Gas, Water and Waste Services</t>
  </si>
  <si>
    <t>E Construction</t>
  </si>
  <si>
    <t>F Wholesale Trade</t>
  </si>
  <si>
    <t>MFP growth</t>
  </si>
  <si>
    <t>G Retail Trade</t>
  </si>
  <si>
    <t>H Accommodation and Food Services</t>
  </si>
  <si>
    <t>I Transport, Postal and Warehousing</t>
  </si>
  <si>
    <t>J Information, Media and Telecommunications</t>
  </si>
  <si>
    <t>K Financial and Insurance Services</t>
  </si>
  <si>
    <t>L Rental, Hiring and Real Estate Services</t>
  </si>
  <si>
    <t>M Professional, Scientific and Technical Services</t>
  </si>
  <si>
    <t>N Administrative and Support Services</t>
  </si>
  <si>
    <t>R Arts and Recreation Services</t>
  </si>
  <si>
    <t>S Other Services</t>
  </si>
  <si>
    <t>12 Selected industries</t>
  </si>
  <si>
    <t>16 Market Sector industries</t>
  </si>
  <si>
    <t>the market sector, and for the aggregate 12 and 16 industry market sectors (denoted as MS12 and MS16, respectively).</t>
  </si>
  <si>
    <t>Were there no revision errors then all points would lie on the diagonal line. Labour inputs are based on hours (non‑quality adjusted).</t>
  </si>
  <si>
    <t>Source:</t>
  </si>
  <si>
    <t>(RHS)</t>
  </si>
  <si>
    <t xml:space="preserve">Labour productivity growth </t>
  </si>
  <si>
    <t>Labour productivity growth</t>
  </si>
  <si>
    <t>Figure 1.11</t>
  </si>
  <si>
    <t>Real net national disposable income per capita has improved in the past few years</t>
  </si>
  <si>
    <t>Index (1959-60 = 100)</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</si>
  <si>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</si>
  <si>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</si>
  <si>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</si>
  <si>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</si>
  <si>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</si>
  <si>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</si>
  <si>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</si>
  <si>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</si>
  <si>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</si>
  <si>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</si>
  <si>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</si>
  <si>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</si>
  <si>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</si>
  <si>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</si>
  <si>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</si>
  <si>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</si>
  <si>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</si>
  <si>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</si>
  <si>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</si>
  <si>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</si>
  <si>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</si>
  <si>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</si>
  <si>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</si>
  <si>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</si>
  <si>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</si>
  <si>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</si>
  <si>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</si>
  <si>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</si>
  <si>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</si>
  <si>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</si>
  <si>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</si>
  <si>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</si>
  <si>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</si>
  <si>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</si>
  <si>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</si>
  <si>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</si>
  <si>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</si>
  <si>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</si>
  <si>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</si>
  <si>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</si>
  <si>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</si>
  <si>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</si>
  <si>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</si>
  <si>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</si>
  <si>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</si>
  <si>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</si>
  <si>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</si>
  <si>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</si>
  <si>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</si>
  <si>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</si>
  <si>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</si>
  <si>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</si>
  <si>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</si>
  <si>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</si>
  <si>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</si>
  <si>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</si>
  <si>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</si>
  <si>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</si>
  <si>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r>
      <t>Source</t>
    </r>
    <r>
      <rPr>
        <sz val="8"/>
        <color rgb="FF000000"/>
        <rFont val="Arial"/>
        <family val="2"/>
      </rPr>
      <t>:</t>
    </r>
  </si>
  <si>
    <r>
      <rPr>
        <sz val="8"/>
        <color rgb="FF000000"/>
        <rFont val="Arial"/>
        <family val="2"/>
      </rPr>
      <t xml:space="preserve">ABS (2018, </t>
    </r>
    <r>
      <rPr>
        <i/>
        <sz val="8"/>
        <color rgb="FF000000"/>
        <rFont val="Arial"/>
        <family val="2"/>
      </rPr>
      <t>Australian System of National Account</t>
    </r>
    <r>
      <rPr>
        <sz val="8"/>
        <color rgb="FF000000"/>
        <rFont val="Arial"/>
        <family val="2"/>
      </rPr>
      <t>s, 2017‑18, Cat. no. 5204.0, table 1).</t>
    </r>
  </si>
  <si>
    <t>Figure 1.12</t>
  </si>
  <si>
    <t>The terms of trade has been the big driver of changes in prosperity</t>
  </si>
  <si>
    <t>Percentage points</t>
  </si>
  <si>
    <t>Contribution from:</t>
  </si>
  <si>
    <t>MFP</t>
  </si>
  <si>
    <t>Labour input</t>
  </si>
  <si>
    <t>Capital input</t>
  </si>
  <si>
    <t>Terms of trade</t>
  </si>
  <si>
    <t>Net foreign income</t>
  </si>
  <si>
    <t>Depreciation</t>
  </si>
  <si>
    <t>Per capita disposable income</t>
  </si>
  <si>
    <r>
      <t>a</t>
    </r>
    <r>
      <rPr>
        <sz val="8"/>
        <color rgb="FF000000"/>
        <rFont val="Arial"/>
        <family val="2"/>
      </rPr>
      <t xml:space="preserve"> Per capita disposable income denotes net national disposable income per capita, and is an overall measure of economic prosperity as it measures the overall level of attainable consumption. </t>
    </r>
  </si>
  <si>
    <t>Sources:</t>
  </si>
  <si>
    <r>
      <t>Innovative activity appears to have stalled</t>
    </r>
    <r>
      <rPr>
        <vertAlign val="superscript"/>
        <sz val="12"/>
        <color theme="1"/>
        <rFont val="Arial"/>
        <family val="2"/>
      </rPr>
      <t/>
    </r>
  </si>
  <si>
    <r>
      <t>Share of firms that introduced or implemented innovation, 2006‑07 to 2016‑17 (per cent)</t>
    </r>
    <r>
      <rPr>
        <b/>
        <vertAlign val="superscript"/>
        <sz val="12"/>
        <color rgb="FF000000"/>
        <rFont val="Arial"/>
        <family val="2"/>
      </rPr>
      <t>a</t>
    </r>
  </si>
  <si>
    <t>Innovative firms</t>
  </si>
  <si>
    <t>2016-07</t>
  </si>
  <si>
    <r>
      <t>Sources</t>
    </r>
    <r>
      <rPr>
        <sz val="8"/>
        <color theme="1"/>
        <rFont val="Arial"/>
        <family val="2"/>
      </rPr>
      <t xml:space="preserve">: </t>
    </r>
  </si>
  <si>
    <r>
      <t>Innovative activity appears to have stalled</t>
    </r>
    <r>
      <rPr>
        <vertAlign val="superscript"/>
        <sz val="12"/>
        <color theme="1"/>
        <rFont val="Times New Roman"/>
        <family val="1"/>
      </rPr>
      <t/>
    </r>
  </si>
  <si>
    <t>Investment in research and development</t>
  </si>
  <si>
    <t>R&amp;D capital stock</t>
  </si>
  <si>
    <t>R&amp;D GFCE</t>
  </si>
  <si>
    <r>
      <rPr>
        <vertAlign val="superscript"/>
        <sz val="8"/>
        <color theme="1"/>
        <rFont val="Arial"/>
        <family val="2"/>
      </rPr>
      <t xml:space="preserve">b </t>
    </r>
    <r>
      <rPr>
        <sz val="8"/>
        <color theme="1"/>
        <rFont val="Arial"/>
        <family val="2"/>
      </rPr>
      <t>Chain volume estimates</t>
    </r>
  </si>
  <si>
    <r>
      <t xml:space="preserve">ABS (2018, </t>
    </r>
    <r>
      <rPr>
        <i/>
        <sz val="8"/>
        <color theme="1"/>
        <rFont val="Arial"/>
        <family val="2"/>
      </rPr>
      <t>Australian System of National Accounts</t>
    </r>
    <r>
      <rPr>
        <sz val="8"/>
        <color theme="1"/>
        <rFont val="Arial"/>
        <family val="2"/>
      </rPr>
      <t>, 2017‑18, Cat. no. 5204.0, table 56).</t>
    </r>
  </si>
  <si>
    <t>Figure 1.3</t>
  </si>
  <si>
    <t>Contribution to labour input growth, 2017-18</t>
  </si>
  <si>
    <t>Value</t>
  </si>
  <si>
    <t>Invisible</t>
  </si>
  <si>
    <t>Positive</t>
  </si>
  <si>
    <t>Total</t>
  </si>
  <si>
    <t>Final</t>
  </si>
  <si>
    <t>Horizontal lines</t>
  </si>
  <si>
    <t>Population 
growth</t>
  </si>
  <si>
    <t>Share of 
population of 
working age</t>
  </si>
  <si>
    <t>Labour 
market 
participation</t>
  </si>
  <si>
    <t>Employment 
share</t>
  </si>
  <si>
    <t>Average 
hours worked
per person</t>
  </si>
  <si>
    <t>Labour 
inputs</t>
  </si>
  <si>
    <r>
      <t>a</t>
    </r>
    <r>
      <rPr>
        <sz val="8"/>
        <color rgb="FF000000"/>
        <rFont val="Arial"/>
        <family val="2"/>
      </rPr>
      <t xml:space="preserve"> Share of population of working age is the share of population aged 15 years and over. Labour market participation is the share of the working-age population in the labour force. Employment share is share of the labour force that is employed. Labour inputs are total hours worked.</t>
    </r>
  </si>
  <si>
    <t>Aggregate labour productivity</t>
  </si>
  <si>
    <t>Economy-wide</t>
  </si>
  <si>
    <t>Labour productivity</t>
  </si>
  <si>
    <r>
      <t>Sources</t>
    </r>
    <r>
      <rPr>
        <sz val="9.35"/>
        <rFont val="Arial"/>
        <family val="2"/>
      </rPr>
      <t xml:space="preserve">: </t>
    </r>
  </si>
  <si>
    <t>Market sectors</t>
  </si>
  <si>
    <t>Financial year</t>
  </si>
  <si>
    <t>Selected 12 industry</t>
  </si>
  <si>
    <t>16 industry</t>
  </si>
  <si>
    <t>Figure 1.5</t>
  </si>
  <si>
    <t>Labour productivity growth by industry</t>
  </si>
  <si>
    <t>Per cent per year</t>
  </si>
  <si>
    <t>Industry</t>
  </si>
  <si>
    <t>Label</t>
  </si>
  <si>
    <t>2003-04 to 2011-12</t>
  </si>
  <si>
    <t>Agriculture, forestry and fishing</t>
  </si>
  <si>
    <t>Agriculture</t>
  </si>
  <si>
    <t>Mining</t>
  </si>
  <si>
    <t>Manufacturing</t>
  </si>
  <si>
    <t>Electricity, gas, water and waste services</t>
  </si>
  <si>
    <t>Utilities</t>
  </si>
  <si>
    <t>Construction</t>
  </si>
  <si>
    <t>Wholesale trade</t>
  </si>
  <si>
    <t>Wholesale</t>
  </si>
  <si>
    <t>Retail trade</t>
  </si>
  <si>
    <t>Retail</t>
  </si>
  <si>
    <t>Accommodation and food services</t>
  </si>
  <si>
    <t>Accommodation</t>
  </si>
  <si>
    <t>Transport, postal and warehousing</t>
  </si>
  <si>
    <t>Transport</t>
  </si>
  <si>
    <t>Information media and telecommunications</t>
  </si>
  <si>
    <t>Information</t>
  </si>
  <si>
    <t>Financial and insurance services</t>
  </si>
  <si>
    <t>Finance</t>
  </si>
  <si>
    <t>Rental, hiring and real estate services</t>
  </si>
  <si>
    <t>Rental</t>
  </si>
  <si>
    <t>Professional, scientific and technical services</t>
  </si>
  <si>
    <t>Professional</t>
  </si>
  <si>
    <t>Administrative and support services</t>
  </si>
  <si>
    <t>Administrative</t>
  </si>
  <si>
    <t>Public administration and safety</t>
  </si>
  <si>
    <t>Public administration</t>
  </si>
  <si>
    <t>Education and training</t>
  </si>
  <si>
    <t>Education</t>
  </si>
  <si>
    <t>Health care and social assistance</t>
  </si>
  <si>
    <t>Health care</t>
  </si>
  <si>
    <t>Arts and recreation services</t>
  </si>
  <si>
    <t>Arts</t>
  </si>
  <si>
    <t>Other services</t>
  </si>
  <si>
    <t>Other</t>
  </si>
  <si>
    <t>Ownership of dwellings</t>
  </si>
  <si>
    <t>Dwellings</t>
  </si>
  <si>
    <t>All industries</t>
  </si>
  <si>
    <t>Multifactor productivity rates are entering the doldrums again</t>
  </si>
  <si>
    <r>
      <t>Annual growth rates, 1975‑76 to 2017‑18</t>
    </r>
    <r>
      <rPr>
        <b/>
        <vertAlign val="superscript"/>
        <sz val="12"/>
        <color rgb="FF000000"/>
        <rFont val="Arial"/>
        <family val="2"/>
      </rPr>
      <t>a</t>
    </r>
  </si>
  <si>
    <t>Per cent</t>
  </si>
  <si>
    <t>Multifactor productivity</t>
  </si>
  <si>
    <r>
      <t xml:space="preserve">a </t>
    </r>
    <r>
      <rPr>
        <sz val="8"/>
        <color rgb="FF000000"/>
        <rFont val="Arial"/>
        <family val="2"/>
      </rPr>
      <t>Multifactor productivity based on GVA.</t>
    </r>
  </si>
  <si>
    <t>Figure 1.7</t>
  </si>
  <si>
    <t>Multifactor productivity growth</t>
  </si>
  <si>
    <t>The importance of skill — a workforce is more than just hours worked</t>
  </si>
  <si>
    <r>
      <t>Annual log changes</t>
    </r>
    <r>
      <rPr>
        <b/>
        <vertAlign val="superscript"/>
        <sz val="12"/>
        <color rgb="FF000000"/>
        <rFont val="Arial"/>
        <family val="2"/>
      </rPr>
      <t>a</t>
    </r>
  </si>
  <si>
    <t>Longer‑run growth in labour input use</t>
  </si>
  <si>
    <t xml:space="preserve">(2003‑04 to 2017‑18) </t>
  </si>
  <si>
    <t>Hours worked</t>
  </si>
  <si>
    <t>Quality effect</t>
  </si>
  <si>
    <t>12 industry</t>
  </si>
  <si>
    <t>16 industry</t>
  </si>
  <si>
    <r>
      <t xml:space="preserve">a </t>
    </r>
    <r>
      <rPr>
        <sz val="8"/>
        <color rgb="FF000000"/>
        <rFont val="Arial"/>
        <family val="2"/>
      </rPr>
      <t xml:space="preserve">Growth rates are calculated as 100.Dlog(Hours worked)/T and 100.Dlog(Labour quality)/T </t>
    </r>
  </si>
  <si>
    <t xml:space="preserve">where T is the relevant period, noting that log changes in hours and quality sums to the total change in quality adjusted hours </t>
  </si>
  <si>
    <t>Index of labour productivity, 1994‑95 to 2017‑18</t>
  </si>
  <si>
    <t>1994‑95 = 100</t>
  </si>
  <si>
    <t>Economy</t>
  </si>
  <si>
    <r>
      <rPr>
        <i/>
        <sz val="8"/>
        <color theme="1"/>
        <rFont val="Arial"/>
        <family val="2"/>
      </rPr>
      <t>Source</t>
    </r>
    <r>
      <rPr>
        <sz val="8"/>
        <color theme="1"/>
        <rFont val="Arial"/>
        <family val="2"/>
      </rPr>
      <t>:</t>
    </r>
  </si>
  <si>
    <t>Percentage growth in labour productivity, 1995‑96 to 2017‑18</t>
  </si>
  <si>
    <t>Investment as a share of GDP by investment type, 1959‑60 to 2017‑18</t>
  </si>
  <si>
    <t>Private mining</t>
  </si>
  <si>
    <t>Private dwellings</t>
  </si>
  <si>
    <t>Private other</t>
  </si>
  <si>
    <t>Public spending</t>
  </si>
  <si>
    <t>Overall investment to GDP has trended down, 1959‑60 to 2017‑18</t>
  </si>
  <si>
    <t>Share</t>
  </si>
  <si>
    <t xml:space="preserve">Source: </t>
  </si>
  <si>
    <t>Growth in capital services index, 1974‑75 to 2017‑18</t>
  </si>
  <si>
    <t>Market sector (12)</t>
  </si>
  <si>
    <t>Market sector (16)</t>
  </si>
  <si>
    <t>Average 1974-75 to 2014-15</t>
  </si>
  <si>
    <r>
      <t>Average real investment is slumping for many industries</t>
    </r>
    <r>
      <rPr>
        <b/>
        <vertAlign val="superscript"/>
        <sz val="16"/>
        <color rgb="FF000000"/>
        <rFont val="Arial"/>
        <family val="2"/>
      </rPr>
      <t>a</t>
    </r>
  </si>
  <si>
    <t>Average growth 
1974-75 to 2014-15</t>
  </si>
  <si>
    <t>Average growth
2014-15 to 2014-15</t>
  </si>
  <si>
    <t>Difference in 
growth rates</t>
  </si>
  <si>
    <t>16 market sector</t>
  </si>
  <si>
    <t>12 selected industries</t>
  </si>
  <si>
    <r>
      <t>a</t>
    </r>
    <r>
      <rPr>
        <sz val="8"/>
        <color rgb="FF000000"/>
        <rFont val="Arial"/>
        <family val="2"/>
      </rPr>
      <t xml:space="preserve"> Does not include real investment undertaken by industries in the non market sector.</t>
    </r>
  </si>
  <si>
    <r>
      <t>Source:</t>
    </r>
    <r>
      <rPr>
        <sz val="8"/>
        <color rgb="FF000000"/>
        <rFont val="Arial"/>
        <family val="2"/>
      </rPr>
      <t xml:space="preserve"> </t>
    </r>
  </si>
  <si>
    <t>Current wage stagnation is only rivalled by the mid‑1980s</t>
  </si>
  <si>
    <t>The long-run (1959-60 to 2017-18)</t>
  </si>
  <si>
    <t xml:space="preserve">Labour Productivity </t>
  </si>
  <si>
    <t>Real consumer wage</t>
  </si>
  <si>
    <t>Real producer wage</t>
  </si>
  <si>
    <r>
      <t>a</t>
    </r>
    <r>
      <rPr>
        <sz val="8"/>
        <color rgb="FF000000"/>
        <rFont val="Arial"/>
        <family val="2"/>
      </rPr>
      <t xml:space="preserve"> Wages comprise compensation of employees from the National Accounts, plus imputed labour income of the self employed, calculated using the approach described in the data annex. </t>
    </r>
  </si>
  <si>
    <r>
      <rPr>
        <i/>
        <sz val="8"/>
        <color theme="1"/>
        <rFont val="Arial"/>
        <family val="2"/>
      </rPr>
      <t>Sources</t>
    </r>
    <r>
      <rPr>
        <sz val="8"/>
        <color theme="1"/>
        <rFont val="Arial"/>
        <family val="2"/>
      </rPr>
      <t>:</t>
    </r>
  </si>
  <si>
    <t>Recent history (2000-01 to 2017-18)</t>
  </si>
  <si>
    <t>Wage stagnation varied markedly by industry</t>
  </si>
  <si>
    <t>Average 2002-03 to 2012-13</t>
  </si>
  <si>
    <t>Average 2012-13 to 2017-18</t>
  </si>
  <si>
    <t>Difference</t>
  </si>
  <si>
    <t xml:space="preserve">and is therefore a different measure of wage stagnation from that shown in figure 3.1 and table 3.2. </t>
  </si>
  <si>
    <t>The ABS only reports data on the WPI at the industry level for the combined public and private sector with bonuses excluded,</t>
  </si>
  <si>
    <t>which is why there is a small difference between the value shown for all industries in this chart compared with the WPI measure used in table 3.1.</t>
  </si>
  <si>
    <t>The big divergence — the dynamics of producer and consumer prices</t>
  </si>
  <si>
    <t>Long‑run inflation, 1960‑61 to 2017‑18</t>
  </si>
  <si>
    <t>Producer price inflation</t>
  </si>
  <si>
    <t>CPI inflation</t>
  </si>
  <si>
    <t xml:space="preserve">Sources: </t>
  </si>
  <si>
    <t>Shorter‑ run price levels, 2003‑04 to 2017‑18</t>
  </si>
  <si>
    <t>(Index 2003-04=100)</t>
  </si>
  <si>
    <t>GDP deflator</t>
  </si>
  <si>
    <t>CPI</t>
  </si>
  <si>
    <r>
      <t>The slowdown in wage growth rates is greater for industries with high relative wages</t>
    </r>
    <r>
      <rPr>
        <b/>
        <vertAlign val="superscript"/>
        <sz val="16"/>
        <color rgb="FF000000"/>
        <rFont val="Arial"/>
        <family val="2"/>
      </rPr>
      <t>a</t>
    </r>
  </si>
  <si>
    <t>Change in wage growth (points)</t>
  </si>
  <si>
    <t>Wage rate relative to mining</t>
  </si>
  <si>
    <t>This measures the acceleration or deceleration of wage growth. The growth in wage rates are based on wage price indexes for ordinary time hourly rates of pay excluding bonuses.</t>
  </si>
  <si>
    <t>The wage relativity is the average total weekly earnings in any given industry in May 2013 relative to mining expressed in index form.</t>
  </si>
  <si>
    <r>
      <rPr>
        <i/>
        <sz val="8"/>
        <color rgb="FF000000"/>
        <rFont val="Arial"/>
        <family val="2"/>
      </rPr>
      <t>Sources</t>
    </r>
    <r>
      <rPr>
        <sz val="8"/>
        <color rgb="FF000000"/>
        <rFont val="Arial"/>
        <family val="2"/>
      </rPr>
      <t xml:space="preserve">: </t>
    </r>
  </si>
  <si>
    <t xml:space="preserve">Estimates based on: </t>
  </si>
  <si>
    <t>Figure 4.1</t>
  </si>
  <si>
    <t>Level of labour productivity, 2017</t>
  </si>
  <si>
    <t>$US per hour worked (2010 prices, PPP‑based)</t>
  </si>
  <si>
    <t>LP 2017</t>
  </si>
  <si>
    <t>Ireland</t>
  </si>
  <si>
    <t>IRL</t>
  </si>
  <si>
    <t>Norway</t>
  </si>
  <si>
    <t>NOR</t>
  </si>
  <si>
    <t>Luxembourg</t>
  </si>
  <si>
    <t>LUX</t>
  </si>
  <si>
    <t>Denmark</t>
  </si>
  <si>
    <t>DNK</t>
  </si>
  <si>
    <t>Belgium</t>
  </si>
  <si>
    <t>BEL</t>
  </si>
  <si>
    <t>United States</t>
  </si>
  <si>
    <t>US</t>
  </si>
  <si>
    <t>Netherlands</t>
  </si>
  <si>
    <t>NLD</t>
  </si>
  <si>
    <t>Germany</t>
  </si>
  <si>
    <t>DEU</t>
  </si>
  <si>
    <t>France</t>
  </si>
  <si>
    <t>FRA</t>
  </si>
  <si>
    <t>Switzerland</t>
  </si>
  <si>
    <t>CHE</t>
  </si>
  <si>
    <t>Sweden</t>
  </si>
  <si>
    <t>SWE</t>
  </si>
  <si>
    <t>Iceland</t>
  </si>
  <si>
    <t>ISL</t>
  </si>
  <si>
    <t>Australia</t>
  </si>
  <si>
    <t>AUT</t>
  </si>
  <si>
    <t>Finland</t>
  </si>
  <si>
    <t>FIN</t>
  </si>
  <si>
    <t>AUS</t>
  </si>
  <si>
    <t>Canada</t>
  </si>
  <si>
    <t>CAN</t>
  </si>
  <si>
    <t>United Kingdom</t>
  </si>
  <si>
    <t>UK</t>
  </si>
  <si>
    <t>Italy</t>
  </si>
  <si>
    <t>ITA</t>
  </si>
  <si>
    <t>Spain</t>
  </si>
  <si>
    <t>ESP</t>
  </si>
  <si>
    <t>Japan</t>
  </si>
  <si>
    <t>JPN</t>
  </si>
  <si>
    <t>Slovakia</t>
  </si>
  <si>
    <t>SVK</t>
  </si>
  <si>
    <t>Slovenia</t>
  </si>
  <si>
    <t>SVN</t>
  </si>
  <si>
    <t>Turkey</t>
  </si>
  <si>
    <t>TUR</t>
  </si>
  <si>
    <t>New Zealand</t>
  </si>
  <si>
    <t>NZL</t>
  </si>
  <si>
    <t>Israel</t>
  </si>
  <si>
    <t>ISR</t>
  </si>
  <si>
    <t>Czech Republic</t>
  </si>
  <si>
    <t>CZE</t>
  </si>
  <si>
    <t>Korea</t>
  </si>
  <si>
    <t>KOR</t>
  </si>
  <si>
    <t>Portugal</t>
  </si>
  <si>
    <t>PRT</t>
  </si>
  <si>
    <t>Hungary</t>
  </si>
  <si>
    <t>HUN</t>
  </si>
  <si>
    <t>Lithuania</t>
  </si>
  <si>
    <t>LTU</t>
  </si>
  <si>
    <t>Estonia</t>
  </si>
  <si>
    <t>EST</t>
  </si>
  <si>
    <t>Greece</t>
  </si>
  <si>
    <t>GRC</t>
  </si>
  <si>
    <t>Poland</t>
  </si>
  <si>
    <t>POL</t>
  </si>
  <si>
    <t>Latvia</t>
  </si>
  <si>
    <t>LVA</t>
  </si>
  <si>
    <t>Chile</t>
  </si>
  <si>
    <t>CHL</t>
  </si>
  <si>
    <t>Mexico</t>
  </si>
  <si>
    <t>MEX</t>
  </si>
  <si>
    <r>
      <t>Source:</t>
    </r>
    <r>
      <rPr>
        <sz val="8"/>
        <color theme="1"/>
        <rFont val="Arial"/>
        <family val="2"/>
      </rPr>
      <t xml:space="preserve"> </t>
    </r>
  </si>
  <si>
    <t>Figure 4.10</t>
  </si>
  <si>
    <r>
      <t>Share of manufacturing in high value-adding manufacturing, 2015</t>
    </r>
    <r>
      <rPr>
        <b/>
        <vertAlign val="superscript"/>
        <sz val="16"/>
        <color rgb="FF000000"/>
        <rFont val="Arial"/>
        <family val="2"/>
      </rPr>
      <t>a</t>
    </r>
  </si>
  <si>
    <r>
      <rPr>
        <vertAlign val="superscript"/>
        <sz val="8"/>
        <rFont val="Arial"/>
        <family val="2"/>
      </rPr>
      <t xml:space="preserve">a </t>
    </r>
    <r>
      <rPr>
        <sz val="8"/>
        <rFont val="Arial"/>
        <family val="2"/>
      </rPr>
      <t xml:space="preserve">High value added manufacturing is defined as: pharmaceuticals; organic and inorganic chemical manufacturing; plastics manufacturing; semiconductors; </t>
    </r>
  </si>
  <si>
    <t xml:space="preserve">computer manufacturing; communications equipment manufacturing; surgical and medical instruments manufacturing; automotive parts; and aviation parts. </t>
  </si>
  <si>
    <t>This definition is based on US Department of Commerce, 1997 Economic Census Manufacturing Summary Series, General Summary</t>
  </si>
  <si>
    <t>OECD.Stat database.</t>
  </si>
  <si>
    <t>Figure 4.2</t>
  </si>
  <si>
    <t>Involvement of the population in work, 2017</t>
  </si>
  <si>
    <t>Recent trends in labour productivity, 2001 to 2017</t>
  </si>
  <si>
    <t>G7 and selected other countries, $US per hour worked (2010 prices, PPP‑based)</t>
  </si>
  <si>
    <t>2001</t>
  </si>
  <si>
    <t>2002</t>
  </si>
  <si>
    <t>2003</t>
  </si>
  <si>
    <t>2004</t>
  </si>
  <si>
    <t>2005</t>
  </si>
  <si>
    <t>2006</t>
  </si>
  <si>
    <t>2007</t>
  </si>
  <si>
    <t>2008</t>
  </si>
  <si>
    <t>2009</t>
  </si>
  <si>
    <t>2010</t>
  </si>
  <si>
    <t>2011</t>
  </si>
  <si>
    <t>2012</t>
  </si>
  <si>
    <t>2013</t>
  </si>
  <si>
    <t>2014</t>
  </si>
  <si>
    <t>2015</t>
  </si>
  <si>
    <t>2016</t>
  </si>
  <si>
    <t>2017</t>
  </si>
  <si>
    <r>
      <rPr>
        <vertAlign val="superscript"/>
        <sz val="8"/>
        <color theme="1"/>
        <rFont val="Arial"/>
        <family val="2"/>
      </rPr>
      <t xml:space="preserve">a </t>
    </r>
    <r>
      <rPr>
        <sz val="8"/>
        <color theme="1"/>
        <rFont val="Arial"/>
        <family val="2"/>
      </rPr>
      <t xml:space="preserve">Labour productivity is expressed as GDP per hour worked. </t>
    </r>
  </si>
  <si>
    <r>
      <rPr>
        <vertAlign val="superscript"/>
        <sz val="8"/>
        <color theme="1"/>
        <rFont val="Arial"/>
        <family val="2"/>
      </rPr>
      <t xml:space="preserve">b </t>
    </r>
    <r>
      <rPr>
        <sz val="8"/>
        <color theme="1"/>
        <rFont val="Arial"/>
        <family val="2"/>
      </rPr>
      <t>The data for Australia uses the OECD’s estimate for the level of productivity in dollar terms for 2017, and backcasts this using ABS growth rates in constant price GDP per hour worked. This is to overcome anomalies between the OECD and the ABS data. This backcasting applies to all estimates below, unless otherwise specified.</t>
    </r>
  </si>
  <si>
    <t>Figure 4.4</t>
  </si>
  <si>
    <r>
      <t>Trends in labour productivity for all OECD countries</t>
    </r>
    <r>
      <rPr>
        <b/>
        <vertAlign val="superscript"/>
        <sz val="16"/>
        <color rgb="FF000000"/>
        <rFont val="Arial"/>
        <family val="2"/>
      </rPr>
      <t xml:space="preserve">a,b </t>
    </r>
  </si>
  <si>
    <t>$US per hour worked, 2001 to 2017 (2010 prices, PPP‑based)</t>
  </si>
  <si>
    <t>Austria</t>
  </si>
  <si>
    <t>Slovak Republic</t>
  </si>
  <si>
    <t>Euro area (19 countries)</t>
  </si>
  <si>
    <t>EURO</t>
  </si>
  <si>
    <t>European Union (28 countries)</t>
  </si>
  <si>
    <t>EU</t>
  </si>
  <si>
    <t>G7</t>
  </si>
  <si>
    <t>OECD - Total</t>
  </si>
  <si>
    <t>OECD</t>
  </si>
  <si>
    <t/>
  </si>
  <si>
    <t>This is to overcome anomalies between the OECD and the ABS data. This backcasting applies to all estimates below, unless otherwise specified.</t>
  </si>
  <si>
    <t>The estimates for Japan, Turkey and the United States were derived as follows:</t>
  </si>
  <si>
    <t xml:space="preserve">Japan: OECD 2016 estimate updated using growth rate from BLS Hours Worked in Total U.S. Economy and Subsectors </t>
  </si>
  <si>
    <t>Average of the four quarters with annualised adjustment removed</t>
  </si>
  <si>
    <t>Source: Office of Productivity and Technology, U.S. Bureau of Labor Statistics, December 6, 2018.</t>
  </si>
  <si>
    <t xml:space="preserve">United States: OECD 2016 estimate updated using growth rate from BLS Hours Worked in Total U.S. Economy and Subsectors </t>
  </si>
  <si>
    <t>Figure 4.5</t>
  </si>
  <si>
    <t>Average labour productivity growth, 2001-2017</t>
  </si>
  <si>
    <t>2000 to 2017</t>
  </si>
  <si>
    <t xml:space="preserve">Figure 4.6 </t>
  </si>
  <si>
    <r>
      <t>Incomplete convergence in labour productivity levels</t>
    </r>
    <r>
      <rPr>
        <b/>
        <vertAlign val="superscript"/>
        <sz val="15"/>
        <rFont val="Arial"/>
        <family val="2"/>
      </rPr>
      <t>a</t>
    </r>
  </si>
  <si>
    <t>Selected OECD countries, 1950 to 2018</t>
  </si>
  <si>
    <r>
      <t>Measure of convergence (ratio)</t>
    </r>
    <r>
      <rPr>
        <b/>
        <vertAlign val="superscript"/>
        <sz val="12"/>
        <color rgb="FF000000"/>
        <rFont val="Arial"/>
        <family val="2"/>
      </rPr>
      <t>b</t>
    </r>
  </si>
  <si>
    <t>Sigma convergence</t>
  </si>
  <si>
    <r>
      <rPr>
        <vertAlign val="superscript"/>
        <sz val="8"/>
        <color theme="1"/>
        <rFont val="Arial"/>
        <family val="2"/>
      </rPr>
      <t xml:space="preserve">a </t>
    </r>
    <r>
      <rPr>
        <sz val="8"/>
        <color theme="1"/>
        <rFont val="Arial"/>
        <family val="2"/>
      </rPr>
      <t xml:space="preserve">The data used is sourced from the Conference Board. Although broadly similar, the Conference Board data cover far more years than the OECD data </t>
    </r>
  </si>
  <si>
    <t xml:space="preserve">and, hence, are used here. The Conference Board adjusts for reductions in ICT prices that are not incorporated in the GDP deflator. </t>
  </si>
  <si>
    <r>
      <rPr>
        <vertAlign val="superscript"/>
        <sz val="8"/>
        <color theme="1"/>
        <rFont val="Arial"/>
        <family val="2"/>
      </rPr>
      <t>b</t>
    </r>
    <r>
      <rPr>
        <sz val="8"/>
        <color theme="1"/>
        <rFont val="Arial"/>
        <family val="2"/>
      </rPr>
      <t xml:space="preserve"> Convergence is measured as the coefficient of variation (referred to as sigma convergence). It is calculated as the ratio of the standard deviation to the mean </t>
    </r>
  </si>
  <si>
    <t xml:space="preserve">at each point in time of labour productivity levels across the 23 OECD countries for which complete data are available. A lower coefficient indicates a fall in the dispersion of productivity levels across countries. </t>
  </si>
  <si>
    <r>
      <t>Source</t>
    </r>
    <r>
      <rPr>
        <sz val="8"/>
        <color theme="1"/>
        <rFont val="Arial"/>
        <family val="2"/>
      </rPr>
      <t>:</t>
    </r>
  </si>
  <si>
    <t>TED 2018 database (ICT adjusted data).</t>
  </si>
  <si>
    <r>
      <t>Ranking of the US and Australia</t>
    </r>
    <r>
      <rPr>
        <b/>
        <vertAlign val="superscript"/>
        <sz val="12"/>
        <color rgb="FF000000"/>
        <rFont val="Arial"/>
        <family val="2"/>
      </rPr>
      <t>c</t>
    </r>
  </si>
  <si>
    <t>Australia's ranking</t>
  </si>
  <si>
    <t>US ranking</t>
  </si>
  <si>
    <r>
      <t>a</t>
    </r>
    <r>
      <rPr>
        <sz val="8"/>
        <color rgb="FF000000"/>
        <rFont val="Arial"/>
        <family val="2"/>
      </rPr>
      <t xml:space="preserve"> The data used is sourced from the Conference Board. Although broadly similar, the Conference Board data cover far more years than the OECD data </t>
    </r>
  </si>
  <si>
    <r>
      <t>c</t>
    </r>
    <r>
      <rPr>
        <sz val="8"/>
        <color rgb="FF000000"/>
        <rFont val="Arial"/>
        <family val="2"/>
      </rPr>
      <t xml:space="preserve"> The rank of Australian and US labour productivity among the 23 OECD countries, with 1 being the highest.</t>
    </r>
  </si>
  <si>
    <t>Figure 4.7</t>
  </si>
  <si>
    <t>Contributions to labour productivity growth by economy, 2001 to 2017</t>
  </si>
  <si>
    <r>
      <t>Indexes (2001=100)</t>
    </r>
    <r>
      <rPr>
        <vertAlign val="superscript"/>
        <sz val="10"/>
        <color rgb="FF000000"/>
        <rFont val="Arial"/>
        <family val="2"/>
      </rPr>
      <t>a</t>
    </r>
  </si>
  <si>
    <t>1st panel</t>
  </si>
  <si>
    <t>Capital deepening</t>
  </si>
  <si>
    <r>
      <rPr>
        <vertAlign val="superscript"/>
        <sz val="8"/>
        <color theme="1"/>
        <rFont val="Arial"/>
        <family val="2"/>
      </rPr>
      <t xml:space="preserve">a </t>
    </r>
    <r>
      <rPr>
        <sz val="8"/>
        <color theme="1"/>
        <rFont val="Arial"/>
        <family val="2"/>
      </rPr>
      <t xml:space="preserve">Estimates of MFP and capital deepening for Australia are based on ABS not OECD data. </t>
    </r>
  </si>
  <si>
    <t>2nd panel</t>
  </si>
  <si>
    <t>Time has wearied many economies</t>
  </si>
  <si>
    <t>1971-1990</t>
  </si>
  <si>
    <t>1991-2000</t>
  </si>
  <si>
    <t>2001-2010</t>
  </si>
  <si>
    <t>2011-2017</t>
  </si>
  <si>
    <r>
      <rPr>
        <vertAlign val="superscript"/>
        <sz val="8"/>
        <color theme="1"/>
        <rFont val="Arial"/>
        <family val="2"/>
      </rPr>
      <t xml:space="preserve">a </t>
    </r>
    <r>
      <rPr>
        <sz val="8"/>
        <color theme="1"/>
        <rFont val="Arial"/>
        <family val="2"/>
      </rPr>
      <t xml:space="preserve">Productivity growth rates are based on averages of annual changes in real GDP per hour (PPP adjusted) for each year in the span shown. </t>
    </r>
  </si>
  <si>
    <t xml:space="preserve">For example, the average growth rate for 1971–1990 is the average of the growth rates of 1970-71 to 1989-90. ABS data are used for Australian growth rates. </t>
  </si>
  <si>
    <t>Figure 4.9</t>
  </si>
  <si>
    <t>Australia’s long‑run productivity performance is taking it further below the global productivity frontier</t>
  </si>
  <si>
    <t>Australia/US relativity</t>
  </si>
  <si>
    <r>
      <rPr>
        <vertAlign val="superscript"/>
        <sz val="9"/>
        <color theme="1"/>
        <rFont val="Arial"/>
        <family val="2"/>
      </rPr>
      <t xml:space="preserve">a </t>
    </r>
    <r>
      <rPr>
        <sz val="9"/>
        <color theme="1"/>
        <rFont val="Arial"/>
        <family val="2"/>
      </rPr>
      <t>The data for Australia use the OECD’s estimate for the level of productivity in dollar terms for 2017, and has back cast these using ABS growth rates in constant price GDP per person. This reflects anomalies between the OECD and the ABS data.</t>
    </r>
  </si>
  <si>
    <t>Multifactor productivity with and without skill‑augmented labour inputs</t>
  </si>
  <si>
    <r>
      <t>Per cent per year</t>
    </r>
    <r>
      <rPr>
        <vertAlign val="superscript"/>
        <sz val="10"/>
        <color theme="1"/>
        <rFont val="Arial"/>
        <family val="2"/>
      </rPr>
      <t>a</t>
    </r>
  </si>
  <si>
    <t>Quality adjusted hours</t>
  </si>
  <si>
    <r>
      <rPr>
        <vertAlign val="superscript"/>
        <sz val="8"/>
        <color theme="1"/>
        <rFont val="Arial"/>
        <family val="2"/>
      </rPr>
      <t xml:space="preserve">a </t>
    </r>
    <r>
      <rPr>
        <sz val="8"/>
        <color theme="1"/>
        <rFont val="Arial"/>
        <family val="2"/>
      </rPr>
      <t xml:space="preserve">The chart is intended to show the difference between MFP rates with and without labour quality adjustment, not to isolate the underlying MFP growth rate that takes account of the business cycle. </t>
    </r>
  </si>
  <si>
    <t>Quality-adjusted hours</t>
  </si>
  <si>
    <r>
      <t>a</t>
    </r>
    <r>
      <rPr>
        <sz val="8"/>
        <color rgb="FF000000"/>
        <rFont val="Arial"/>
        <family val="2"/>
      </rPr>
      <t xml:space="preserve"> The chart is intended to show the difference between MFP rates with and without labour quality adjustment, not to isolate the underlying MFP growth rate that takes account of the business cycle. </t>
    </r>
  </si>
  <si>
    <r>
      <t>Investment, 1959‑60 to 2017‑18</t>
    </r>
    <r>
      <rPr>
        <vertAlign val="superscript"/>
        <sz val="9"/>
        <color theme="1"/>
        <rFont val="Arial"/>
        <family val="2"/>
      </rPr>
      <t>a</t>
    </r>
  </si>
  <si>
    <t>Mining ($billion, 2016‑17 prices)</t>
  </si>
  <si>
    <r>
      <rPr>
        <vertAlign val="superscript"/>
        <sz val="8"/>
        <color theme="1"/>
        <rFont val="Arial"/>
        <family val="2"/>
      </rPr>
      <t xml:space="preserve">a </t>
    </r>
    <r>
      <rPr>
        <sz val="8"/>
        <color theme="1"/>
        <rFont val="Arial"/>
        <family val="2"/>
      </rPr>
      <t>Total public and private gross fixed capital formation.</t>
    </r>
  </si>
  <si>
    <r>
      <rPr>
        <i/>
        <sz val="8"/>
        <color theme="1"/>
        <rFont val="Arial"/>
        <family val="2"/>
      </rPr>
      <t>Source</t>
    </r>
    <r>
      <rPr>
        <sz val="8"/>
        <color theme="1"/>
        <rFont val="Arial"/>
        <family val="2"/>
      </rPr>
      <t xml:space="preserve">: </t>
    </r>
  </si>
  <si>
    <r>
      <t xml:space="preserve">ABS (2018, </t>
    </r>
    <r>
      <rPr>
        <i/>
        <sz val="8"/>
        <color theme="1"/>
        <rFont val="Arial"/>
        <family val="2"/>
      </rPr>
      <t>Australian System of National Accounts</t>
    </r>
    <r>
      <rPr>
        <sz val="8"/>
        <color theme="1"/>
        <rFont val="Arial"/>
        <family val="2"/>
      </rPr>
      <t>, 2017‑18, Cat. no. 5204.0, table 58).</t>
    </r>
  </si>
  <si>
    <r>
      <t>Investment, 1959‑60 to 2017‑18</t>
    </r>
    <r>
      <rPr>
        <vertAlign val="superscript"/>
        <sz val="16"/>
        <color theme="1"/>
        <rFont val="Arial"/>
        <family val="2"/>
      </rPr>
      <t>a</t>
    </r>
  </si>
  <si>
    <r>
      <t>Share of total investment (per cent)</t>
    </r>
    <r>
      <rPr>
        <b/>
        <vertAlign val="superscript"/>
        <sz val="12"/>
        <color rgb="FF000000"/>
        <rFont val="Arial"/>
        <family val="2"/>
      </rPr>
      <t>b</t>
    </r>
  </si>
  <si>
    <t>Figure 2.3</t>
  </si>
  <si>
    <t>Figure 2.4</t>
  </si>
  <si>
    <t>Figure 2.5</t>
  </si>
  <si>
    <t>Figure 2.6</t>
  </si>
  <si>
    <t>Figure 3.2</t>
  </si>
  <si>
    <t>Figure 3.4</t>
  </si>
  <si>
    <t>Figure 4.3</t>
  </si>
  <si>
    <t>Figure 4.8</t>
  </si>
  <si>
    <t xml:space="preserve">Figure 1.2 </t>
  </si>
  <si>
    <t xml:space="preserve">Figure 1.4 </t>
  </si>
  <si>
    <t xml:space="preserve">Figure 1.6 </t>
  </si>
  <si>
    <t>Figure 1.8</t>
  </si>
  <si>
    <t>Figure 1.9</t>
  </si>
  <si>
    <t xml:space="preserve">Figure 1.10 </t>
  </si>
  <si>
    <t>Figure 2.1</t>
  </si>
  <si>
    <t>Figure 2.2</t>
  </si>
  <si>
    <t xml:space="preserve">Figure 3.1 </t>
  </si>
  <si>
    <t>Figure 3.3</t>
  </si>
  <si>
    <t xml:space="preserve">Figure 3.3 </t>
  </si>
  <si>
    <t>1.1a</t>
  </si>
  <si>
    <t>1.1b</t>
  </si>
  <si>
    <t>1.1c</t>
  </si>
  <si>
    <t>1.1d</t>
  </si>
  <si>
    <t>Upper panel</t>
  </si>
  <si>
    <t>Lower panel</t>
  </si>
  <si>
    <t>Figure</t>
  </si>
  <si>
    <t>Figure title</t>
  </si>
  <si>
    <t>Left-hand side</t>
  </si>
  <si>
    <t>Right-hand side</t>
  </si>
  <si>
    <t>Recent productivity trends</t>
  </si>
  <si>
    <t>Australian productivity trends in an international context</t>
  </si>
  <si>
    <t>Labour productivity and wages</t>
  </si>
  <si>
    <t>The mining boom and the investment cycle</t>
  </si>
  <si>
    <t>Chapter 1:</t>
  </si>
  <si>
    <t>Chapter 2:</t>
  </si>
  <si>
    <t>Chapter 3:</t>
  </si>
  <si>
    <t>Chapter 4:</t>
  </si>
  <si>
    <t>Outputs, inputs and capital deepening: Output growth</t>
  </si>
  <si>
    <t>Outputs, inputs and capital deepening: Capital input growth</t>
  </si>
  <si>
    <t>Outputs, inputs and capital deepening: Labour input growth</t>
  </si>
  <si>
    <t>Outputs, inputs and capital deepening: Contribution from capital deepening</t>
  </si>
  <si>
    <t>Figure position</t>
  </si>
  <si>
    <t xml:space="preserve">Innovative activity appears to have stalled: Share of firms that introduced or implemented innovation, 2006‑07 to 2016‑17 </t>
  </si>
  <si>
    <t>Innovative activity appears to have stalled: Investment in research and development</t>
  </si>
  <si>
    <t>Aggregate labour productivity, Economy-wide, 1975‑76 to 2017‑18</t>
  </si>
  <si>
    <t>Aggregate labour productivity, Market sectors, 1975‑76 to 2017‑18</t>
  </si>
  <si>
    <t>Multifactor productivity rates are entering the doldrums again: Economy-wide, 1975‑76 to 2017‑18</t>
  </si>
  <si>
    <t>Multifactor productivity rates are entering the doldrums again: Market sectors, 1975‑76 to 2017‑18</t>
  </si>
  <si>
    <t>The importance of skill — a workforce is more than just hours worked, 2017-18</t>
  </si>
  <si>
    <t>The importance of skill — a workforce is more than just hours worked: 2003-04 to 2017-18</t>
  </si>
  <si>
    <t>Multifactor productivity with and without skill‑augmented labour inputs: 2017-18</t>
  </si>
  <si>
    <t>Multifactor productivity with and without skill‑augmented labour inputs: 2003-04 to 2017-18</t>
  </si>
  <si>
    <t>There can be sizeable variations between initial and subsequent estimates of productivity by industry: Multifactor productivity growth</t>
  </si>
  <si>
    <t xml:space="preserve">There can be sizeable variations between initial and subsequent estimates of productivity by industry: Labour productivity growth </t>
  </si>
  <si>
    <t>The terms of trade has been the big driver of changes in prosperity, 2011-12 to 2017-18</t>
  </si>
  <si>
    <t>Investment, Mining, 1959‑60 to 2017‑18</t>
  </si>
  <si>
    <t>Investment, Share of total investment, 1959‑60 to 2017‑18</t>
  </si>
  <si>
    <t>Average real investment is slumping for many industries</t>
  </si>
  <si>
    <t>Current wage stagnation is only rivalled by the mid‑1980s: Recent history, 2000-01 to 2017-18</t>
  </si>
  <si>
    <t>Current wage stagnation is only rivalled by the mid‑1980, Long-run, 1959-60 to 2017-18</t>
  </si>
  <si>
    <t>The big divergence — the dynamics of producer and consumer prices: Long‑run inflation, 1960‑61 to 2017‑18</t>
  </si>
  <si>
    <t>The big divergence — the dynamics of producer and consumer prices: Shorter‑ run price levels, 2003‑04 to 2017‑18</t>
  </si>
  <si>
    <t>The slowdown in wage growth rates is greater for industries with high relative wages</t>
  </si>
  <si>
    <t>Trends in labour productivity for all OECD countries, 2001-2017</t>
  </si>
  <si>
    <t>Incomplete convergence in labour productivity levels: Measure of convergence (ratio), 1950 to 2018</t>
  </si>
  <si>
    <t>Contributions to labour productivity growth by economy: Capital deepening, 2001 to 2017</t>
  </si>
  <si>
    <t>Contributions to labour productivity growth by economy: Multifactor productivity, 2001 to 2017</t>
  </si>
  <si>
    <t>Time has wearied many economies:: Average labour productivity growth rates over successive eras</t>
  </si>
  <si>
    <t>Australia’s long‑run productivity performance is taking it further below the global productivity frontier, 2001 to 2017</t>
  </si>
  <si>
    <t>Share of manufacturing in high value-adding manufacturing, 2015</t>
  </si>
  <si>
    <t>Incomplete convergence in labour productivity levels: Ranking of the US and Australia, 1950 to 2018</t>
  </si>
  <si>
    <t>Mining and economy wide labour productivity: Index, 1994‑95 to 2017‑18</t>
  </si>
  <si>
    <t>Mining and economy wide labour productivity: Percentage growth in labour productivity, 1995‑96 to 2017‑18</t>
  </si>
  <si>
    <r>
      <t>Contribution from capital deepening</t>
    </r>
    <r>
      <rPr>
        <b/>
        <vertAlign val="superscript"/>
        <sz val="12"/>
        <color rgb="FF000000"/>
        <rFont val="Arial"/>
        <family val="2"/>
      </rPr>
      <t>b</t>
    </r>
  </si>
  <si>
    <t>High 
value-adding 
manufacturing</t>
  </si>
  <si>
    <t>Longer-run average growth (2003-04 to 2017-18)</t>
  </si>
  <si>
    <t>Unemployment rate</t>
  </si>
  <si>
    <t>G7 and selected other countries</t>
  </si>
  <si>
    <t>Per cent per year</t>
  </si>
  <si>
    <r>
      <t>Average labour productivity growth rates over successive eras</t>
    </r>
    <r>
      <rPr>
        <b/>
        <vertAlign val="superscript"/>
        <sz val="12"/>
        <color rgb="FF000000"/>
        <rFont val="Arial"/>
        <family val="2"/>
      </rPr>
      <t>a</t>
    </r>
  </si>
  <si>
    <r>
      <t>2001 to 2017 (Ratio of Australia/US real 2010 PPP‑adjusted labour productivity)</t>
    </r>
    <r>
      <rPr>
        <b/>
        <vertAlign val="superscript"/>
        <sz val="12"/>
        <color rgb="FF000000"/>
        <rFont val="Arial"/>
        <family val="2"/>
      </rPr>
      <t>a</t>
    </r>
  </si>
  <si>
    <t>Ratio</t>
  </si>
  <si>
    <r>
      <t>Labour force participation rate</t>
    </r>
    <r>
      <rPr>
        <b/>
        <vertAlign val="superscript"/>
        <sz val="12"/>
        <color rgb="FF000000"/>
        <rFont val="Arial"/>
        <family val="2"/>
      </rPr>
      <t>a</t>
    </r>
  </si>
  <si>
    <t>Turkey: From TED data extrapolated</t>
  </si>
  <si>
    <r>
      <rPr>
        <vertAlign val="superscript"/>
        <sz val="9"/>
        <rFont val="Arial"/>
        <family val="2"/>
      </rPr>
      <t>a</t>
    </r>
    <r>
      <rPr>
        <sz val="9"/>
        <rFont val="Arial"/>
        <family val="2"/>
      </rPr>
      <t xml:space="preserve"> Percentage of the population of working age engaged in employment or looking for work.</t>
    </r>
  </si>
  <si>
    <r>
      <rPr>
        <vertAlign val="superscript"/>
        <sz val="8"/>
        <color rgb="FF000000"/>
        <rFont val="Arial"/>
        <family val="2"/>
      </rPr>
      <t>a</t>
    </r>
    <r>
      <rPr>
        <sz val="8"/>
        <color rgb="FF000000"/>
        <rFont val="Arial"/>
        <family val="2"/>
      </rPr>
      <t xml:space="preserve"> The change in wage growth (in percentage points) is defined as the difference between the average wage growth rate from 2012‑13 to 2017‑18 and the average rate from 2002‑03 to 2012‑13. </t>
    </r>
  </si>
  <si>
    <r>
      <rPr>
        <vertAlign val="superscript"/>
        <sz val="8"/>
        <color rgb="FF000000"/>
        <rFont val="Arial"/>
        <family val="2"/>
      </rPr>
      <t>a</t>
    </r>
    <r>
      <rPr>
        <sz val="8"/>
        <color rgb="FF000000"/>
        <rFont val="Arial"/>
        <family val="2"/>
      </rPr>
      <t xml:space="preserve"> The wage measure shown here relates to non‑agricultural industries and uses the wage price index (WPI) (box 3.1) </t>
    </r>
  </si>
  <si>
    <t>Mining and economy wide labour productivity</t>
  </si>
  <si>
    <r>
      <rPr>
        <vertAlign val="superscript"/>
        <sz val="8"/>
        <color rgb="FF000000"/>
        <rFont val="Arial"/>
        <family val="2"/>
      </rPr>
      <t>a</t>
    </r>
    <r>
      <rPr>
        <sz val="8"/>
        <color rgb="FF000000"/>
        <rFont val="Arial"/>
        <family val="2"/>
      </rPr>
      <t xml:space="preserve"> The charts show the relationship between the estimates of the productivity growth rates for 2013‑14 for each of the 16 industries making up </t>
    </r>
  </si>
  <si>
    <t>Economy wide</t>
  </si>
  <si>
    <r>
      <rPr>
        <vertAlign val="superscript"/>
        <sz val="8"/>
        <color theme="1"/>
        <rFont val="Arial"/>
        <family val="2"/>
      </rPr>
      <t>a</t>
    </r>
    <r>
      <rPr>
        <sz val="8"/>
        <color theme="1"/>
        <rFont val="Arial"/>
        <family val="2"/>
      </rPr>
      <t xml:space="preserve"> Data for innovation were not available for 2017‑18. </t>
    </r>
  </si>
  <si>
    <t xml:space="preserve">The data for Australia uses the OECD’s estimate for the level of productivity in dollar terms for 2017, and backcasts this using ABS growth rates in constant price GDP per hour worked. </t>
  </si>
  <si>
    <t>Some blank entries for 2017 were filled in by estimated values.</t>
  </si>
  <si>
    <r>
      <t xml:space="preserve">ABS (2018, </t>
    </r>
    <r>
      <rPr>
        <i/>
        <sz val="8"/>
        <color rgb="FF000000"/>
        <rFont val="Arial"/>
        <family val="2"/>
      </rPr>
      <t>Australian System of National Accounts</t>
    </r>
    <r>
      <rPr>
        <sz val="8"/>
        <color rgb="FF000000"/>
        <rFont val="Arial"/>
        <family val="2"/>
      </rPr>
      <t>, 2017‑18, Cat. no. 5204.0, table 58).</t>
    </r>
  </si>
  <si>
    <r>
      <t xml:space="preserve">ABS (2019, </t>
    </r>
    <r>
      <rPr>
        <i/>
        <sz val="8"/>
        <color rgb="FF000000"/>
        <rFont val="Arial"/>
        <family val="2"/>
      </rPr>
      <t>Average Weekly Earnings, Australia</t>
    </r>
    <r>
      <rPr>
        <sz val="8"/>
        <color rgb="FF000000"/>
        <rFont val="Arial"/>
        <family val="2"/>
      </rPr>
      <t>, Cat. no. 6302.0, table 10I);</t>
    </r>
  </si>
  <si>
    <r>
      <t xml:space="preserve">ABS (2019, Consumer Price Index, Australia, </t>
    </r>
    <r>
      <rPr>
        <sz val="8"/>
        <color theme="1"/>
        <rFont val="Arial"/>
        <family val="2"/>
      </rPr>
      <t>Dec 2018, Cat. no. 6401.0, tables 1 and 2).</t>
    </r>
  </si>
  <si>
    <r>
      <t xml:space="preserve">ABS (2019, </t>
    </r>
    <r>
      <rPr>
        <i/>
        <sz val="8"/>
        <color theme="1"/>
        <rFont val="Arial"/>
        <family val="2"/>
      </rPr>
      <t>Wage Price Index, Australia</t>
    </r>
    <r>
      <rPr>
        <sz val="8"/>
        <color theme="1"/>
        <rFont val="Arial"/>
        <family val="2"/>
      </rPr>
      <t>, Dec 2018, Cat. no. 6345.0, table 9b); and</t>
    </r>
  </si>
  <si>
    <t>Estimates based on:</t>
  </si>
  <si>
    <r>
      <t>ABS (2018, Estimates of Industry Multifactor Productivity</t>
    </r>
    <r>
      <rPr>
        <sz val="8"/>
        <color theme="1"/>
        <rFont val="Arial"/>
        <family val="2"/>
      </rPr>
      <t>, 2017‑18, Cat. no. 5260.0.55.002, table 10).</t>
    </r>
  </si>
  <si>
    <t>Estimates for the economy (see annex); and</t>
  </si>
  <si>
    <r>
      <t>Sources</t>
    </r>
    <r>
      <rPr>
        <sz val="8"/>
        <color rgb="FF000000"/>
        <rFont val="Arial"/>
        <family val="2"/>
      </rPr>
      <t xml:space="preserve">: </t>
    </r>
  </si>
  <si>
    <r>
      <t xml:space="preserve">ABS </t>
    </r>
    <r>
      <rPr>
        <i/>
        <sz val="8"/>
        <color theme="1"/>
        <rFont val="Arial"/>
        <family val="2"/>
      </rPr>
      <t>(Innovation in Australian Business</t>
    </r>
    <r>
      <rPr>
        <sz val="8"/>
        <color theme="1"/>
        <rFont val="Arial"/>
        <family val="2"/>
      </rPr>
      <t>, various issues, Cat. no. 8158.0, table 1); and</t>
    </r>
  </si>
  <si>
    <r>
      <t>ABS (</t>
    </r>
    <r>
      <rPr>
        <i/>
        <sz val="8"/>
        <color theme="1"/>
        <rFont val="Arial"/>
        <family val="2"/>
      </rPr>
      <t>Innovation in Australian Business</t>
    </r>
    <r>
      <rPr>
        <sz val="8"/>
        <color theme="1"/>
        <rFont val="Arial"/>
        <family val="2"/>
      </rPr>
      <t>, various issues, Cat. no. 8158.0, table 1); and</t>
    </r>
  </si>
  <si>
    <r>
      <t xml:space="preserve">PC Productivity Bulletin 2019 </t>
    </r>
    <r>
      <rPr>
        <b/>
        <sz val="24"/>
        <color rgb="FF265A9A"/>
        <rFont val="Calibri"/>
        <family val="2"/>
      </rPr>
      <t>—</t>
    </r>
    <r>
      <rPr>
        <b/>
        <sz val="24"/>
        <color rgb="FF265A9A"/>
        <rFont val="Arial"/>
        <family val="2"/>
      </rPr>
      <t xml:space="preserve"> Charts</t>
    </r>
  </si>
  <si>
    <r>
      <t>Per cent per year</t>
    </r>
    <r>
      <rPr>
        <b/>
        <vertAlign val="superscript"/>
        <sz val="12"/>
        <color rgb="FF000000"/>
        <rFont val="Arial"/>
        <family val="2"/>
      </rPr>
      <t>a</t>
    </r>
  </si>
  <si>
    <r>
      <t>2006‑07 to 2017‑18 (index 2006‑07=100)</t>
    </r>
    <r>
      <rPr>
        <b/>
        <vertAlign val="superscript"/>
        <sz val="10"/>
        <color rgb="FF000000"/>
        <rFont val="Arial"/>
        <family val="2"/>
      </rPr>
      <t>b</t>
    </r>
  </si>
  <si>
    <r>
      <t>Percentage points</t>
    </r>
    <r>
      <rPr>
        <b/>
        <vertAlign val="superscript"/>
        <sz val="10"/>
        <color rgb="FF000000"/>
        <rFont val="Arial"/>
        <family val="2"/>
      </rPr>
      <t>a</t>
    </r>
  </si>
  <si>
    <r>
      <t>Annual growth rates, 1975‑76 to 2017‑18 (per cent)</t>
    </r>
    <r>
      <rPr>
        <b/>
        <vertAlign val="superscript"/>
        <sz val="10"/>
        <color rgb="FF000000"/>
        <rFont val="Arial"/>
        <family val="2"/>
      </rPr>
      <t>a,b</t>
    </r>
  </si>
  <si>
    <r>
      <t xml:space="preserve">a </t>
    </r>
    <r>
      <rPr>
        <sz val="8"/>
        <color rgb="FF000000"/>
        <rFont val="Arial"/>
        <family val="2"/>
      </rPr>
      <t xml:space="preserve">Labour productivity based on GVA. </t>
    </r>
    <r>
      <rPr>
        <vertAlign val="superscript"/>
        <sz val="8"/>
        <color rgb="FF000000"/>
        <rFont val="Arial"/>
        <family val="2"/>
      </rPr>
      <t xml:space="preserve">b </t>
    </r>
    <r>
      <rPr>
        <sz val="8"/>
        <color rgb="FF000000"/>
        <rFont val="Arial"/>
        <family val="2"/>
      </rPr>
      <t xml:space="preserve">The ABS growth cycle commences in 1973‑74, but data are only uniformly available from 1974‑75. Accordingly, the first growth rate is for 1974‑75 to 1975‑76. </t>
    </r>
  </si>
  <si>
    <r>
      <t xml:space="preserve">a </t>
    </r>
    <r>
      <rPr>
        <sz val="8"/>
        <color rgb="FF000000"/>
        <rFont val="Arial"/>
        <family val="2"/>
      </rPr>
      <t>Labour productivity based on GVA.</t>
    </r>
    <r>
      <rPr>
        <vertAlign val="superscript"/>
        <sz val="8"/>
        <color rgb="FF000000"/>
        <rFont val="Arial"/>
        <family val="2"/>
      </rPr>
      <t xml:space="preserve"> b </t>
    </r>
    <r>
      <rPr>
        <sz val="8"/>
        <color rgb="FF000000"/>
        <rFont val="Arial"/>
        <family val="2"/>
      </rPr>
      <t xml:space="preserve">The ABS growth cycle commences in 1973‑74, but data are only uniformly available from 1974‑75. Accordingly, the first growth rate is for 1974‑75 to 1975‑76. </t>
    </r>
  </si>
  <si>
    <r>
      <t>Per cent per year</t>
    </r>
    <r>
      <rPr>
        <b/>
        <vertAlign val="superscript"/>
        <sz val="10"/>
        <color theme="1"/>
        <rFont val="Arial"/>
        <family val="2"/>
      </rPr>
      <t>a</t>
    </r>
  </si>
  <si>
    <r>
      <t>Factors contributing to growth in per capita disposable income</t>
    </r>
    <r>
      <rPr>
        <b/>
        <vertAlign val="superscript"/>
        <sz val="12"/>
        <color rgb="FF000000"/>
        <rFont val="Arial"/>
        <family val="2"/>
      </rPr>
      <t>a</t>
    </r>
  </si>
  <si>
    <r>
      <rPr>
        <vertAlign val="superscript"/>
        <sz val="8"/>
        <color theme="1"/>
        <rFont val="Arial"/>
        <family val="2"/>
      </rPr>
      <t xml:space="preserve">a </t>
    </r>
    <r>
      <rPr>
        <sz val="8"/>
        <color theme="1"/>
        <rFont val="Arial"/>
        <family val="2"/>
      </rPr>
      <t xml:space="preserve">Total public and private gross fixed capital formation. </t>
    </r>
    <r>
      <rPr>
        <vertAlign val="superscript"/>
        <sz val="8"/>
        <color theme="1"/>
        <rFont val="Arial"/>
        <family val="2"/>
      </rPr>
      <t xml:space="preserve">b </t>
    </r>
    <r>
      <rPr>
        <sz val="8"/>
        <color theme="1"/>
        <rFont val="Arial"/>
        <family val="2"/>
      </rPr>
      <t>Total investment excludes ownership transfer costs.</t>
    </r>
  </si>
  <si>
    <r>
      <t>Index: 1959-60=100</t>
    </r>
    <r>
      <rPr>
        <b/>
        <vertAlign val="superscript"/>
        <sz val="10"/>
        <color rgb="FF000000"/>
        <rFont val="Arial"/>
        <family val="2"/>
      </rPr>
      <t>a</t>
    </r>
  </si>
  <si>
    <r>
      <t>Index: 1959-60=100</t>
    </r>
    <r>
      <rPr>
        <b/>
        <vertAlign val="superscript"/>
        <sz val="12"/>
        <color rgb="FF000000"/>
        <rFont val="Arial"/>
        <family val="2"/>
      </rPr>
      <t>a</t>
    </r>
  </si>
  <si>
    <r>
      <t>Average annual real wage growth by industry by period (per cent per year)</t>
    </r>
    <r>
      <rPr>
        <b/>
        <vertAlign val="superscript"/>
        <sz val="12"/>
        <color rgb="FF000000"/>
        <rFont val="Arial"/>
        <family val="2"/>
      </rPr>
      <t>a</t>
    </r>
  </si>
  <si>
    <t>Based on the standardised international productivity data published by the OECD in the OECD.Stat database.</t>
  </si>
  <si>
    <r>
      <rPr>
        <vertAlign val="superscript"/>
        <sz val="8"/>
        <color theme="1"/>
        <rFont val="Arial"/>
        <family val="2"/>
      </rPr>
      <t xml:space="preserve">a </t>
    </r>
    <r>
      <rPr>
        <sz val="8"/>
        <color theme="1"/>
        <rFont val="Arial"/>
        <family val="2"/>
      </rPr>
      <t xml:space="preserve">Labour productivity is expressed as GDP per hour worked. </t>
    </r>
    <r>
      <rPr>
        <vertAlign val="superscript"/>
        <sz val="8"/>
        <color theme="1"/>
        <rFont val="Arial"/>
        <family val="2"/>
      </rPr>
      <t>b</t>
    </r>
    <r>
      <rPr>
        <sz val="8"/>
        <color theme="1"/>
        <rFont val="Arial"/>
        <family val="2"/>
      </rPr>
      <t xml:space="preserve"> Australia shown in dark blue. </t>
    </r>
  </si>
  <si>
    <r>
      <t>Indexes (2001=100)</t>
    </r>
    <r>
      <rPr>
        <b/>
        <vertAlign val="superscript"/>
        <sz val="10"/>
        <color rgb="FF000000"/>
        <rFont val="Arial"/>
        <family val="2"/>
      </rPr>
      <t>a</t>
    </r>
  </si>
  <si>
    <t>only if the calculations are expressed in log form. The values approximate to percentage changes annually.</t>
  </si>
  <si>
    <r>
      <rPr>
        <sz val="8"/>
        <color theme="1"/>
        <rFont val="Arial"/>
        <family val="2"/>
      </rPr>
      <t xml:space="preserve">ABS (2018, </t>
    </r>
    <r>
      <rPr>
        <i/>
        <sz val="8"/>
        <color theme="1"/>
        <rFont val="Arial"/>
        <family val="2"/>
      </rPr>
      <t>Australian System of National Accounts</t>
    </r>
    <r>
      <rPr>
        <sz val="8"/>
        <color theme="1"/>
        <rFont val="Arial"/>
        <family val="2"/>
      </rPr>
      <t>, 2017‑18, Cat. no. 5204.0, table 15 for mining and table 1 for GDP per hour).</t>
    </r>
  </si>
  <si>
    <r>
      <t xml:space="preserve">ABS (2018, </t>
    </r>
    <r>
      <rPr>
        <i/>
        <sz val="8"/>
        <color theme="1"/>
        <rFont val="Arial"/>
        <family val="2"/>
      </rPr>
      <t>Australian System of National Accounts</t>
    </r>
    <r>
      <rPr>
        <sz val="8"/>
        <color theme="1"/>
        <rFont val="Arial"/>
        <family val="2"/>
      </rPr>
      <t>, 2017‑18, Cat. no. 5204.0, table 15 for mining and table 1 for GDP per hour).</t>
    </r>
  </si>
  <si>
    <r>
      <t xml:space="preserve">ABS (2018, </t>
    </r>
    <r>
      <rPr>
        <i/>
        <sz val="8"/>
        <color theme="1"/>
        <rFont val="Arial"/>
        <family val="2"/>
      </rPr>
      <t>Australian System of National Accounts</t>
    </r>
    <r>
      <rPr>
        <sz val="8"/>
        <color theme="1"/>
        <rFont val="Arial"/>
        <family val="2"/>
      </rPr>
      <t>, 2017‑18, Cat. no. 5204.0, tables 1, 51 and 52).</t>
    </r>
  </si>
  <si>
    <r>
      <rPr>
        <sz val="8"/>
        <color theme="1"/>
        <rFont val="Arial"/>
        <family val="2"/>
      </rPr>
      <t xml:space="preserve">ABS (2018, </t>
    </r>
    <r>
      <rPr>
        <i/>
        <sz val="8"/>
        <color theme="1"/>
        <rFont val="Arial"/>
        <family val="2"/>
      </rPr>
      <t>Australian System of National Accounts, 2017‑18</t>
    </r>
    <r>
      <rPr>
        <sz val="8"/>
        <color theme="1"/>
        <rFont val="Arial"/>
        <family val="2"/>
      </rPr>
      <t>, Cat. no. 5204.0, tables 1 and 51).</t>
    </r>
  </si>
  <si>
    <r>
      <t xml:space="preserve">ABS (2018, </t>
    </r>
    <r>
      <rPr>
        <i/>
        <sz val="8"/>
        <color theme="1"/>
        <rFont val="Arial"/>
        <family val="2"/>
      </rPr>
      <t>Australian System of National Accounts</t>
    </r>
    <r>
      <rPr>
        <sz val="8"/>
        <color theme="1"/>
        <rFont val="Arial"/>
        <family val="2"/>
      </rPr>
      <t>, 2017‑18, Cat. no. 5204.0, tables 1, 5, 15, 46 and 58);</t>
    </r>
  </si>
  <si>
    <r>
      <t xml:space="preserve">ABS (2018, </t>
    </r>
    <r>
      <rPr>
        <i/>
        <sz val="8"/>
        <color theme="1"/>
        <rFont val="Arial"/>
        <family val="2"/>
      </rPr>
      <t>Estimates of Industry Multifactor Productivity</t>
    </r>
    <r>
      <rPr>
        <sz val="8"/>
        <color theme="1"/>
        <rFont val="Arial"/>
        <family val="2"/>
      </rPr>
      <t>, 2017‑18, Cat. no. 5260.0.55.002, tables 10 and 14); and</t>
    </r>
  </si>
  <si>
    <r>
      <t xml:space="preserve">ABS (2018, </t>
    </r>
    <r>
      <rPr>
        <i/>
        <sz val="8"/>
        <color theme="1"/>
        <rFont val="Arial"/>
        <family val="2"/>
      </rPr>
      <t>Labour Force, Australia</t>
    </r>
    <r>
      <rPr>
        <sz val="8"/>
        <color theme="1"/>
        <rFont val="Arial"/>
        <family val="2"/>
      </rPr>
      <t>, Sep 2018, Cat no. 6202.0, table 11); and ABS (unpublished data).</t>
    </r>
  </si>
  <si>
    <r>
      <t xml:space="preserve">ABS (2018, </t>
    </r>
    <r>
      <rPr>
        <i/>
        <sz val="8"/>
        <color theme="1"/>
        <rFont val="Arial"/>
        <family val="2"/>
      </rPr>
      <t>Australian Demographic Statistics</t>
    </r>
    <r>
      <rPr>
        <sz val="8"/>
        <color theme="1"/>
        <rFont val="Arial"/>
        <family val="2"/>
      </rPr>
      <t>, Jun 2018, Cat. no. 3101.0, table 59) ;</t>
    </r>
  </si>
  <si>
    <r>
      <t xml:space="preserve">ABS (2018, </t>
    </r>
    <r>
      <rPr>
        <i/>
        <sz val="8"/>
        <color theme="1"/>
        <rFont val="Arial"/>
        <family val="2"/>
      </rPr>
      <t>Australian System of National Accounts</t>
    </r>
    <r>
      <rPr>
        <sz val="8"/>
        <color theme="1"/>
        <rFont val="Arial"/>
        <family val="2"/>
      </rPr>
      <t>, 2017-18, Cat. no. 5204.0, table 1); and</t>
    </r>
  </si>
  <si>
    <r>
      <t xml:space="preserve">ABS (2018, </t>
    </r>
    <r>
      <rPr>
        <i/>
        <sz val="8"/>
        <color theme="1"/>
        <rFont val="Arial"/>
        <family val="2"/>
      </rPr>
      <t>Labour Force, Australia</t>
    </r>
    <r>
      <rPr>
        <sz val="8"/>
        <color theme="1"/>
        <rFont val="Arial"/>
        <family val="2"/>
      </rPr>
      <t>, Sep 2018, Cat. no. 6202.0, table 1).</t>
    </r>
  </si>
  <si>
    <r>
      <rPr>
        <sz val="8"/>
        <color theme="1"/>
        <rFont val="Arial"/>
        <family val="2"/>
      </rPr>
      <t xml:space="preserve">ABS (2018, </t>
    </r>
    <r>
      <rPr>
        <i/>
        <sz val="8"/>
        <color theme="1"/>
        <rFont val="Arial"/>
        <family val="2"/>
      </rPr>
      <t xml:space="preserve">Estimates of Industry Multifactor Productivity, 2017‑18, </t>
    </r>
    <r>
      <rPr>
        <sz val="8"/>
        <color theme="1"/>
        <rFont val="Arial"/>
        <family val="2"/>
      </rPr>
      <t>Cat. no. 5260.0.55.002, table 6).</t>
    </r>
  </si>
  <si>
    <r>
      <t xml:space="preserve">ABS (2018, </t>
    </r>
    <r>
      <rPr>
        <i/>
        <sz val="8"/>
        <color theme="1"/>
        <rFont val="Arial"/>
        <family val="2"/>
      </rPr>
      <t>Australian System of National Account</t>
    </r>
    <r>
      <rPr>
        <sz val="8"/>
        <color theme="1"/>
        <rFont val="Arial"/>
        <family val="2"/>
      </rPr>
      <t>s, 2017‑18, Cat. no. 5204.0, tables 1, 5 and 15)</t>
    </r>
  </si>
  <si>
    <r>
      <t xml:space="preserve">ABS (2018, </t>
    </r>
    <r>
      <rPr>
        <i/>
        <sz val="8"/>
        <color theme="1"/>
        <rFont val="Arial"/>
        <family val="2"/>
      </rPr>
      <t>Labour Force, Australia, Detailed, Quarterly</t>
    </r>
    <r>
      <rPr>
        <sz val="8"/>
        <color theme="1"/>
        <rFont val="Arial"/>
        <family val="2"/>
      </rPr>
      <t>, Aug 2018, Cat. no. 6291.0.55.003, table 11).</t>
    </r>
  </si>
  <si>
    <r>
      <t xml:space="preserve">ABS (2018, </t>
    </r>
    <r>
      <rPr>
        <i/>
        <sz val="8"/>
        <color theme="1"/>
        <rFont val="Arial"/>
        <family val="2"/>
      </rPr>
      <t>Estimates of Industry Multifactor Productivity</t>
    </r>
    <r>
      <rPr>
        <sz val="8"/>
        <color theme="1"/>
        <rFont val="Arial"/>
        <family val="2"/>
      </rPr>
      <t>, 2017‑18, Cat. no. 5260.0.55.002, table 1).</t>
    </r>
  </si>
  <si>
    <r>
      <rPr>
        <sz val="8"/>
        <color theme="1"/>
        <rFont val="Arial"/>
        <family val="2"/>
      </rPr>
      <t xml:space="preserve">ABS (2018, </t>
    </r>
    <r>
      <rPr>
        <i/>
        <sz val="8"/>
        <color theme="1"/>
        <rFont val="Arial"/>
        <family val="2"/>
      </rPr>
      <t xml:space="preserve">Estimates of Industry Multifactor Productivity, </t>
    </r>
    <r>
      <rPr>
        <sz val="8"/>
        <color theme="1"/>
        <rFont val="Arial"/>
        <family val="2"/>
      </rPr>
      <t>2017‑18, Cat. no. 5260.0.55.002, table 1).</t>
    </r>
  </si>
  <si>
    <r>
      <rPr>
        <sz val="8"/>
        <color theme="1"/>
        <rFont val="Arial"/>
        <family val="2"/>
      </rPr>
      <t xml:space="preserve">ABS (2018, </t>
    </r>
    <r>
      <rPr>
        <i/>
        <sz val="8"/>
        <color theme="1"/>
        <rFont val="Arial"/>
        <family val="2"/>
      </rPr>
      <t xml:space="preserve">Estimates of Industry Multifactor Productivity, 2017‑18, </t>
    </r>
    <r>
      <rPr>
        <sz val="8"/>
        <color theme="1"/>
        <rFont val="Arial"/>
        <family val="2"/>
      </rPr>
      <t>Cat. no. 5260.0.55.002, table 1).</t>
    </r>
  </si>
  <si>
    <r>
      <t>ABS (</t>
    </r>
    <r>
      <rPr>
        <i/>
        <sz val="8"/>
        <color theme="1"/>
        <rFont val="Arial"/>
        <family val="2"/>
      </rPr>
      <t>Australian System of National Accounts</t>
    </r>
    <r>
      <rPr>
        <sz val="8"/>
        <color theme="1"/>
        <rFont val="Arial"/>
        <family val="2"/>
      </rPr>
      <t>, 2017-18, Cat. no. 5204.0, tables 1, 2, 7, 16 and 65); and</t>
    </r>
  </si>
  <si>
    <r>
      <t>ABS (</t>
    </r>
    <r>
      <rPr>
        <i/>
        <sz val="8"/>
        <color theme="1"/>
        <rFont val="Arial"/>
        <family val="2"/>
      </rPr>
      <t>Estimates of Industry Multifactor Productivity</t>
    </r>
    <r>
      <rPr>
        <sz val="8"/>
        <color theme="1"/>
        <rFont val="Arial"/>
        <family val="2"/>
      </rPr>
      <t>, 2017-18, Cat. no. 5260.0.55.002, tables 4 and 13).</t>
    </r>
  </si>
  <si>
    <r>
      <rPr>
        <sz val="8"/>
        <color theme="1"/>
        <rFont val="Arial"/>
        <family val="2"/>
      </rPr>
      <t xml:space="preserve">ABS (2018, </t>
    </r>
    <r>
      <rPr>
        <i/>
        <sz val="8"/>
        <color theme="1"/>
        <rFont val="Arial"/>
        <family val="2"/>
      </rPr>
      <t>Australian System of National Accounts, 2017‑18,</t>
    </r>
    <r>
      <rPr>
        <sz val="8"/>
        <color theme="1"/>
        <rFont val="Arial"/>
        <family val="2"/>
      </rPr>
      <t xml:space="preserve"> Cat. no. 5204.0, tables 1 and 6); </t>
    </r>
  </si>
  <si>
    <r>
      <t xml:space="preserve">ABS (2018, </t>
    </r>
    <r>
      <rPr>
        <i/>
        <sz val="8"/>
        <color theme="1"/>
        <rFont val="Arial"/>
        <family val="2"/>
      </rPr>
      <t>Estimates of Industry Multifactor Productivity</t>
    </r>
    <r>
      <rPr>
        <sz val="8"/>
        <color theme="1"/>
        <rFont val="Arial"/>
        <family val="2"/>
      </rPr>
      <t xml:space="preserve">, 2017‑18, Cat. no. 5260.0.55.002, table 14); </t>
    </r>
  </si>
  <si>
    <r>
      <t xml:space="preserve">ABS (2018, </t>
    </r>
    <r>
      <rPr>
        <i/>
        <sz val="8"/>
        <color theme="1"/>
        <rFont val="Arial"/>
        <family val="2"/>
      </rPr>
      <t>Labour Force, Australia, Detailed, Quarterly</t>
    </r>
    <r>
      <rPr>
        <sz val="8"/>
        <color theme="1"/>
        <rFont val="Arial"/>
        <family val="2"/>
      </rPr>
      <t>, Aug 2018, Cat. no. 6291.0.55.003, table 11); and</t>
    </r>
  </si>
  <si>
    <r>
      <t xml:space="preserve">ABS (2019, </t>
    </r>
    <r>
      <rPr>
        <i/>
        <sz val="8"/>
        <color theme="1"/>
        <rFont val="Arial"/>
        <family val="2"/>
      </rPr>
      <t>Consumer Price Index, Australia</t>
    </r>
    <r>
      <rPr>
        <sz val="8"/>
        <color theme="1"/>
        <rFont val="Arial"/>
        <family val="2"/>
      </rPr>
      <t>, Dec 2018, Cat. no. 6401.0, tables 1 and 2).</t>
    </r>
  </si>
  <si>
    <t>ABS (2019, Wage Price Index, Australia, Dec 2018, Cat. no. 6345.0, table 9b)</t>
  </si>
  <si>
    <t>ABS (2019, Consumer Price Index, Australia, Dec 2018, Cat. no. 6401.0, tables 1 and 2).</t>
  </si>
  <si>
    <r>
      <t xml:space="preserve">ABS (2018, </t>
    </r>
    <r>
      <rPr>
        <i/>
        <sz val="8"/>
        <color theme="1"/>
        <rFont val="Arial"/>
        <family val="2"/>
      </rPr>
      <t>Australian System of National Accounts</t>
    </r>
    <r>
      <rPr>
        <sz val="8"/>
        <color theme="1"/>
        <rFont val="Arial"/>
        <family val="2"/>
      </rPr>
      <t>, 2017‑18, Cat. no. 5204.0, table 1); and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</si>
</sst>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0.0"/>
    <numFmt numFmtId="165" formatCode="#0.00"/>
    <numFmt numFmtId="166" formatCode="0.0"/>
    <numFmt numFmtId="167" formatCode="mmm\-yyyy"/>
    <numFmt numFmtId="168" formatCode="0;\-0;0;@"/>
    <numFmt numFmtId="169" formatCode="#,##0.0;\-#,##0.0;0"/>
    <numFmt numFmtId="170" formatCode="#,##0;\-#,##0;0"/>
    <numFmt numFmtId="171" formatCode="#,##0.0"/>
    <numFmt numFmtId="172" formatCode="#,##0.0;\-#,##0.0;0.0"/>
    <numFmt numFmtId="173" formatCode="0.00000000000000"/>
    <numFmt numFmtId="174" formatCode="0.0;\-0.0;0.0;@"/>
    <numFmt numFmtId="175" formatCode="#0.0000"/>
    <numFmt numFmtId="176" formatCode="#0"/>
    <numFmt numFmtId="177" formatCode="0.000"/>
    <numFmt numFmtId="178" formatCode="0.0000000"/>
  </numFmts>
  <fonts count="59"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rgb="FF9C6500"/>
      <name val="Calibri"/>
      <family val="2"/>
      <scheme val="minor"/>
    </font>
    <font>
      <sz val="8"/>
      <color theme="1"/>
      <name val="Arial"/>
      <family val="2"/>
    </font>
    <font>
      <b/>
      <sz val="16"/>
      <color rgb="FF000000"/>
      <name val="Arial"/>
      <family val="2"/>
    </font>
    <font>
      <sz val="11"/>
      <color theme="1"/>
      <name val="Arial"/>
      <family val="2"/>
    </font>
    <font>
      <sz val="12"/>
      <color rgb="FF000000"/>
      <name val="Arial"/>
      <family val="2"/>
    </font>
    <font>
      <vertAlign val="superscript"/>
      <sz val="12"/>
      <color rgb="FF000000"/>
      <name val="Arial"/>
      <family val="2"/>
    </font>
    <font>
      <b/>
      <sz val="12"/>
      <color rgb="FF000000"/>
      <name val="Arial"/>
      <family val="2"/>
    </font>
    <font>
      <i/>
      <sz val="8"/>
      <color theme="1"/>
      <name val="Arial"/>
      <family val="2"/>
    </font>
    <font>
      <vertAlign val="superscript"/>
      <sz val="8"/>
      <color theme="1"/>
      <name val="Arial"/>
      <family val="2"/>
    </font>
    <font>
      <b/>
      <sz val="9"/>
      <color theme="1"/>
      <name val="Arial"/>
      <family val="2"/>
    </font>
    <font>
      <i/>
      <sz val="9"/>
      <color theme="1"/>
      <name val="Arial"/>
      <family val="2"/>
    </font>
    <font>
      <sz val="10"/>
      <color rgb="FF000000"/>
      <name val="Arial"/>
      <family val="2"/>
    </font>
    <font>
      <b/>
      <vertAlign val="superscript"/>
      <sz val="16"/>
      <color rgb="FF000000"/>
      <name val="Arial"/>
      <family val="2"/>
    </font>
    <font>
      <sz val="10"/>
      <color theme="1"/>
      <name val="Arial"/>
      <family val="2"/>
    </font>
    <font>
      <sz val="8"/>
      <name val="Arial"/>
      <family val="2"/>
    </font>
    <font>
      <b/>
      <sz val="8"/>
      <name val="Arial"/>
      <family val="2"/>
    </font>
    <font>
      <i/>
      <sz val="8"/>
      <name val="Arial"/>
      <family val="2"/>
    </font>
    <font>
      <sz val="8"/>
      <color rgb="FF000000"/>
      <name val="Arial"/>
      <family val="2"/>
    </font>
    <font>
      <vertAlign val="superscript"/>
      <sz val="8"/>
      <color rgb="FF000000"/>
      <name val="Arial"/>
      <family val="2"/>
    </font>
    <font>
      <i/>
      <sz val="8"/>
      <color rgb="FF000000"/>
      <name val="Arial"/>
      <family val="2"/>
    </font>
    <font>
      <b/>
      <sz val="8"/>
      <color theme="1"/>
      <name val="Arial"/>
      <family val="2"/>
    </font>
    <font>
      <b/>
      <sz val="16"/>
      <color theme="1"/>
      <name val="Arial"/>
      <family val="2"/>
    </font>
    <font>
      <vertAlign val="superscript"/>
      <sz val="12"/>
      <color theme="1"/>
      <name val="Arial"/>
      <family val="2"/>
    </font>
    <font>
      <sz val="12"/>
      <color theme="1"/>
      <name val="Arial"/>
      <family val="2"/>
    </font>
    <font>
      <b/>
      <vertAlign val="superscript"/>
      <sz val="12"/>
      <color rgb="FF000000"/>
      <name val="Arial"/>
      <family val="2"/>
    </font>
    <font>
      <sz val="9"/>
      <color theme="1"/>
      <name val="Arial"/>
      <family val="2"/>
    </font>
    <font>
      <vertAlign val="superscript"/>
      <sz val="12"/>
      <color theme="1"/>
      <name val="Times New Roman"/>
      <family val="1"/>
    </font>
    <font>
      <b/>
      <sz val="11"/>
      <color theme="1"/>
      <name val="Arial"/>
      <family val="2"/>
    </font>
    <font>
      <vertAlign val="superscript"/>
      <sz val="10"/>
      <color rgb="FF000000"/>
      <name val="Arial"/>
      <family val="2"/>
    </font>
    <font>
      <sz val="9.35"/>
      <name val="Arial"/>
      <family val="2"/>
    </font>
    <font>
      <sz val="8"/>
      <color rgb="FF265A9A"/>
      <name val="Arial"/>
      <family val="2"/>
    </font>
    <font>
      <sz val="10"/>
      <name val="Arial"/>
      <family val="2"/>
    </font>
    <font>
      <b/>
      <sz val="12"/>
      <color theme="1"/>
      <name val="Arial"/>
      <family val="2"/>
    </font>
    <font>
      <sz val="11"/>
      <name val="Arial"/>
      <family val="2"/>
    </font>
    <font>
      <vertAlign val="superscript"/>
      <sz val="8"/>
      <name val="Arial"/>
      <family val="2"/>
    </font>
    <font>
      <sz val="9"/>
      <name val="Arial"/>
      <family val="2"/>
    </font>
    <font>
      <vertAlign val="superscript"/>
      <sz val="9"/>
      <name val="Arial"/>
      <family val="2"/>
    </font>
    <font>
      <b/>
      <sz val="15"/>
      <name val="Arial"/>
      <family val="2"/>
    </font>
    <font>
      <b/>
      <sz val="15"/>
      <color theme="3"/>
      <name val="Arial"/>
      <family val="2"/>
    </font>
    <font>
      <b/>
      <vertAlign val="superscript"/>
      <sz val="15"/>
      <name val="Arial"/>
      <family val="2"/>
    </font>
    <font>
      <sz val="12"/>
      <name val="Arial"/>
      <family val="2"/>
    </font>
    <font>
      <i/>
      <sz val="12"/>
      <color theme="1"/>
      <name val="Arial"/>
      <family val="2"/>
    </font>
    <font>
      <b/>
      <sz val="9"/>
      <name val="Arial"/>
      <family val="2"/>
    </font>
    <font>
      <i/>
      <sz val="9"/>
      <name val="Arial"/>
      <family val="2"/>
    </font>
    <font>
      <vertAlign val="superscript"/>
      <sz val="9"/>
      <color theme="1"/>
      <name val="Arial"/>
      <family val="2"/>
    </font>
    <font>
      <vertAlign val="superscript"/>
      <sz val="10"/>
      <color theme="1"/>
      <name val="Arial"/>
      <family val="2"/>
    </font>
    <font>
      <vertAlign val="superscript"/>
      <sz val="16"/>
      <color theme="1"/>
      <name val="Arial"/>
      <family val="2"/>
    </font>
    <font>
      <u/>
      <sz val="11"/>
      <color theme="10"/>
      <name val="Calibri"/>
      <family val="2"/>
      <scheme val="minor"/>
    </font>
    <font>
      <u/>
      <sz val="10"/>
      <color theme="10"/>
      <name val="Arial"/>
      <family val="2"/>
    </font>
    <font>
      <b/>
      <sz val="10"/>
      <color theme="1"/>
      <name val="Arial"/>
      <family val="2"/>
    </font>
    <font>
      <b/>
      <sz val="24"/>
      <color rgb="FF265A9A"/>
      <name val="Arial"/>
      <family val="2"/>
    </font>
    <font>
      <b/>
      <sz val="16"/>
      <color rgb="FF265A9A"/>
      <name val="Arial"/>
      <family val="2"/>
    </font>
    <font>
      <b/>
      <sz val="24"/>
      <color rgb="FF265A9A"/>
      <name val="Calibri"/>
      <family val="2"/>
    </font>
    <font>
      <b/>
      <vertAlign val="superscript"/>
      <sz val="10"/>
      <color rgb="FF000000"/>
      <name val="Arial"/>
      <family val="2"/>
    </font>
    <font>
      <b/>
      <vertAlign val="superscript"/>
      <sz val="10"/>
      <color theme="1"/>
      <name val="Arial"/>
      <family val="2"/>
    </font>
  </fonts>
  <fills count="5">
    <fill>
      <patternFill patternType="none"/>
    </fill>
    <fill>
      <patternFill patternType="gray125"/>
    </fill>
    <fill>
      <patternFill patternType="solid">
        <fgColor rgb="FFFFEB9C"/>
      </patternFill>
    </fill>
    <fill>
      <patternFill patternType="solid">
        <fgColor theme="2" tint="0.79998168889431442"/>
        <bgColor indexed="64"/>
      </patternFill>
    </fill>
    <fill>
      <patternFill patternType="solid">
        <fgColor theme="4" tint="0.79998168889431442"/>
        <bgColor indexed="64"/>
      </patternFill>
    </fill>
  </fills>
  <borders count="8">
    <border>
      <left/>
      <right/>
      <top/>
      <bottom/>
      <diagonal/>
    </border>
    <border>
      <left/>
      <right/>
      <top/>
      <bottom style="thick">
        <color theme="4"/>
      </bottom>
      <diagonal/>
    </border>
    <border>
      <left/>
      <right/>
      <top/>
      <bottom style="medium">
        <color theme="4" tint="0.39997558519241921"/>
      </bottom>
      <diagonal/>
    </border>
    <border>
      <left/>
      <right/>
      <top style="medium">
        <color indexed="64"/>
      </top>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top style="medium">
        <color rgb="FF78A22F"/>
      </top>
      <bottom/>
      <diagonal/>
    </border>
  </borders>
  <cellStyleXfs count="19">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2" borderId="0" applyNumberFormat="0" applyBorder="0" applyAlignment="0" applyProtection="0"/>
    <xf numFmtId="0" fontId="5" fillId="0" borderId="0"/>
    <xf numFmtId="0" fontId="1" fillId="0" borderId="0"/>
    <xf numFmtId="0" fontId="18" fillId="0" borderId="0"/>
    <xf numFmtId="1" fontId="19" fillId="0" borderId="0" applyNumberFormat="0" applyFill="0" applyBorder="0" applyProtection="0">
      <alignment horizontal="right"/>
    </xf>
    <xf numFmtId="2" fontId="18" fillId="0" borderId="0" applyFill="0" applyBorder="0" applyAlignment="0" applyProtection="0">
      <alignment horizontal="right"/>
    </xf>
    <xf numFmtId="1" fontId="18" fillId="0" borderId="0" applyNumberFormat="0" applyFill="0" applyBorder="0" applyProtection="0">
      <alignment horizontal="left"/>
    </xf>
    <xf numFmtId="0" fontId="5" fillId="0" borderId="0"/>
    <xf numFmtId="0" fontId="5" fillId="0" borderId="0"/>
    <xf numFmtId="0" fontId="35" fillId="0" borderId="0" applyNumberFormat="0" applyFill="0" applyBorder="0" applyAlignment="0" applyProtection="0"/>
    <xf numFmtId="1" fontId="18" fillId="0" borderId="0" applyFill="0" applyBorder="0" applyProtection="0">
      <alignment horizontal="right"/>
    </xf>
    <xf numFmtId="0" fontId="7" fillId="0" borderId="0"/>
    <xf numFmtId="1" fontId="18" fillId="0" borderId="0" applyFill="0" applyBorder="0" applyProtection="0">
      <alignment horizontal="right"/>
    </xf>
    <xf numFmtId="0" fontId="35" fillId="0" borderId="0"/>
    <xf numFmtId="0" fontId="51" fillId="0" borderId="0" applyNumberFormat="0" applyFill="0" applyBorder="0" applyAlignment="0" applyProtection="0"/>
  </cellStyleXfs>
  <cellXfs count="315">
    <xf numFmtId="0" fontId="0" fillId="0" borderId="0" xfId="0"/>
    <xf numFmtId="0" fontId="6" fillId="0" borderId="0" xfId="5" applyFont="1"/>
    <xf numFmtId="0" fontId="7" fillId="0" borderId="0" xfId="6" applyFont="1"/>
    <xf numFmtId="0" fontId="8" fillId="0" borderId="0" xfId="5" applyFont="1"/>
    <xf numFmtId="0" fontId="5" fillId="0" borderId="0" xfId="5" applyFont="1"/>
    <xf numFmtId="0" fontId="10" fillId="0" borderId="0" xfId="5" applyFont="1"/>
    <xf numFmtId="0" fontId="5" fillId="0" borderId="3" xfId="5" applyFont="1" applyFill="1" applyBorder="1"/>
    <xf numFmtId="0" fontId="11" fillId="0" borderId="4" xfId="6" applyFont="1" applyFill="1" applyBorder="1" applyAlignment="1">
      <alignment horizontal="right" wrapText="1"/>
    </xf>
    <xf numFmtId="0" fontId="11" fillId="0" borderId="4" xfId="6" quotePrefix="1" applyFont="1" applyFill="1" applyBorder="1" applyAlignment="1">
      <alignment horizontal="right" wrapText="1"/>
    </xf>
    <xf numFmtId="0" fontId="5" fillId="0" borderId="0" xfId="5" applyFont="1" applyAlignment="1">
      <alignment wrapText="1"/>
    </xf>
    <xf numFmtId="164" fontId="5" fillId="0" borderId="0" xfId="5" applyNumberFormat="1" applyFont="1"/>
    <xf numFmtId="0" fontId="5" fillId="0" borderId="5" xfId="5" applyFont="1" applyFill="1" applyBorder="1"/>
    <xf numFmtId="4" fontId="5" fillId="0" borderId="5" xfId="5" applyNumberFormat="1" applyFont="1" applyFill="1" applyBorder="1"/>
    <xf numFmtId="0" fontId="7" fillId="0" borderId="5" xfId="6" applyFont="1" applyFill="1" applyBorder="1"/>
    <xf numFmtId="0" fontId="5" fillId="0" borderId="0" xfId="6" applyFont="1"/>
    <xf numFmtId="2" fontId="7" fillId="0" borderId="0" xfId="6" applyNumberFormat="1" applyFont="1"/>
    <xf numFmtId="0" fontId="13" fillId="0" borderId="0" xfId="0" applyFont="1" applyAlignment="1">
      <alignment horizontal="justify" vertical="center" wrapText="1"/>
    </xf>
    <xf numFmtId="0" fontId="14" fillId="0" borderId="0" xfId="0" applyFont="1" applyAlignment="1">
      <alignment horizontal="justify" vertical="center"/>
    </xf>
    <xf numFmtId="0" fontId="1" fillId="0" borderId="0" xfId="6"/>
    <xf numFmtId="0" fontId="5" fillId="0" borderId="0" xfId="5"/>
    <xf numFmtId="0" fontId="15" fillId="0" borderId="0" xfId="5" applyFont="1"/>
    <xf numFmtId="0" fontId="5" fillId="0" borderId="3" xfId="5" applyFill="1" applyBorder="1"/>
    <xf numFmtId="0" fontId="5" fillId="0" borderId="0" xfId="5" applyAlignment="1">
      <alignment wrapText="1"/>
    </xf>
    <xf numFmtId="0" fontId="5" fillId="0" borderId="5" xfId="5" applyFill="1" applyBorder="1"/>
    <xf numFmtId="4" fontId="5" fillId="0" borderId="5" xfId="5" applyNumberFormat="1" applyFill="1" applyBorder="1"/>
    <xf numFmtId="0" fontId="1" fillId="0" borderId="5" xfId="6" applyFill="1" applyBorder="1"/>
    <xf numFmtId="0" fontId="6" fillId="0" borderId="0" xfId="0" applyFont="1" applyAlignment="1">
      <alignment vertical="center"/>
    </xf>
    <xf numFmtId="0" fontId="7" fillId="0" borderId="0" xfId="0" applyFont="1"/>
    <xf numFmtId="0" fontId="10" fillId="0" borderId="0" xfId="0" applyFont="1"/>
    <xf numFmtId="0" fontId="17" fillId="0" borderId="0" xfId="0" applyFont="1"/>
    <xf numFmtId="0" fontId="18" fillId="0" borderId="3" xfId="7" applyFont="1" applyFill="1" applyBorder="1"/>
    <xf numFmtId="1" fontId="20" fillId="0" borderId="4" xfId="8" applyFont="1" applyFill="1" applyBorder="1" applyAlignment="1">
      <alignment horizontal="right" wrapText="1"/>
    </xf>
    <xf numFmtId="1" fontId="19" fillId="0" borderId="0" xfId="8" applyFont="1" applyAlignment="1">
      <alignment horizontal="left"/>
    </xf>
    <xf numFmtId="0" fontId="18" fillId="0" borderId="0" xfId="7" applyFont="1" applyFill="1" applyBorder="1"/>
    <xf numFmtId="1" fontId="20" fillId="0" borderId="0" xfId="8" applyFont="1" applyFill="1" applyBorder="1" applyAlignment="1">
      <alignment horizontal="right" wrapText="1"/>
    </xf>
    <xf numFmtId="2" fontId="18" fillId="0" borderId="0" xfId="9" applyNumberFormat="1" applyFont="1">
      <alignment horizontal="right"/>
    </xf>
    <xf numFmtId="1" fontId="18" fillId="0" borderId="0" xfId="10" applyFont="1" applyAlignment="1">
      <alignment horizontal="left"/>
    </xf>
    <xf numFmtId="2" fontId="7" fillId="0" borderId="0" xfId="0" applyNumberFormat="1" applyFont="1"/>
    <xf numFmtId="0" fontId="7" fillId="0" borderId="5" xfId="0" applyFont="1" applyFill="1" applyBorder="1"/>
    <xf numFmtId="0" fontId="21" fillId="0" borderId="0" xfId="0" applyFont="1"/>
    <xf numFmtId="0" fontId="5" fillId="0" borderId="0" xfId="0" applyFont="1"/>
    <xf numFmtId="0" fontId="11" fillId="0" borderId="0" xfId="0" applyFont="1"/>
    <xf numFmtId="1" fontId="19" fillId="0" borderId="0" xfId="10" applyFont="1" applyAlignment="1">
      <alignment horizontal="left"/>
    </xf>
    <xf numFmtId="0" fontId="18" fillId="0" borderId="0" xfId="7" applyFont="1" applyBorder="1"/>
    <xf numFmtId="1" fontId="19" fillId="0" borderId="0" xfId="8" applyFont="1" applyAlignment="1">
      <alignment horizontal="right"/>
    </xf>
    <xf numFmtId="0" fontId="7" fillId="0" borderId="3" xfId="0" applyFont="1" applyFill="1" applyBorder="1"/>
    <xf numFmtId="0" fontId="6" fillId="0" borderId="0" xfId="11" applyFont="1"/>
    <xf numFmtId="0" fontId="5" fillId="0" borderId="0" xfId="11" applyFont="1"/>
    <xf numFmtId="0" fontId="15" fillId="0" borderId="0" xfId="11" applyFont="1"/>
    <xf numFmtId="0" fontId="5" fillId="0" borderId="6" xfId="11" applyFont="1" applyBorder="1"/>
    <xf numFmtId="0" fontId="5" fillId="0" borderId="6" xfId="11" applyFont="1" applyBorder="1" applyAlignment="1">
      <alignment horizontal="right"/>
    </xf>
    <xf numFmtId="164" fontId="5" fillId="0" borderId="0" xfId="11" applyNumberFormat="1" applyFont="1"/>
    <xf numFmtId="0" fontId="5" fillId="0" borderId="5" xfId="11" applyFont="1" applyFill="1" applyBorder="1"/>
    <xf numFmtId="0" fontId="23" fillId="0" borderId="0" xfId="0" applyFont="1"/>
    <xf numFmtId="0" fontId="24" fillId="0" borderId="3" xfId="5" applyFont="1" applyFill="1" applyBorder="1"/>
    <xf numFmtId="0" fontId="11" fillId="0" borderId="5" xfId="5" applyFont="1" applyFill="1" applyBorder="1" applyAlignment="1">
      <alignment horizontal="right" wrapText="1"/>
    </xf>
    <xf numFmtId="0" fontId="11" fillId="0" borderId="0" xfId="5" applyFont="1" applyFill="1" applyBorder="1" applyAlignment="1">
      <alignment horizontal="right" wrapText="1"/>
    </xf>
    <xf numFmtId="165" fontId="5" fillId="0" borderId="0" xfId="5" applyNumberFormat="1" applyFont="1"/>
    <xf numFmtId="0" fontId="22" fillId="0" borderId="0" xfId="5" applyFont="1"/>
    <xf numFmtId="0" fontId="11" fillId="0" borderId="0" xfId="5" applyFont="1"/>
    <xf numFmtId="0" fontId="6" fillId="0" borderId="0" xfId="0" applyFont="1"/>
    <xf numFmtId="0" fontId="25" fillId="0" borderId="0" xfId="0" applyFont="1"/>
    <xf numFmtId="0" fontId="27" fillId="0" borderId="0" xfId="0" applyFont="1"/>
    <xf numFmtId="0" fontId="29" fillId="0" borderId="0" xfId="0" applyFont="1"/>
    <xf numFmtId="0" fontId="15" fillId="0" borderId="0" xfId="0" applyFont="1"/>
    <xf numFmtId="0" fontId="5" fillId="0" borderId="3" xfId="0" applyFont="1" applyFill="1" applyBorder="1"/>
    <xf numFmtId="0" fontId="11" fillId="0" borderId="4" xfId="0" applyFont="1" applyFill="1" applyBorder="1" applyAlignment="1">
      <alignment horizontal="right" wrapText="1"/>
    </xf>
    <xf numFmtId="164" fontId="5" fillId="0" borderId="0" xfId="0" applyNumberFormat="1" applyFont="1"/>
    <xf numFmtId="0" fontId="5" fillId="0" borderId="5" xfId="0" applyFont="1" applyBorder="1"/>
    <xf numFmtId="164" fontId="24" fillId="0" borderId="5" xfId="0" applyNumberFormat="1" applyFont="1" applyBorder="1" applyAlignment="1">
      <alignment horizontal="right"/>
    </xf>
    <xf numFmtId="0" fontId="31" fillId="0" borderId="0" xfId="0" applyFont="1"/>
    <xf numFmtId="165" fontId="5" fillId="0" borderId="0" xfId="0" applyNumberFormat="1" applyFont="1"/>
    <xf numFmtId="166" fontId="5" fillId="0" borderId="0" xfId="0" applyNumberFormat="1" applyFont="1"/>
    <xf numFmtId="165" fontId="5" fillId="0" borderId="5" xfId="0" applyNumberFormat="1" applyFont="1" applyBorder="1"/>
    <xf numFmtId="167" fontId="5" fillId="0" borderId="0" xfId="0" applyNumberFormat="1" applyFont="1" applyAlignment="1">
      <alignment horizontal="left"/>
    </xf>
    <xf numFmtId="168" fontId="5" fillId="0" borderId="0" xfId="0" applyNumberFormat="1" applyFont="1" applyAlignment="1"/>
    <xf numFmtId="169" fontId="6" fillId="0" borderId="0" xfId="5" applyNumberFormat="1" applyFont="1"/>
    <xf numFmtId="169" fontId="5" fillId="0" borderId="0" xfId="5" applyNumberFormat="1" applyFont="1"/>
    <xf numFmtId="169" fontId="5" fillId="0" borderId="3" xfId="5" applyNumberFormat="1" applyFont="1" applyBorder="1"/>
    <xf numFmtId="170" fontId="11" fillId="0" borderId="4" xfId="5" applyNumberFormat="1" applyFont="1" applyFill="1" applyBorder="1" applyAlignment="1">
      <alignment horizontal="right" wrapText="1"/>
    </xf>
    <xf numFmtId="170" fontId="11" fillId="3" borderId="4" xfId="5" applyNumberFormat="1" applyFont="1" applyFill="1" applyBorder="1" applyAlignment="1">
      <alignment horizontal="right" wrapText="1"/>
    </xf>
    <xf numFmtId="170" fontId="11" fillId="0" borderId="4" xfId="5" applyNumberFormat="1" applyFont="1" applyBorder="1" applyAlignment="1">
      <alignment horizontal="right" wrapText="1"/>
    </xf>
    <xf numFmtId="170" fontId="11" fillId="3" borderId="4" xfId="5" applyNumberFormat="1" applyFont="1" applyFill="1" applyBorder="1" applyAlignment="1">
      <alignment horizontal="centerContinuous" wrapText="1"/>
    </xf>
    <xf numFmtId="169" fontId="5" fillId="0" borderId="0" xfId="5" applyNumberFormat="1" applyFont="1" applyFill="1" applyAlignment="1">
      <alignment horizontal="right"/>
    </xf>
    <xf numFmtId="169" fontId="5" fillId="3" borderId="0" xfId="5" applyNumberFormat="1" applyFont="1" applyFill="1" applyAlignment="1">
      <alignment horizontal="right"/>
    </xf>
    <xf numFmtId="169" fontId="5" fillId="3" borderId="0" xfId="5" applyNumberFormat="1" applyFont="1" applyFill="1"/>
    <xf numFmtId="169" fontId="5" fillId="0" borderId="0" xfId="5" applyNumberFormat="1" applyFont="1" applyAlignment="1">
      <alignment wrapText="1"/>
    </xf>
    <xf numFmtId="165" fontId="5" fillId="3" borderId="0" xfId="5" applyNumberFormat="1" applyFont="1" applyFill="1"/>
    <xf numFmtId="165" fontId="5" fillId="0" borderId="0" xfId="5" applyNumberFormat="1" applyFont="1" applyFill="1"/>
    <xf numFmtId="169" fontId="5" fillId="0" borderId="5" xfId="5" applyNumberFormat="1" applyFont="1" applyBorder="1"/>
    <xf numFmtId="169" fontId="5" fillId="0" borderId="5" xfId="5" applyNumberFormat="1" applyFont="1" applyFill="1" applyBorder="1"/>
    <xf numFmtId="169" fontId="5" fillId="3" borderId="5" xfId="5" applyNumberFormat="1" applyFont="1" applyFill="1" applyBorder="1"/>
    <xf numFmtId="169" fontId="22" fillId="0" borderId="0" xfId="5" applyNumberFormat="1" applyFont="1"/>
    <xf numFmtId="169" fontId="11" fillId="0" borderId="0" xfId="5" applyNumberFormat="1" applyFont="1"/>
    <xf numFmtId="169" fontId="5" fillId="0" borderId="0" xfId="5" applyNumberFormat="1" applyFont="1" applyAlignment="1">
      <alignment horizontal="right"/>
    </xf>
    <xf numFmtId="4" fontId="5" fillId="0" borderId="0" xfId="5" applyNumberFormat="1" applyFont="1"/>
    <xf numFmtId="0" fontId="6" fillId="0" borderId="0" xfId="0" applyFont="1" applyAlignment="1"/>
    <xf numFmtId="0" fontId="8" fillId="0" borderId="0" xfId="0" applyFont="1"/>
    <xf numFmtId="171" fontId="20" fillId="0" borderId="4" xfId="1" applyNumberFormat="1" applyFont="1" applyFill="1" applyBorder="1" applyAlignment="1" applyProtection="1">
      <alignment horizontal="right" wrapText="1"/>
      <protection locked="0"/>
    </xf>
    <xf numFmtId="0" fontId="5" fillId="0" borderId="0" xfId="0" applyFont="1" applyBorder="1"/>
    <xf numFmtId="0" fontId="5" fillId="0" borderId="0" xfId="0" applyFont="1" applyFill="1" applyBorder="1"/>
    <xf numFmtId="171" fontId="20" fillId="0" borderId="0" xfId="1" applyNumberFormat="1" applyFont="1" applyFill="1" applyBorder="1" applyAlignment="1" applyProtection="1">
      <alignment horizontal="right" wrapText="1"/>
      <protection locked="0"/>
    </xf>
    <xf numFmtId="164" fontId="18" fillId="0" borderId="0" xfId="1" applyNumberFormat="1" applyFont="1" applyFill="1" applyBorder="1" applyAlignment="1" applyProtection="1">
      <alignment horizontal="right"/>
      <protection locked="0"/>
    </xf>
    <xf numFmtId="0" fontId="22" fillId="0" borderId="0" xfId="0" applyFont="1" applyBorder="1"/>
    <xf numFmtId="2" fontId="20" fillId="0" borderId="0" xfId="9" applyNumberFormat="1" applyFont="1" applyAlignment="1">
      <alignment horizontal="left"/>
    </xf>
    <xf numFmtId="1" fontId="20" fillId="0" borderId="4" xfId="10" applyFont="1" applyFill="1" applyBorder="1" applyAlignment="1">
      <alignment horizontal="left" wrapText="1"/>
    </xf>
    <xf numFmtId="1" fontId="20" fillId="0" borderId="4" xfId="10" applyFont="1" applyFill="1" applyBorder="1" applyAlignment="1">
      <alignment horizontal="right" wrapText="1"/>
    </xf>
    <xf numFmtId="1" fontId="18" fillId="0" borderId="0" xfId="8" applyFont="1" applyAlignment="1">
      <alignment horizontal="left"/>
    </xf>
    <xf numFmtId="1" fontId="18" fillId="0" borderId="5" xfId="8" applyFont="1" applyBorder="1" applyAlignment="1">
      <alignment horizontal="left"/>
    </xf>
    <xf numFmtId="166" fontId="5" fillId="0" borderId="5" xfId="0" applyNumberFormat="1" applyFont="1" applyBorder="1"/>
    <xf numFmtId="0" fontId="15" fillId="0" borderId="3" xfId="5" applyFont="1" applyFill="1" applyBorder="1"/>
    <xf numFmtId="0" fontId="34" fillId="0" borderId="3" xfId="6" applyFont="1" applyFill="1" applyBorder="1" applyAlignment="1">
      <alignment horizontal="right" wrapText="1"/>
    </xf>
    <xf numFmtId="0" fontId="11" fillId="0" borderId="5" xfId="5" applyFont="1" applyFill="1" applyBorder="1"/>
    <xf numFmtId="169" fontId="11" fillId="0" borderId="5" xfId="12" applyNumberFormat="1" applyFont="1" applyFill="1" applyBorder="1" applyAlignment="1">
      <alignment horizontal="left" wrapText="1"/>
    </xf>
    <xf numFmtId="0" fontId="11" fillId="0" borderId="5" xfId="6" applyFont="1" applyFill="1" applyBorder="1" applyAlignment="1">
      <alignment horizontal="right" wrapText="1"/>
    </xf>
    <xf numFmtId="0" fontId="11" fillId="0" borderId="0" xfId="5" applyFont="1" applyFill="1" applyBorder="1"/>
    <xf numFmtId="169" fontId="11" fillId="0" borderId="0" xfId="12" applyNumberFormat="1" applyFont="1" applyFill="1" applyBorder="1" applyAlignment="1">
      <alignment horizontal="left" wrapText="1"/>
    </xf>
    <xf numFmtId="0" fontId="11" fillId="0" borderId="0" xfId="6" quotePrefix="1" applyFont="1" applyFill="1" applyBorder="1" applyAlignment="1">
      <alignment horizontal="right" wrapText="1"/>
    </xf>
    <xf numFmtId="2" fontId="18" fillId="0" borderId="0" xfId="13" applyNumberFormat="1" applyFont="1" applyFill="1" applyAlignment="1" applyProtection="1">
      <alignment horizontal="left" vertical="top" wrapText="1"/>
      <protection locked="0"/>
    </xf>
    <xf numFmtId="0" fontId="18" fillId="0" borderId="0" xfId="13" applyFont="1" applyFill="1" applyAlignment="1" applyProtection="1">
      <alignment horizontal="left" wrapText="1"/>
      <protection locked="0"/>
    </xf>
    <xf numFmtId="2" fontId="18" fillId="0" borderId="0" xfId="13" applyNumberFormat="1" applyFont="1" applyFill="1" applyAlignment="1" applyProtection="1">
      <alignment horizontal="left" vertical="top"/>
      <protection locked="0"/>
    </xf>
    <xf numFmtId="2" fontId="18" fillId="0" borderId="0" xfId="13" applyNumberFormat="1" applyFont="1" applyFill="1" applyAlignment="1" applyProtection="1">
      <alignment horizontal="left"/>
      <protection locked="0"/>
    </xf>
    <xf numFmtId="0" fontId="6" fillId="0" borderId="0" xfId="0" applyFont="1" applyAlignment="1">
      <alignment vertical="top"/>
    </xf>
    <xf numFmtId="0" fontId="5" fillId="0" borderId="4" xfId="0" applyFont="1" applyFill="1" applyBorder="1"/>
    <xf numFmtId="171" fontId="11" fillId="0" borderId="4" xfId="1" applyNumberFormat="1" applyFont="1" applyFill="1" applyBorder="1" applyAlignment="1" applyProtection="1">
      <alignment horizontal="right"/>
      <protection locked="0"/>
    </xf>
    <xf numFmtId="171" fontId="11" fillId="0" borderId="0" xfId="1" applyNumberFormat="1" applyFont="1" applyFill="1" applyBorder="1" applyAlignment="1" applyProtection="1">
      <alignment horizontal="right"/>
      <protection locked="0"/>
    </xf>
    <xf numFmtId="172" fontId="5" fillId="0" borderId="0" xfId="0" applyNumberFormat="1" applyFont="1"/>
    <xf numFmtId="0" fontId="22" fillId="0" borderId="0" xfId="0" applyFont="1"/>
    <xf numFmtId="1" fontId="20" fillId="0" borderId="4" xfId="10" applyFont="1" applyFill="1" applyBorder="1" applyAlignment="1">
      <alignment horizontal="left"/>
    </xf>
    <xf numFmtId="1" fontId="20" fillId="0" borderId="0" xfId="10" applyFont="1" applyFill="1" applyBorder="1" applyAlignment="1">
      <alignment horizontal="left"/>
    </xf>
    <xf numFmtId="1" fontId="20" fillId="0" borderId="0" xfId="10" applyFont="1" applyFill="1" applyBorder="1" applyAlignment="1">
      <alignment horizontal="right" wrapText="1"/>
    </xf>
    <xf numFmtId="2" fontId="18" fillId="0" borderId="5" xfId="9" applyNumberFormat="1" applyFont="1" applyFill="1" applyBorder="1">
      <alignment horizontal="right"/>
    </xf>
    <xf numFmtId="0" fontId="5" fillId="0" borderId="5" xfId="0" applyFont="1" applyFill="1" applyBorder="1"/>
    <xf numFmtId="0" fontId="11" fillId="0" borderId="0" xfId="6" applyFont="1" applyFill="1" applyBorder="1" applyAlignment="1">
      <alignment horizontal="right" wrapText="1"/>
    </xf>
    <xf numFmtId="169" fontId="7" fillId="0" borderId="0" xfId="6" applyNumberFormat="1" applyFont="1"/>
    <xf numFmtId="1" fontId="18" fillId="0" borderId="0" xfId="14" applyFont="1">
      <alignment horizontal="right"/>
    </xf>
    <xf numFmtId="0" fontId="7" fillId="0" borderId="0" xfId="15" applyFont="1"/>
    <xf numFmtId="0" fontId="27" fillId="0" borderId="0" xfId="0" applyFont="1" applyAlignment="1">
      <alignment vertical="center"/>
    </xf>
    <xf numFmtId="0" fontId="36" fillId="0" borderId="0" xfId="0" applyFont="1" applyAlignment="1">
      <alignment vertical="center"/>
    </xf>
    <xf numFmtId="2" fontId="18" fillId="0" borderId="3" xfId="9" applyNumberFormat="1" applyFont="1" applyFill="1" applyBorder="1">
      <alignment horizontal="right"/>
    </xf>
    <xf numFmtId="2" fontId="18" fillId="0" borderId="0" xfId="9" applyNumberFormat="1" applyFont="1" applyFill="1" applyBorder="1">
      <alignment horizontal="right"/>
    </xf>
    <xf numFmtId="166" fontId="18" fillId="0" borderId="0" xfId="9" applyNumberFormat="1" applyFont="1">
      <alignment horizontal="right"/>
    </xf>
    <xf numFmtId="1" fontId="18" fillId="0" borderId="0" xfId="10" applyFont="1" applyBorder="1" applyAlignment="1">
      <alignment horizontal="left"/>
    </xf>
    <xf numFmtId="166" fontId="18" fillId="0" borderId="0" xfId="9" applyNumberFormat="1" applyFont="1" applyBorder="1">
      <alignment horizontal="right"/>
    </xf>
    <xf numFmtId="2" fontId="18" fillId="0" borderId="0" xfId="9" applyNumberFormat="1" applyFont="1" applyBorder="1">
      <alignment horizontal="right"/>
    </xf>
    <xf numFmtId="173" fontId="18" fillId="0" borderId="0" xfId="9" applyNumberFormat="1" applyFont="1">
      <alignment horizontal="right"/>
    </xf>
    <xf numFmtId="2" fontId="19" fillId="0" borderId="0" xfId="9" applyNumberFormat="1" applyFont="1">
      <alignment horizontal="right"/>
    </xf>
    <xf numFmtId="2" fontId="21" fillId="0" borderId="0" xfId="9" applyNumberFormat="1" applyFont="1" applyAlignment="1">
      <alignment horizontal="left"/>
    </xf>
    <xf numFmtId="2" fontId="18" fillId="0" borderId="0" xfId="9" applyNumberFormat="1" applyFont="1" applyAlignment="1">
      <alignment horizontal="left"/>
    </xf>
    <xf numFmtId="166" fontId="19" fillId="0" borderId="0" xfId="8" applyNumberFormat="1" applyFont="1" applyAlignment="1">
      <alignment horizontal="right"/>
    </xf>
    <xf numFmtId="2" fontId="15" fillId="0" borderId="0" xfId="9" applyNumberFormat="1" applyFont="1" applyAlignment="1">
      <alignment horizontal="left"/>
    </xf>
    <xf numFmtId="166" fontId="18" fillId="0" borderId="0" xfId="14" applyNumberFormat="1" applyFont="1">
      <alignment horizontal="right"/>
    </xf>
    <xf numFmtId="167" fontId="5" fillId="0" borderId="0" xfId="0" applyNumberFormat="1" applyFont="1" applyAlignment="1"/>
    <xf numFmtId="0" fontId="5" fillId="0" borderId="0" xfId="0" applyFont="1" applyAlignment="1"/>
    <xf numFmtId="167" fontId="5" fillId="0" borderId="3" xfId="0" applyNumberFormat="1" applyFont="1" applyFill="1" applyBorder="1" applyAlignment="1">
      <alignment horizontal="left"/>
    </xf>
    <xf numFmtId="174" fontId="5" fillId="0" borderId="0" xfId="0" applyNumberFormat="1" applyFont="1" applyAlignment="1"/>
    <xf numFmtId="0" fontId="5" fillId="0" borderId="5" xfId="0" applyFont="1" applyFill="1" applyBorder="1" applyAlignment="1"/>
    <xf numFmtId="0" fontId="5" fillId="0" borderId="0" xfId="0" applyFont="1" applyFill="1" applyBorder="1" applyAlignment="1"/>
    <xf numFmtId="174" fontId="5" fillId="0" borderId="5" xfId="0" applyNumberFormat="1" applyFont="1" applyFill="1" applyBorder="1" applyAlignment="1"/>
    <xf numFmtId="174" fontId="5" fillId="0" borderId="0" xfId="0" applyNumberFormat="1" applyFont="1" applyFill="1" applyBorder="1" applyAlignment="1"/>
    <xf numFmtId="0" fontId="11" fillId="0" borderId="0" xfId="0" applyFont="1" applyAlignment="1"/>
    <xf numFmtId="1" fontId="5" fillId="0" borderId="0" xfId="8" applyFont="1" applyAlignment="1">
      <alignment horizontal="left"/>
    </xf>
    <xf numFmtId="0" fontId="6" fillId="0" borderId="7" xfId="0" applyFont="1" applyBorder="1" applyAlignment="1">
      <alignment horizontal="left" vertical="center"/>
    </xf>
    <xf numFmtId="0" fontId="27" fillId="0" borderId="0" xfId="0" applyFont="1" applyAlignment="1"/>
    <xf numFmtId="0" fontId="17" fillId="0" borderId="0" xfId="0" applyFont="1" applyAlignment="1">
      <alignment horizontal="left" vertical="center"/>
    </xf>
    <xf numFmtId="166" fontId="7" fillId="0" borderId="0" xfId="0" applyNumberFormat="1" applyFont="1"/>
    <xf numFmtId="0" fontId="7" fillId="0" borderId="0" xfId="0" applyFont="1" applyFill="1" applyBorder="1"/>
    <xf numFmtId="0" fontId="5" fillId="0" borderId="0" xfId="0" applyFont="1" applyAlignment="1">
      <alignment horizontal="left"/>
    </xf>
    <xf numFmtId="0" fontId="5" fillId="0" borderId="0" xfId="0" applyFont="1" applyAlignment="1">
      <alignment horizontal="right" wrapText="1"/>
    </xf>
    <xf numFmtId="168" fontId="5" fillId="0" borderId="0" xfId="0" applyNumberFormat="1" applyFont="1"/>
    <xf numFmtId="174" fontId="7" fillId="0" borderId="0" xfId="0" applyNumberFormat="1" applyFont="1"/>
    <xf numFmtId="1" fontId="18" fillId="0" borderId="0" xfId="16" applyFont="1">
      <alignment horizontal="right"/>
    </xf>
    <xf numFmtId="1" fontId="18" fillId="0" borderId="3" xfId="16" applyFont="1" applyFill="1" applyBorder="1">
      <alignment horizontal="right"/>
    </xf>
    <xf numFmtId="164" fontId="18" fillId="0" borderId="0" xfId="9" applyNumberFormat="1" applyFont="1">
      <alignment horizontal="right"/>
    </xf>
    <xf numFmtId="164" fontId="18" fillId="0" borderId="0" xfId="16" applyNumberFormat="1" applyFont="1">
      <alignment horizontal="right"/>
    </xf>
    <xf numFmtId="1" fontId="18" fillId="0" borderId="5" xfId="16" applyFont="1" applyFill="1" applyBorder="1">
      <alignment horizontal="right"/>
    </xf>
    <xf numFmtId="1" fontId="18" fillId="0" borderId="0" xfId="16" applyFont="1" applyFill="1" applyBorder="1">
      <alignment horizontal="right"/>
    </xf>
    <xf numFmtId="0" fontId="5" fillId="0" borderId="0" xfId="0" applyFont="1" applyAlignment="1">
      <alignment wrapText="1"/>
    </xf>
    <xf numFmtId="0" fontId="11" fillId="0" borderId="0" xfId="0" applyFont="1" applyFill="1" applyBorder="1" applyAlignment="1">
      <alignment horizontal="right" wrapText="1"/>
    </xf>
    <xf numFmtId="0" fontId="36" fillId="0" borderId="0" xfId="0" applyFont="1"/>
    <xf numFmtId="0" fontId="5" fillId="0" borderId="3" xfId="0" applyFont="1" applyFill="1" applyBorder="1" applyAlignment="1">
      <alignment wrapText="1"/>
    </xf>
    <xf numFmtId="167" fontId="5" fillId="0" borderId="5" xfId="0" applyNumberFormat="1" applyFont="1" applyFill="1" applyBorder="1" applyAlignment="1">
      <alignment horizontal="left"/>
    </xf>
    <xf numFmtId="164" fontId="29" fillId="0" borderId="0" xfId="0" applyNumberFormat="1" applyFont="1"/>
    <xf numFmtId="169" fontId="5" fillId="0" borderId="0" xfId="0" applyNumberFormat="1" applyFont="1"/>
    <xf numFmtId="0" fontId="6" fillId="0" borderId="0" xfId="2" applyNumberFormat="1" applyFont="1" applyBorder="1" applyAlignment="1">
      <alignment horizontal="left"/>
    </xf>
    <xf numFmtId="0" fontId="37" fillId="0" borderId="0" xfId="0" applyFont="1" applyBorder="1"/>
    <xf numFmtId="0" fontId="15" fillId="0" borderId="0" xfId="3" applyFont="1" applyBorder="1"/>
    <xf numFmtId="0" fontId="15" fillId="0" borderId="3" xfId="3" applyFont="1" applyFill="1" applyBorder="1"/>
    <xf numFmtId="166" fontId="5" fillId="0" borderId="5" xfId="0" applyNumberFormat="1" applyFont="1" applyFill="1" applyBorder="1"/>
    <xf numFmtId="166" fontId="5" fillId="0" borderId="0" xfId="0" applyNumberFormat="1" applyFont="1" applyFill="1" applyBorder="1"/>
    <xf numFmtId="0" fontId="6" fillId="0" borderId="0" xfId="17" applyFont="1"/>
    <xf numFmtId="0" fontId="18" fillId="0" borderId="0" xfId="17" applyFont="1"/>
    <xf numFmtId="0" fontId="15" fillId="0" borderId="0" xfId="17" applyFont="1" applyBorder="1"/>
    <xf numFmtId="0" fontId="10" fillId="0" borderId="0" xfId="17" applyFont="1"/>
    <xf numFmtId="0" fontId="18" fillId="0" borderId="0" xfId="17" applyFont="1" applyBorder="1"/>
    <xf numFmtId="0" fontId="18" fillId="0" borderId="3" xfId="17" applyFont="1" applyFill="1" applyBorder="1"/>
    <xf numFmtId="169" fontId="20" fillId="0" borderId="4" xfId="17" applyNumberFormat="1" applyFont="1" applyFill="1" applyBorder="1" applyAlignment="1">
      <alignment horizontal="right" wrapText="1"/>
    </xf>
    <xf numFmtId="164" fontId="18" fillId="0" borderId="0" xfId="17" applyNumberFormat="1" applyFont="1"/>
    <xf numFmtId="0" fontId="18" fillId="0" borderId="5" xfId="17" applyFont="1" applyFill="1" applyBorder="1"/>
    <xf numFmtId="0" fontId="35" fillId="0" borderId="0" xfId="17" applyFont="1"/>
    <xf numFmtId="0" fontId="15" fillId="0" borderId="0" xfId="17" applyFont="1"/>
    <xf numFmtId="0" fontId="35" fillId="0" borderId="3" xfId="17" applyFont="1" applyFill="1" applyBorder="1"/>
    <xf numFmtId="166" fontId="18" fillId="0" borderId="0" xfId="17" applyNumberFormat="1" applyFont="1"/>
    <xf numFmtId="0" fontId="35" fillId="0" borderId="5" xfId="17" applyFont="1" applyFill="1" applyBorder="1"/>
    <xf numFmtId="0" fontId="39" fillId="0" borderId="5" xfId="17" applyFont="1" applyFill="1" applyBorder="1"/>
    <xf numFmtId="166" fontId="39" fillId="0" borderId="5" xfId="17" applyNumberFormat="1" applyFont="1" applyFill="1" applyBorder="1"/>
    <xf numFmtId="0" fontId="39" fillId="0" borderId="0" xfId="17" applyFont="1"/>
    <xf numFmtId="166" fontId="39" fillId="0" borderId="0" xfId="17" applyNumberFormat="1" applyFont="1"/>
    <xf numFmtId="0" fontId="14" fillId="0" borderId="0" xfId="0" applyFont="1"/>
    <xf numFmtId="0" fontId="15" fillId="0" borderId="3" xfId="17" applyFont="1" applyFill="1" applyBorder="1"/>
    <xf numFmtId="1" fontId="39" fillId="0" borderId="0" xfId="17" applyNumberFormat="1" applyFont="1"/>
    <xf numFmtId="0" fontId="6" fillId="0" borderId="0" xfId="2" applyFont="1" applyBorder="1"/>
    <xf numFmtId="0" fontId="41" fillId="0" borderId="0" xfId="2" applyFont="1" applyBorder="1" applyAlignment="1">
      <alignment horizontal="left"/>
    </xf>
    <xf numFmtId="0" fontId="41" fillId="0" borderId="0" xfId="2" applyFont="1" applyBorder="1"/>
    <xf numFmtId="0" fontId="42" fillId="0" borderId="0" xfId="2" applyFont="1" applyBorder="1"/>
    <xf numFmtId="0" fontId="39" fillId="0" borderId="0" xfId="0" applyFont="1" applyBorder="1"/>
    <xf numFmtId="0" fontId="8" fillId="0" borderId="0" xfId="3" applyFont="1" applyBorder="1"/>
    <xf numFmtId="0" fontId="18" fillId="0" borderId="3" xfId="0" applyFont="1" applyFill="1" applyBorder="1"/>
    <xf numFmtId="0" fontId="20" fillId="0" borderId="4" xfId="0" applyFont="1" applyFill="1" applyBorder="1" applyAlignment="1">
      <alignment horizontal="right" wrapText="1"/>
    </xf>
    <xf numFmtId="0" fontId="39" fillId="0" borderId="0" xfId="0" applyFont="1" applyFill="1"/>
    <xf numFmtId="0" fontId="18" fillId="0" borderId="0" xfId="0" applyFont="1" applyFill="1"/>
    <xf numFmtId="0" fontId="37" fillId="0" borderId="0" xfId="0" applyFont="1" applyFill="1"/>
    <xf numFmtId="0" fontId="5" fillId="0" borderId="0" xfId="0" applyFont="1" applyFill="1"/>
    <xf numFmtId="0" fontId="29" fillId="0" borderId="5" xfId="0" applyFont="1" applyFill="1" applyBorder="1"/>
    <xf numFmtId="0" fontId="19" fillId="0" borderId="0" xfId="0" applyFont="1" applyFill="1" applyBorder="1" applyAlignment="1">
      <alignment horizontal="right" vertical="center" wrapText="1"/>
    </xf>
    <xf numFmtId="0" fontId="5" fillId="0" borderId="0" xfId="0" applyFont="1" applyBorder="1" applyAlignment="1">
      <alignment vertical="center"/>
    </xf>
    <xf numFmtId="164" fontId="18" fillId="0" borderId="0" xfId="0" applyNumberFormat="1" applyFont="1" applyBorder="1" applyAlignment="1">
      <alignment horizontal="right"/>
    </xf>
    <xf numFmtId="0" fontId="5" fillId="0" borderId="0" xfId="0" applyFont="1" applyFill="1" applyBorder="1" applyAlignment="1">
      <alignment vertical="center"/>
    </xf>
    <xf numFmtId="164" fontId="18" fillId="0" borderId="0" xfId="0" applyNumberFormat="1" applyFont="1" applyFill="1" applyBorder="1" applyAlignment="1">
      <alignment horizontal="right"/>
    </xf>
    <xf numFmtId="0" fontId="11" fillId="0" borderId="4" xfId="5" applyFont="1" applyFill="1" applyBorder="1" applyAlignment="1">
      <alignment horizontal="right" wrapText="1"/>
    </xf>
    <xf numFmtId="0" fontId="20" fillId="0" borderId="5" xfId="17" applyFont="1" applyFill="1" applyBorder="1"/>
    <xf numFmtId="0" fontId="10" fillId="0" borderId="0" xfId="3" applyFont="1" applyBorder="1"/>
    <xf numFmtId="175" fontId="5" fillId="0" borderId="0" xfId="0" applyNumberFormat="1" applyFont="1"/>
    <xf numFmtId="1" fontId="5" fillId="0" borderId="0" xfId="0" applyNumberFormat="1" applyFont="1"/>
    <xf numFmtId="0" fontId="31" fillId="0" borderId="3" xfId="0" applyFont="1" applyFill="1" applyBorder="1"/>
    <xf numFmtId="176" fontId="5" fillId="0" borderId="0" xfId="0" applyNumberFormat="1" applyFont="1"/>
    <xf numFmtId="1" fontId="27" fillId="0" borderId="0" xfId="0" applyNumberFormat="1" applyFont="1"/>
    <xf numFmtId="1" fontId="7" fillId="0" borderId="0" xfId="0" applyNumberFormat="1" applyFont="1"/>
    <xf numFmtId="0" fontId="45" fillId="0" borderId="0" xfId="0" applyFont="1"/>
    <xf numFmtId="0" fontId="6" fillId="0" borderId="0" xfId="2" applyFont="1" applyBorder="1" applyAlignment="1">
      <alignment vertical="center"/>
    </xf>
    <xf numFmtId="0" fontId="41" fillId="0" borderId="0" xfId="2" applyFont="1" applyBorder="1" applyAlignment="1">
      <alignment vertical="center"/>
    </xf>
    <xf numFmtId="0" fontId="46" fillId="0" borderId="0" xfId="0" applyFont="1" applyFill="1" applyBorder="1"/>
    <xf numFmtId="166" fontId="39" fillId="0" borderId="0" xfId="0" applyNumberFormat="1" applyFont="1" applyFill="1" applyBorder="1"/>
    <xf numFmtId="166" fontId="39" fillId="0" borderId="0" xfId="0" applyNumberFormat="1" applyFont="1" applyBorder="1"/>
    <xf numFmtId="166" fontId="29" fillId="0" borderId="0" xfId="0" applyNumberFormat="1" applyFont="1"/>
    <xf numFmtId="0" fontId="39" fillId="0" borderId="0" xfId="0" applyFont="1" applyFill="1" applyBorder="1"/>
    <xf numFmtId="0" fontId="27" fillId="0" borderId="3" xfId="0" applyFont="1" applyFill="1" applyBorder="1"/>
    <xf numFmtId="0" fontId="39" fillId="0" borderId="3" xfId="0" applyFont="1" applyFill="1" applyBorder="1"/>
    <xf numFmtId="164" fontId="18" fillId="0" borderId="0" xfId="0" applyNumberFormat="1" applyFont="1" applyFill="1"/>
    <xf numFmtId="0" fontId="29" fillId="0" borderId="3" xfId="0" applyFont="1" applyFill="1" applyBorder="1"/>
    <xf numFmtId="0" fontId="47" fillId="0" borderId="4" xfId="0" applyFont="1" applyFill="1" applyBorder="1" applyAlignment="1">
      <alignment horizontal="right" wrapText="1"/>
    </xf>
    <xf numFmtId="165" fontId="29" fillId="0" borderId="0" xfId="0" applyNumberFormat="1" applyFont="1"/>
    <xf numFmtId="1" fontId="18" fillId="0" borderId="0" xfId="14" applyFont="1" applyAlignment="1"/>
    <xf numFmtId="1" fontId="10" fillId="0" borderId="0" xfId="14" applyFont="1" applyAlignment="1">
      <alignment horizontal="left"/>
    </xf>
    <xf numFmtId="177" fontId="18" fillId="0" borderId="0" xfId="9" applyNumberFormat="1" applyFont="1">
      <alignment horizontal="right"/>
    </xf>
    <xf numFmtId="1" fontId="18" fillId="0" borderId="5" xfId="14" applyFont="1" applyFill="1" applyBorder="1">
      <alignment horizontal="right"/>
    </xf>
    <xf numFmtId="1" fontId="20" fillId="0" borderId="0" xfId="14" applyFont="1" applyAlignment="1">
      <alignment horizontal="left"/>
    </xf>
    <xf numFmtId="178" fontId="18" fillId="0" borderId="0" xfId="14" applyNumberFormat="1" applyFont="1">
      <alignment horizontal="right"/>
    </xf>
    <xf numFmtId="165" fontId="18" fillId="0" borderId="0" xfId="9" applyNumberFormat="1" applyFont="1">
      <alignment horizontal="right"/>
    </xf>
    <xf numFmtId="0" fontId="5" fillId="0" borderId="0" xfId="0" applyFont="1" applyAlignment="1">
      <alignment horizontal="right"/>
    </xf>
    <xf numFmtId="0" fontId="7" fillId="0" borderId="0" xfId="0" applyFont="1" applyAlignment="1">
      <alignment horizontal="left"/>
    </xf>
    <xf numFmtId="0" fontId="15" fillId="0" borderId="0" xfId="0" applyFont="1" applyAlignment="1">
      <alignment horizontal="left"/>
    </xf>
    <xf numFmtId="0" fontId="7" fillId="0" borderId="3" xfId="0" applyFont="1" applyFill="1" applyBorder="1" applyAlignment="1">
      <alignment horizontal="left"/>
    </xf>
    <xf numFmtId="0" fontId="20" fillId="0" borderId="4" xfId="4" applyFont="1" applyFill="1" applyBorder="1" applyAlignment="1">
      <alignment horizontal="right" wrapText="1"/>
    </xf>
    <xf numFmtId="0" fontId="37" fillId="0" borderId="0" xfId="4" applyFont="1" applyFill="1" applyAlignment="1">
      <alignment horizontal="right" wrapText="1"/>
    </xf>
    <xf numFmtId="0" fontId="5" fillId="0" borderId="0" xfId="0" applyFont="1" applyAlignment="1">
      <alignment horizontal="left" vertical="center"/>
    </xf>
    <xf numFmtId="0" fontId="29" fillId="0" borderId="0" xfId="0" applyFont="1" applyAlignment="1"/>
    <xf numFmtId="0" fontId="16" fillId="0" borderId="0" xfId="0" applyFont="1"/>
    <xf numFmtId="0" fontId="10" fillId="0" borderId="0" xfId="0" applyFont="1" applyAlignment="1">
      <alignment horizontal="left"/>
    </xf>
    <xf numFmtId="0" fontId="37" fillId="0" borderId="3" xfId="4" applyFont="1" applyFill="1" applyBorder="1" applyAlignment="1">
      <alignment horizontal="right" wrapText="1"/>
    </xf>
    <xf numFmtId="0" fontId="52" fillId="0" borderId="0" xfId="18" quotePrefix="1" applyFont="1"/>
    <xf numFmtId="0" fontId="15" fillId="0" borderId="0" xfId="0" applyFont="1" applyAlignment="1"/>
    <xf numFmtId="0" fontId="15" fillId="0" borderId="0" xfId="0" applyFont="1" applyAlignment="1">
      <alignment vertical="top"/>
    </xf>
    <xf numFmtId="0" fontId="15" fillId="0" borderId="0" xfId="0" applyFont="1" applyAlignment="1">
      <alignment vertical="center"/>
    </xf>
    <xf numFmtId="0" fontId="35" fillId="0" borderId="0" xfId="2" applyFont="1" applyBorder="1" applyAlignment="1">
      <alignment horizontal="left"/>
    </xf>
    <xf numFmtId="0" fontId="15" fillId="0" borderId="0" xfId="2" applyFont="1" applyBorder="1"/>
    <xf numFmtId="0" fontId="35" fillId="0" borderId="0" xfId="2" applyFont="1" applyBorder="1"/>
    <xf numFmtId="0" fontId="15" fillId="0" borderId="0" xfId="0" applyFont="1" applyBorder="1"/>
    <xf numFmtId="0" fontId="17" fillId="0" borderId="0" xfId="0" applyFont="1" applyAlignment="1">
      <alignment horizontal="left"/>
    </xf>
    <xf numFmtId="0" fontId="17" fillId="4" borderId="0" xfId="0" applyFont="1" applyFill="1" applyAlignment="1">
      <alignment horizontal="left"/>
    </xf>
    <xf numFmtId="0" fontId="17" fillId="4" borderId="0" xfId="0" applyFont="1" applyFill="1"/>
    <xf numFmtId="169" fontId="15" fillId="4" borderId="0" xfId="5" applyNumberFormat="1" applyFont="1" applyFill="1"/>
    <xf numFmtId="0" fontId="15" fillId="4" borderId="0" xfId="5" applyFont="1" applyFill="1"/>
    <xf numFmtId="0" fontId="17" fillId="4" borderId="0" xfId="0" applyFont="1" applyFill="1" applyAlignment="1">
      <alignment vertical="center"/>
    </xf>
    <xf numFmtId="4" fontId="17" fillId="0" borderId="0" xfId="0" applyNumberFormat="1" applyFont="1" applyAlignment="1">
      <alignment horizontal="left"/>
    </xf>
    <xf numFmtId="4" fontId="17" fillId="4" borderId="0" xfId="0" applyNumberFormat="1" applyFont="1" applyFill="1" applyAlignment="1">
      <alignment horizontal="left"/>
    </xf>
    <xf numFmtId="0" fontId="15" fillId="4" borderId="0" xfId="11" applyFont="1" applyFill="1"/>
    <xf numFmtId="0" fontId="15" fillId="4" borderId="0" xfId="0" applyFont="1" applyFill="1"/>
    <xf numFmtId="0" fontId="15" fillId="4" borderId="0" xfId="0" applyFont="1" applyFill="1" applyBorder="1"/>
    <xf numFmtId="0" fontId="15" fillId="4" borderId="0" xfId="0" applyFont="1" applyFill="1" applyBorder="1" applyAlignment="1">
      <alignment horizontal="left" vertical="center"/>
    </xf>
    <xf numFmtId="0" fontId="15" fillId="4" borderId="0" xfId="2" applyNumberFormat="1" applyFont="1" applyFill="1" applyBorder="1" applyAlignment="1">
      <alignment horizontal="left"/>
    </xf>
    <xf numFmtId="0" fontId="15" fillId="4" borderId="0" xfId="17" applyFont="1" applyFill="1"/>
    <xf numFmtId="0" fontId="15" fillId="4" borderId="0" xfId="2" applyFont="1" applyFill="1" applyBorder="1"/>
    <xf numFmtId="0" fontId="35" fillId="4" borderId="0" xfId="2" applyFont="1" applyFill="1" applyBorder="1"/>
    <xf numFmtId="0" fontId="35" fillId="4" borderId="0" xfId="2" applyFont="1" applyFill="1" applyBorder="1" applyAlignment="1">
      <alignment vertical="center"/>
    </xf>
    <xf numFmtId="4" fontId="17" fillId="0" borderId="0" xfId="0" applyNumberFormat="1" applyFont="1" applyFill="1" applyAlignment="1">
      <alignment horizontal="left"/>
    </xf>
    <xf numFmtId="0" fontId="17" fillId="0" borderId="0" xfId="0" applyFont="1" applyFill="1"/>
    <xf numFmtId="0" fontId="15" fillId="0" borderId="0" xfId="17" applyFont="1" applyFill="1"/>
    <xf numFmtId="0" fontId="53" fillId="0" borderId="0" xfId="0" applyFont="1" applyAlignment="1">
      <alignment horizontal="left"/>
    </xf>
    <xf numFmtId="0" fontId="53" fillId="0" borderId="0" xfId="0" applyFont="1"/>
    <xf numFmtId="0" fontId="54" fillId="0" borderId="0" xfId="0" applyFont="1" applyAlignment="1">
      <alignment horizontal="right" vertical="center"/>
    </xf>
    <xf numFmtId="0" fontId="55" fillId="0" borderId="0" xfId="0" applyFont="1"/>
    <xf numFmtId="0" fontId="55" fillId="0" borderId="0" xfId="0" applyFont="1" applyAlignment="1">
      <alignment horizontal="left"/>
    </xf>
    <xf numFmtId="0" fontId="11" fillId="0" borderId="4" xfId="5" applyFont="1" applyFill="1" applyBorder="1"/>
    <xf numFmtId="169" fontId="11" fillId="0" borderId="4" xfId="12" applyNumberFormat="1" applyFont="1" applyFill="1" applyBorder="1" applyAlignment="1">
      <alignment horizontal="left" wrapText="1"/>
    </xf>
    <xf numFmtId="0" fontId="27" fillId="0" borderId="0" xfId="0" applyFont="1" applyAlignment="1">
      <alignment horizontal="left"/>
    </xf>
    <xf numFmtId="0" fontId="15" fillId="0" borderId="0" xfId="0" applyFont="1" applyBorder="1" applyAlignment="1">
      <alignment horizontal="left" vertical="center"/>
    </xf>
    <xf numFmtId="0" fontId="44" fillId="0" borderId="0" xfId="17" applyFont="1"/>
    <xf numFmtId="0" fontId="44" fillId="0" borderId="0" xfId="0" applyFont="1" applyBorder="1"/>
    <xf numFmtId="169" fontId="15" fillId="0" borderId="0" xfId="5" applyNumberFormat="1" applyFont="1"/>
    <xf numFmtId="0" fontId="25" fillId="0" borderId="0" xfId="0" applyFont="1" applyAlignment="1">
      <alignment vertical="center"/>
    </xf>
    <xf numFmtId="0" fontId="11" fillId="0" borderId="0" xfId="0" applyFont="1" applyAlignment="1">
      <alignment horizontal="left"/>
    </xf>
    <xf numFmtId="0" fontId="51" fillId="4" borderId="0" xfId="18" quotePrefix="1" applyFill="1"/>
    <xf numFmtId="0" fontId="51" fillId="0" borderId="0" xfId="18" quotePrefix="1"/>
    <xf numFmtId="0" fontId="51" fillId="0" borderId="0" xfId="18" quotePrefix="1" applyFill="1"/>
  </cellXfs>
  <cellStyles count="19">
    <cellStyle name="ANCLAS,REZONES Y SUS PARTES,DE FUNDICION,DE HIERRO O DE ACERO" xfId="13"/>
    <cellStyle name="Comma" xfId="1" builtinId="3"/>
    <cellStyle name="DefaultBold" xfId="8"/>
    <cellStyle name="DefaultDP2 3" xfId="9"/>
    <cellStyle name="DefaultLeft 2" xfId="10"/>
    <cellStyle name="Heading 1" xfId="2" builtinId="16"/>
    <cellStyle name="Heading 3" xfId="3" builtinId="18"/>
    <cellStyle name="Hyperlink" xfId="18" builtinId="8"/>
    <cellStyle name="Neutral" xfId="4" builtinId="28"/>
    <cellStyle name="Normal" xfId="0" builtinId="0"/>
    <cellStyle name="Normal 18" xfId="16"/>
    <cellStyle name="Normal 2" xfId="14"/>
    <cellStyle name="Normal 2 2" xfId="5"/>
    <cellStyle name="Normal 3 2 2" xfId="12"/>
    <cellStyle name="Normal 3 3" xfId="17"/>
    <cellStyle name="Normal 50" xfId="7"/>
    <cellStyle name="Normal 52" xfId="11"/>
    <cellStyle name="Normal 53" xfId="15"/>
    <cellStyle name="Normal 6" xfId="6"/>
  </cellStyles>
  <dxfs count="0"/>
  <tableStyles count="0" defaultTableStyle="TableStyleMedium2" defaultPivotStyle="PivotStyleLight16"/>
  <colors>
    <mruColors>
      <color rgb="FFF15A25"/>
      <color rgb="FFBFBFBF"/>
      <color rgb="FF265A9A"/>
      <color rgb="FF78A22F"/>
      <color rgb="FF66B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36.xml"/><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2" Type="http://schemas.openxmlformats.org/officeDocument/2006/relationships/chartUserShapes" Target="../drawings/drawing38.xml"/><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2" Type="http://schemas.openxmlformats.org/officeDocument/2006/relationships/chartUserShapes" Target="../drawings/drawing41.xml"/><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2" Type="http://schemas.openxmlformats.org/officeDocument/2006/relationships/chartUserShapes" Target="../drawings/drawing44.xml"/><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2" Type="http://schemas.openxmlformats.org/officeDocument/2006/relationships/chartUserShapes" Target="../drawings/drawing46.xml"/><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2" Type="http://schemas.openxmlformats.org/officeDocument/2006/relationships/chartUserShapes" Target="../drawings/drawing49.xml"/><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2" Type="http://schemas.openxmlformats.org/officeDocument/2006/relationships/chartUserShapes" Target="../drawings/drawing51.xml"/><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2" Type="http://schemas.openxmlformats.org/officeDocument/2006/relationships/chartUserShapes" Target="../drawings/drawing53.xml"/><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5.xml.rels><?xml version="1.0" encoding="UTF-8" standalone="yes"?>
<Relationships xmlns="http://schemas.openxmlformats.org/package/2006/relationships"><Relationship Id="rId2" Type="http://schemas.openxmlformats.org/officeDocument/2006/relationships/chartUserShapes" Target="../drawings/drawing58.xml"/><Relationship Id="rId1" Type="http://schemas.openxmlformats.org/officeDocument/2006/relationships/themeOverride" Target="../theme/themeOverride41.xml"/></Relationships>
</file>

<file path=xl/charts/_rels/chart46.xml.rels><?xml version="1.0" encoding="UTF-8" standalone="yes"?>
<Relationships xmlns="http://schemas.openxmlformats.org/package/2006/relationships"><Relationship Id="rId2" Type="http://schemas.openxmlformats.org/officeDocument/2006/relationships/chartUserShapes" Target="../drawings/drawing59.xml"/><Relationship Id="rId1" Type="http://schemas.openxmlformats.org/officeDocument/2006/relationships/themeOverride" Target="../theme/themeOverride42.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2" Type="http://schemas.openxmlformats.org/officeDocument/2006/relationships/chartUserShapes" Target="../drawings/drawing64.xml"/><Relationship Id="rId1" Type="http://schemas.openxmlformats.org/officeDocument/2006/relationships/themeOverride" Target="../theme/themeOverride46.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87574856748955"/>
          <c:y val="9.4197544638245312E-2"/>
          <c:w val="0.81593727112145109"/>
          <c:h val="0.74985227333771343"/>
        </c:manualLayout>
      </c:layout>
      <c:barChart>
        <c:barDir val="col"/>
        <c:grouping val="clustered"/>
        <c:varyColors val="0"/>
        <c:ser>
          <c:idx val="0"/>
          <c:order val="0"/>
          <c:tx>
            <c:strRef>
              <c:f>'Figure 1.1a'!$B$7</c:f>
              <c:strCache>
                <c:ptCount val="1"/>
                <c:pt idx="0">
                  <c:v>2017-18</c:v>
                </c:pt>
              </c:strCache>
            </c:strRef>
          </c:tx>
          <c:spPr>
            <a:solidFill>
              <a:srgbClr val="66BCDB"/>
            </a:solidFill>
            <a:ln>
              <a:solidFill>
                <a:srgbClr val="66BCDB"/>
              </a:solidFill>
            </a:ln>
          </c:spPr>
          <c:invertIfNegative val="0"/>
          <c:dPt>
            <c:idx val="0"/>
            <c:invertIfNegative val="0"/>
            <c:bubble3D val="0"/>
          </c:dPt>
          <c:dPt>
            <c:idx val="1"/>
            <c:invertIfNegative val="0"/>
            <c:bubble3D val="0"/>
          </c:dPt>
          <c:dPt>
            <c:idx val="3"/>
            <c:invertIfNegative val="0"/>
            <c:bubble3D val="0"/>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1.1a'!$A$8:$A$11</c:f>
              <c:strCache>
                <c:ptCount val="4"/>
                <c:pt idx="0">
                  <c:v>All 
industries</c:v>
                </c:pt>
                <c:pt idx="1">
                  <c:v>Selected 
industries</c:v>
                </c:pt>
                <c:pt idx="2">
                  <c:v>Market 
sector</c:v>
                </c:pt>
                <c:pt idx="3">
                  <c:v>Non-market 
sector</c:v>
                </c:pt>
              </c:strCache>
            </c:strRef>
          </c:cat>
          <c:val>
            <c:numRef>
              <c:f>'Figure 1.1a'!$B$8:$B$11</c:f>
              <c:numCache>
                <c:formatCode>#0.0</c:formatCode>
                <c:ptCount val="4"/>
                <c:pt idx="0">
                  <c:v>2.7</c:v>
                </c:pt>
                <c:pt idx="1">
                  <c:v>2.5</c:v>
                </c:pt>
                <c:pt idx="2">
                  <c:v>2.6</c:v>
                </c:pt>
                <c:pt idx="3">
                  <c:v>2.9</c:v>
                </c:pt>
              </c:numCache>
            </c:numRef>
          </c:val>
        </c:ser>
        <c:ser>
          <c:idx val="1"/>
          <c:order val="1"/>
          <c:tx>
            <c:strRef>
              <c:f>'Figure 1.1a'!$C$7</c:f>
              <c:strCache>
                <c:ptCount val="1"/>
                <c:pt idx="0">
                  <c:v>2011-12 to 2017-18</c:v>
                </c:pt>
              </c:strCache>
            </c:strRef>
          </c:tx>
          <c:spPr>
            <a:solidFill>
              <a:srgbClr val="265A9A"/>
            </a:solidFill>
            <a:ln>
              <a:solidFill>
                <a:srgbClr val="265A9A"/>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1.1a'!$A$8:$A$11</c:f>
              <c:strCache>
                <c:ptCount val="4"/>
                <c:pt idx="0">
                  <c:v>All 
industries</c:v>
                </c:pt>
                <c:pt idx="1">
                  <c:v>Selected 
industries</c:v>
                </c:pt>
                <c:pt idx="2">
                  <c:v>Market 
sector</c:v>
                </c:pt>
                <c:pt idx="3">
                  <c:v>Non-market 
sector</c:v>
                </c:pt>
              </c:strCache>
            </c:strRef>
          </c:cat>
          <c:val>
            <c:numRef>
              <c:f>'Figure 1.1a'!$C$8:$C$11</c:f>
              <c:numCache>
                <c:formatCode>#0.0</c:formatCode>
                <c:ptCount val="4"/>
                <c:pt idx="0">
                  <c:v>2.6</c:v>
                </c:pt>
                <c:pt idx="1">
                  <c:v>2.4</c:v>
                </c:pt>
                <c:pt idx="2">
                  <c:v>2.6</c:v>
                </c:pt>
                <c:pt idx="3">
                  <c:v>2.5</c:v>
                </c:pt>
              </c:numCache>
            </c:numRef>
          </c:val>
        </c:ser>
        <c:dLbls>
          <c:showLegendKey val="0"/>
          <c:showVal val="0"/>
          <c:showCatName val="0"/>
          <c:showSerName val="0"/>
          <c:showPercent val="0"/>
          <c:showBubbleSize val="0"/>
        </c:dLbls>
        <c:gapWidth val="50"/>
        <c:axId val="515525968"/>
        <c:axId val="515518520"/>
      </c:barChart>
      <c:catAx>
        <c:axId val="515525968"/>
        <c:scaling>
          <c:orientation val="minMax"/>
        </c:scaling>
        <c:delete val="0"/>
        <c:axPos val="b"/>
        <c:numFmt formatCode="General" sourceLinked="1"/>
        <c:majorTickMark val="out"/>
        <c:minorTickMark val="none"/>
        <c:tickLblPos val="low"/>
        <c:spPr>
          <a:ln>
            <a:solidFill>
              <a:srgbClr val="BFBFBF"/>
            </a:solidFill>
          </a:ln>
        </c:spPr>
        <c:txPr>
          <a:bodyPr/>
          <a:lstStyle/>
          <a:p>
            <a:pPr>
              <a:defRPr sz="800"/>
            </a:pPr>
            <a:endParaRPr lang="en-US"/>
          </a:p>
        </c:txPr>
        <c:crossAx val="515518520"/>
        <c:crosses val="autoZero"/>
        <c:auto val="1"/>
        <c:lblAlgn val="ctr"/>
        <c:lblOffset val="100"/>
        <c:noMultiLvlLbl val="0"/>
      </c:catAx>
      <c:valAx>
        <c:axId val="515518520"/>
        <c:scaling>
          <c:orientation val="minMax"/>
          <c:max val="4"/>
        </c:scaling>
        <c:delete val="0"/>
        <c:axPos val="l"/>
        <c:majorGridlines>
          <c:spPr>
            <a:ln>
              <a:noFill/>
            </a:ln>
          </c:spPr>
        </c:majorGridlines>
        <c:numFmt formatCode="#,##0" sourceLinked="0"/>
        <c:majorTickMark val="out"/>
        <c:minorTickMark val="none"/>
        <c:tickLblPos val="nextTo"/>
        <c:spPr>
          <a:ln>
            <a:solidFill>
              <a:srgbClr val="BFBFBF"/>
            </a:solidFill>
          </a:ln>
        </c:spPr>
        <c:crossAx val="515525968"/>
        <c:crosses val="autoZero"/>
        <c:crossBetween val="between"/>
        <c:majorUnit val="1"/>
      </c:valAx>
      <c:spPr>
        <a:noFill/>
        <a:ln>
          <a:noFill/>
        </a:ln>
      </c:spPr>
    </c:plotArea>
    <c:legend>
      <c:legendPos val="t"/>
      <c:layout>
        <c:manualLayout>
          <c:xMode val="edge"/>
          <c:yMode val="edge"/>
          <c:x val="0.11260307612769808"/>
          <c:y val="4.1983297589679384E-2"/>
          <c:w val="0.88422429020722937"/>
          <c:h val="8.370172024082545E-2"/>
        </c:manualLayout>
      </c:layout>
      <c:overlay val="0"/>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paperSize="9" firstPageNumber="100" orientation="landscape" useFirstPageNumber="1"/>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strRef>
              <c:f>'Figure 1.5'!$C$7</c:f>
              <c:strCache>
                <c:ptCount val="1"/>
                <c:pt idx="0">
                  <c:v>2017-18</c:v>
                </c:pt>
              </c:strCache>
            </c:strRef>
          </c:tx>
          <c:spPr>
            <a:solidFill>
              <a:srgbClr val="66BCDB"/>
            </a:solidFill>
            <a:ln>
              <a:solidFill>
                <a:srgbClr val="66BCDB"/>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1.5'!$B$9:$B$27</c:f>
              <c:strCache>
                <c:ptCount val="19"/>
                <c:pt idx="0">
                  <c:v>Agriculture</c:v>
                </c:pt>
                <c:pt idx="1">
                  <c:v>Mining</c:v>
                </c:pt>
                <c:pt idx="2">
                  <c:v>Manufacturing</c:v>
                </c:pt>
                <c:pt idx="3">
                  <c:v>Utilities</c:v>
                </c:pt>
                <c:pt idx="4">
                  <c:v>Construction</c:v>
                </c:pt>
                <c:pt idx="5">
                  <c:v>Wholesale</c:v>
                </c:pt>
                <c:pt idx="6">
                  <c:v>Retail</c:v>
                </c:pt>
                <c:pt idx="7">
                  <c:v>Accommodation</c:v>
                </c:pt>
                <c:pt idx="8">
                  <c:v>Transport</c:v>
                </c:pt>
                <c:pt idx="9">
                  <c:v>Information</c:v>
                </c:pt>
                <c:pt idx="10">
                  <c:v>Finance</c:v>
                </c:pt>
                <c:pt idx="11">
                  <c:v>Rental</c:v>
                </c:pt>
                <c:pt idx="12">
                  <c:v>Professional</c:v>
                </c:pt>
                <c:pt idx="13">
                  <c:v>Administrative</c:v>
                </c:pt>
                <c:pt idx="14">
                  <c:v>Public administration</c:v>
                </c:pt>
                <c:pt idx="15">
                  <c:v>Education</c:v>
                </c:pt>
                <c:pt idx="16">
                  <c:v>Health care</c:v>
                </c:pt>
                <c:pt idx="17">
                  <c:v>Arts</c:v>
                </c:pt>
                <c:pt idx="18">
                  <c:v>Other</c:v>
                </c:pt>
              </c:strCache>
            </c:strRef>
          </c:cat>
          <c:val>
            <c:numRef>
              <c:f>'Figure 1.5'!$C$9:$C$27</c:f>
              <c:numCache>
                <c:formatCode>#0.0</c:formatCode>
                <c:ptCount val="19"/>
                <c:pt idx="0">
                  <c:v>-12</c:v>
                </c:pt>
                <c:pt idx="1">
                  <c:v>-0.4</c:v>
                </c:pt>
                <c:pt idx="2">
                  <c:v>3.7</c:v>
                </c:pt>
                <c:pt idx="3">
                  <c:v>-4.5</c:v>
                </c:pt>
                <c:pt idx="4">
                  <c:v>-2.4</c:v>
                </c:pt>
                <c:pt idx="5">
                  <c:v>-0.1</c:v>
                </c:pt>
                <c:pt idx="6">
                  <c:v>-1</c:v>
                </c:pt>
                <c:pt idx="7">
                  <c:v>3.8</c:v>
                </c:pt>
                <c:pt idx="8">
                  <c:v>-3.8</c:v>
                </c:pt>
                <c:pt idx="9">
                  <c:v>1.3</c:v>
                </c:pt>
                <c:pt idx="10">
                  <c:v>6.9</c:v>
                </c:pt>
                <c:pt idx="11">
                  <c:v>1.5</c:v>
                </c:pt>
                <c:pt idx="12">
                  <c:v>4.0999999999999996</c:v>
                </c:pt>
                <c:pt idx="13">
                  <c:v>8.1999999999999993</c:v>
                </c:pt>
                <c:pt idx="14">
                  <c:v>3.5</c:v>
                </c:pt>
                <c:pt idx="15">
                  <c:v>-1.4</c:v>
                </c:pt>
                <c:pt idx="16">
                  <c:v>-0.9</c:v>
                </c:pt>
                <c:pt idx="17">
                  <c:v>-7.4</c:v>
                </c:pt>
                <c:pt idx="18">
                  <c:v>1.7</c:v>
                </c:pt>
              </c:numCache>
            </c:numRef>
          </c:val>
        </c:ser>
        <c:ser>
          <c:idx val="1"/>
          <c:order val="1"/>
          <c:tx>
            <c:strRef>
              <c:f>'Figure 1.5'!$D$7</c:f>
              <c:strCache>
                <c:ptCount val="1"/>
                <c:pt idx="0">
                  <c:v>2011-12 to 2017-18</c:v>
                </c:pt>
              </c:strCache>
            </c:strRef>
          </c:tx>
          <c:spPr>
            <a:solidFill>
              <a:srgbClr val="265A9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1.5'!$B$9:$B$27</c:f>
              <c:strCache>
                <c:ptCount val="19"/>
                <c:pt idx="0">
                  <c:v>Agriculture</c:v>
                </c:pt>
                <c:pt idx="1">
                  <c:v>Mining</c:v>
                </c:pt>
                <c:pt idx="2">
                  <c:v>Manufacturing</c:v>
                </c:pt>
                <c:pt idx="3">
                  <c:v>Utilities</c:v>
                </c:pt>
                <c:pt idx="4">
                  <c:v>Construction</c:v>
                </c:pt>
                <c:pt idx="5">
                  <c:v>Wholesale</c:v>
                </c:pt>
                <c:pt idx="6">
                  <c:v>Retail</c:v>
                </c:pt>
                <c:pt idx="7">
                  <c:v>Accommodation</c:v>
                </c:pt>
                <c:pt idx="8">
                  <c:v>Transport</c:v>
                </c:pt>
                <c:pt idx="9">
                  <c:v>Information</c:v>
                </c:pt>
                <c:pt idx="10">
                  <c:v>Finance</c:v>
                </c:pt>
                <c:pt idx="11">
                  <c:v>Rental</c:v>
                </c:pt>
                <c:pt idx="12">
                  <c:v>Professional</c:v>
                </c:pt>
                <c:pt idx="13">
                  <c:v>Administrative</c:v>
                </c:pt>
                <c:pt idx="14">
                  <c:v>Public administration</c:v>
                </c:pt>
                <c:pt idx="15">
                  <c:v>Education</c:v>
                </c:pt>
                <c:pt idx="16">
                  <c:v>Health care</c:v>
                </c:pt>
                <c:pt idx="17">
                  <c:v>Arts</c:v>
                </c:pt>
                <c:pt idx="18">
                  <c:v>Other</c:v>
                </c:pt>
              </c:strCache>
            </c:strRef>
          </c:cat>
          <c:val>
            <c:numRef>
              <c:f>'Figure 1.5'!$D$9:$D$27</c:f>
              <c:numCache>
                <c:formatCode>#0.0</c:formatCode>
                <c:ptCount val="19"/>
                <c:pt idx="0">
                  <c:v>-0.4</c:v>
                </c:pt>
                <c:pt idx="1">
                  <c:v>8.1</c:v>
                </c:pt>
                <c:pt idx="2">
                  <c:v>-0.2</c:v>
                </c:pt>
                <c:pt idx="3">
                  <c:v>1.1000000000000001</c:v>
                </c:pt>
                <c:pt idx="4">
                  <c:v>-1.8</c:v>
                </c:pt>
                <c:pt idx="5">
                  <c:v>4.4000000000000004</c:v>
                </c:pt>
                <c:pt idx="6">
                  <c:v>1.5</c:v>
                </c:pt>
                <c:pt idx="7">
                  <c:v>0.5</c:v>
                </c:pt>
                <c:pt idx="8">
                  <c:v>-0.5</c:v>
                </c:pt>
                <c:pt idx="9">
                  <c:v>4.0999999999999996</c:v>
                </c:pt>
                <c:pt idx="10">
                  <c:v>3.5</c:v>
                </c:pt>
                <c:pt idx="11">
                  <c:v>4.9000000000000004</c:v>
                </c:pt>
                <c:pt idx="12">
                  <c:v>1.2</c:v>
                </c:pt>
                <c:pt idx="13">
                  <c:v>2.2000000000000002</c:v>
                </c:pt>
                <c:pt idx="14">
                  <c:v>1.3</c:v>
                </c:pt>
                <c:pt idx="15">
                  <c:v>-0.7</c:v>
                </c:pt>
                <c:pt idx="16">
                  <c:v>1.3</c:v>
                </c:pt>
                <c:pt idx="17">
                  <c:v>-0.5</c:v>
                </c:pt>
                <c:pt idx="18">
                  <c:v>0.1</c:v>
                </c:pt>
              </c:numCache>
            </c:numRef>
          </c:val>
        </c:ser>
        <c:ser>
          <c:idx val="2"/>
          <c:order val="2"/>
          <c:tx>
            <c:strRef>
              <c:f>'Figure 1.5'!$E$7</c:f>
              <c:strCache>
                <c:ptCount val="1"/>
                <c:pt idx="0">
                  <c:v>2003-04 to 2011-12</c:v>
                </c:pt>
              </c:strCache>
            </c:strRef>
          </c:tx>
          <c:spPr>
            <a:solidFill>
              <a:srgbClr val="78A22F"/>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1.5'!$B$9:$B$27</c:f>
              <c:strCache>
                <c:ptCount val="19"/>
                <c:pt idx="0">
                  <c:v>Agriculture</c:v>
                </c:pt>
                <c:pt idx="1">
                  <c:v>Mining</c:v>
                </c:pt>
                <c:pt idx="2">
                  <c:v>Manufacturing</c:v>
                </c:pt>
                <c:pt idx="3">
                  <c:v>Utilities</c:v>
                </c:pt>
                <c:pt idx="4">
                  <c:v>Construction</c:v>
                </c:pt>
                <c:pt idx="5">
                  <c:v>Wholesale</c:v>
                </c:pt>
                <c:pt idx="6">
                  <c:v>Retail</c:v>
                </c:pt>
                <c:pt idx="7">
                  <c:v>Accommodation</c:v>
                </c:pt>
                <c:pt idx="8">
                  <c:v>Transport</c:v>
                </c:pt>
                <c:pt idx="9">
                  <c:v>Information</c:v>
                </c:pt>
                <c:pt idx="10">
                  <c:v>Finance</c:v>
                </c:pt>
                <c:pt idx="11">
                  <c:v>Rental</c:v>
                </c:pt>
                <c:pt idx="12">
                  <c:v>Professional</c:v>
                </c:pt>
                <c:pt idx="13">
                  <c:v>Administrative</c:v>
                </c:pt>
                <c:pt idx="14">
                  <c:v>Public administration</c:v>
                </c:pt>
                <c:pt idx="15">
                  <c:v>Education</c:v>
                </c:pt>
                <c:pt idx="16">
                  <c:v>Health care</c:v>
                </c:pt>
                <c:pt idx="17">
                  <c:v>Arts</c:v>
                </c:pt>
                <c:pt idx="18">
                  <c:v>Other</c:v>
                </c:pt>
              </c:strCache>
            </c:strRef>
          </c:cat>
          <c:val>
            <c:numRef>
              <c:f>'Figure 1.5'!$E$9:$E$27</c:f>
              <c:numCache>
                <c:formatCode>#0.0</c:formatCode>
                <c:ptCount val="19"/>
                <c:pt idx="0">
                  <c:v>3.8</c:v>
                </c:pt>
                <c:pt idx="1">
                  <c:v>-6.9</c:v>
                </c:pt>
                <c:pt idx="2">
                  <c:v>1.3</c:v>
                </c:pt>
                <c:pt idx="3">
                  <c:v>-4.9000000000000004</c:v>
                </c:pt>
                <c:pt idx="4">
                  <c:v>2.2000000000000002</c:v>
                </c:pt>
                <c:pt idx="5">
                  <c:v>2</c:v>
                </c:pt>
                <c:pt idx="6">
                  <c:v>2.5</c:v>
                </c:pt>
                <c:pt idx="7">
                  <c:v>0.6</c:v>
                </c:pt>
                <c:pt idx="8">
                  <c:v>1.7</c:v>
                </c:pt>
                <c:pt idx="9">
                  <c:v>3.3</c:v>
                </c:pt>
                <c:pt idx="10">
                  <c:v>1.4</c:v>
                </c:pt>
                <c:pt idx="11">
                  <c:v>-0.3</c:v>
                </c:pt>
                <c:pt idx="12">
                  <c:v>0.5</c:v>
                </c:pt>
                <c:pt idx="13">
                  <c:v>0.9</c:v>
                </c:pt>
                <c:pt idx="14">
                  <c:v>0.2</c:v>
                </c:pt>
                <c:pt idx="15">
                  <c:v>0.4</c:v>
                </c:pt>
                <c:pt idx="16">
                  <c:v>0</c:v>
                </c:pt>
                <c:pt idx="17">
                  <c:v>0.2</c:v>
                </c:pt>
                <c:pt idx="18">
                  <c:v>0.9</c:v>
                </c:pt>
              </c:numCache>
            </c:numRef>
          </c:val>
        </c:ser>
        <c:dLbls>
          <c:showLegendKey val="0"/>
          <c:showVal val="0"/>
          <c:showCatName val="0"/>
          <c:showSerName val="0"/>
          <c:showPercent val="0"/>
          <c:showBubbleSize val="0"/>
        </c:dLbls>
        <c:gapWidth val="50"/>
        <c:overlap val="-10"/>
        <c:axId val="161549496"/>
        <c:axId val="161543616"/>
      </c:barChart>
      <c:catAx>
        <c:axId val="161549496"/>
        <c:scaling>
          <c:orientation val="maxMin"/>
        </c:scaling>
        <c:delete val="0"/>
        <c:axPos val="l"/>
        <c:numFmt formatCode="General" sourceLinked="0"/>
        <c:majorTickMark val="none"/>
        <c:minorTickMark val="none"/>
        <c:tickLblPos val="low"/>
        <c:spPr>
          <a:ln>
            <a:solidFill>
              <a:srgbClr val="BFBFBF"/>
            </a:solidFill>
          </a:ln>
        </c:spPr>
        <c:txPr>
          <a:bodyPr/>
          <a:lstStyle/>
          <a:p>
            <a:pPr>
              <a:defRPr sz="900"/>
            </a:pPr>
            <a:endParaRPr lang="en-US"/>
          </a:p>
        </c:txPr>
        <c:crossAx val="161543616"/>
        <c:crosses val="autoZero"/>
        <c:auto val="1"/>
        <c:lblAlgn val="ctr"/>
        <c:lblOffset val="100"/>
        <c:noMultiLvlLbl val="0"/>
      </c:catAx>
      <c:valAx>
        <c:axId val="161543616"/>
        <c:scaling>
          <c:orientation val="minMax"/>
        </c:scaling>
        <c:delete val="0"/>
        <c:axPos val="t"/>
        <c:majorGridlines>
          <c:spPr>
            <a:ln>
              <a:noFill/>
            </a:ln>
          </c:spPr>
        </c:majorGridlines>
        <c:numFmt formatCode="0" sourceLinked="0"/>
        <c:majorTickMark val="out"/>
        <c:minorTickMark val="none"/>
        <c:tickLblPos val="nextTo"/>
        <c:spPr>
          <a:ln>
            <a:solidFill>
              <a:srgbClr val="BFBFBF"/>
            </a:solidFill>
          </a:ln>
        </c:spPr>
        <c:crossAx val="161549496"/>
        <c:crosses val="autoZero"/>
        <c:crossBetween val="between"/>
      </c:valAx>
      <c:spPr>
        <a:noFill/>
        <a:ln>
          <a:noFill/>
        </a:ln>
      </c:spPr>
    </c:plotArea>
    <c:legend>
      <c:legendPos val="t"/>
      <c:layout>
        <c:manualLayout>
          <c:xMode val="edge"/>
          <c:yMode val="edge"/>
          <c:x val="0.36432059876692779"/>
          <c:y val="1.8537828756806859E-2"/>
          <c:w val="0.61783952113004692"/>
          <c:h val="3.6958701330216934E-2"/>
        </c:manualLayout>
      </c:layout>
      <c:overlay val="0"/>
      <c:spPr>
        <a:ln>
          <a:noFill/>
        </a:ln>
      </c:spPr>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449662162162163"/>
          <c:y val="5.9700854700854698E-2"/>
          <c:w val="0.7500769519519519"/>
          <c:h val="0.81940512820512823"/>
        </c:manualLayout>
      </c:layout>
      <c:lineChart>
        <c:grouping val="standard"/>
        <c:varyColors val="0"/>
        <c:ser>
          <c:idx val="0"/>
          <c:order val="0"/>
          <c:tx>
            <c:strRef>
              <c:f>'Figure 1.6 LHS'!$A$9</c:f>
              <c:strCache>
                <c:ptCount val="1"/>
                <c:pt idx="0">
                  <c:v>Multifactor productivity</c:v>
                </c:pt>
              </c:strCache>
            </c:strRef>
          </c:tx>
          <c:spPr>
            <a:ln>
              <a:solidFill>
                <a:srgbClr val="66BCDB"/>
              </a:solidFill>
            </a:ln>
          </c:spPr>
          <c:marker>
            <c:symbol val="none"/>
          </c:marker>
          <c:trendline>
            <c:spPr>
              <a:ln w="12700">
                <a:solidFill>
                  <a:sysClr val="window" lastClr="FFFFFF">
                    <a:lumMod val="65000"/>
                  </a:sysClr>
                </a:solidFill>
              </a:ln>
            </c:spPr>
            <c:trendlineType val="poly"/>
            <c:order val="6"/>
            <c:dispRSqr val="0"/>
            <c:dispEq val="0"/>
          </c:trendline>
          <c:cat>
            <c:strRef>
              <c:f>'Figure 1.6 LHS'!$B$7:$AR$7</c:f>
              <c:strCache>
                <c:ptCount val="43"/>
                <c:pt idx="0">
                  <c:v>1975-76</c:v>
                </c:pt>
                <c:pt idx="1">
                  <c:v>1976-77</c:v>
                </c:pt>
                <c:pt idx="2">
                  <c:v>1977-78</c:v>
                </c:pt>
                <c:pt idx="3">
                  <c:v>1978-79</c:v>
                </c:pt>
                <c:pt idx="4">
                  <c:v>1979-80</c:v>
                </c:pt>
                <c:pt idx="5">
                  <c:v>1980-81</c:v>
                </c:pt>
                <c:pt idx="6">
                  <c:v>1981-82</c:v>
                </c:pt>
                <c:pt idx="7">
                  <c:v>1982-83</c:v>
                </c:pt>
                <c:pt idx="8">
                  <c:v>1983-84</c:v>
                </c:pt>
                <c:pt idx="9">
                  <c:v>1984-85</c:v>
                </c:pt>
                <c:pt idx="10">
                  <c:v>1985-86</c:v>
                </c:pt>
                <c:pt idx="11">
                  <c:v>1986-87</c:v>
                </c:pt>
                <c:pt idx="12">
                  <c:v>1987-88</c:v>
                </c:pt>
                <c:pt idx="13">
                  <c:v>1988-89</c:v>
                </c:pt>
                <c:pt idx="14">
                  <c:v>1989-90</c:v>
                </c:pt>
                <c:pt idx="15">
                  <c:v>1990-91</c:v>
                </c:pt>
                <c:pt idx="16">
                  <c:v>1991-92</c:v>
                </c:pt>
                <c:pt idx="17">
                  <c:v>1992-93</c:v>
                </c:pt>
                <c:pt idx="18">
                  <c:v>1993-94</c:v>
                </c:pt>
                <c:pt idx="19">
                  <c:v>1994-95</c:v>
                </c:pt>
                <c:pt idx="20">
                  <c:v>1995-96</c:v>
                </c:pt>
                <c:pt idx="21">
                  <c:v>1996-97</c:v>
                </c:pt>
                <c:pt idx="22">
                  <c:v>1997-98</c:v>
                </c:pt>
                <c:pt idx="23">
                  <c:v>1998-99</c:v>
                </c:pt>
                <c:pt idx="24">
                  <c:v>1999-00</c:v>
                </c:pt>
                <c:pt idx="25">
                  <c:v>2000-01</c:v>
                </c:pt>
                <c:pt idx="26">
                  <c:v>2001-02</c:v>
                </c:pt>
                <c:pt idx="27">
                  <c:v>2002-03</c:v>
                </c:pt>
                <c:pt idx="28">
                  <c:v>2003-04</c:v>
                </c:pt>
                <c:pt idx="29">
                  <c:v>2004-05</c:v>
                </c:pt>
                <c:pt idx="30">
                  <c:v>2005-06</c:v>
                </c:pt>
                <c:pt idx="31">
                  <c:v>2006-07</c:v>
                </c:pt>
                <c:pt idx="32">
                  <c:v>2007-08</c:v>
                </c:pt>
                <c:pt idx="33">
                  <c:v>2008-09</c:v>
                </c:pt>
                <c:pt idx="34">
                  <c:v>2009-10</c:v>
                </c:pt>
                <c:pt idx="35">
                  <c:v>2010-11</c:v>
                </c:pt>
                <c:pt idx="36">
                  <c:v>2011-12</c:v>
                </c:pt>
                <c:pt idx="37">
                  <c:v>2012-13</c:v>
                </c:pt>
                <c:pt idx="38">
                  <c:v>2013-14</c:v>
                </c:pt>
                <c:pt idx="39">
                  <c:v>2014-15</c:v>
                </c:pt>
                <c:pt idx="40">
                  <c:v>2015-16</c:v>
                </c:pt>
                <c:pt idx="41">
                  <c:v>2016-17</c:v>
                </c:pt>
                <c:pt idx="42">
                  <c:v>2017-18</c:v>
                </c:pt>
              </c:strCache>
            </c:strRef>
          </c:cat>
          <c:val>
            <c:numRef>
              <c:f>'Figure 1.6 LHS'!$B$9:$AR$9</c:f>
              <c:numCache>
                <c:formatCode>#,##0.0;\-#,##0.0;0.0</c:formatCode>
                <c:ptCount val="43"/>
                <c:pt idx="0">
                  <c:v>0.9</c:v>
                </c:pt>
                <c:pt idx="1">
                  <c:v>2.2000000000000002</c:v>
                </c:pt>
                <c:pt idx="2">
                  <c:v>-0.3</c:v>
                </c:pt>
                <c:pt idx="3">
                  <c:v>4.0999999999999996</c:v>
                </c:pt>
                <c:pt idx="4">
                  <c:v>-0.7</c:v>
                </c:pt>
                <c:pt idx="5">
                  <c:v>0</c:v>
                </c:pt>
                <c:pt idx="6">
                  <c:v>1.5</c:v>
                </c:pt>
                <c:pt idx="7">
                  <c:v>-2.4</c:v>
                </c:pt>
                <c:pt idx="8">
                  <c:v>2.1</c:v>
                </c:pt>
                <c:pt idx="9">
                  <c:v>2</c:v>
                </c:pt>
                <c:pt idx="10">
                  <c:v>-0.4</c:v>
                </c:pt>
                <c:pt idx="11">
                  <c:v>-1.3</c:v>
                </c:pt>
                <c:pt idx="12">
                  <c:v>2.4</c:v>
                </c:pt>
                <c:pt idx="13">
                  <c:v>-0.2</c:v>
                </c:pt>
                <c:pt idx="14">
                  <c:v>-0.2</c:v>
                </c:pt>
                <c:pt idx="15">
                  <c:v>0.2</c:v>
                </c:pt>
                <c:pt idx="16">
                  <c:v>0</c:v>
                </c:pt>
                <c:pt idx="17">
                  <c:v>2.1</c:v>
                </c:pt>
                <c:pt idx="18">
                  <c:v>1.5</c:v>
                </c:pt>
                <c:pt idx="19">
                  <c:v>-0.1</c:v>
                </c:pt>
                <c:pt idx="20">
                  <c:v>1.2</c:v>
                </c:pt>
                <c:pt idx="21">
                  <c:v>2.2000000000000002</c:v>
                </c:pt>
                <c:pt idx="22">
                  <c:v>1.8</c:v>
                </c:pt>
                <c:pt idx="23">
                  <c:v>2.7</c:v>
                </c:pt>
                <c:pt idx="24">
                  <c:v>0.3</c:v>
                </c:pt>
                <c:pt idx="25">
                  <c:v>0.6</c:v>
                </c:pt>
                <c:pt idx="26">
                  <c:v>2.5</c:v>
                </c:pt>
                <c:pt idx="27">
                  <c:v>-0.2</c:v>
                </c:pt>
                <c:pt idx="28">
                  <c:v>1.2</c:v>
                </c:pt>
                <c:pt idx="29">
                  <c:v>-0.4</c:v>
                </c:pt>
                <c:pt idx="30">
                  <c:v>-0.4</c:v>
                </c:pt>
                <c:pt idx="31">
                  <c:v>0.1</c:v>
                </c:pt>
                <c:pt idx="32">
                  <c:v>-0.4</c:v>
                </c:pt>
                <c:pt idx="33">
                  <c:v>0</c:v>
                </c:pt>
                <c:pt idx="34">
                  <c:v>0.5</c:v>
                </c:pt>
                <c:pt idx="35">
                  <c:v>-0.6</c:v>
                </c:pt>
                <c:pt idx="36">
                  <c:v>1.3</c:v>
                </c:pt>
                <c:pt idx="37">
                  <c:v>0.5</c:v>
                </c:pt>
                <c:pt idx="38">
                  <c:v>1.1000000000000001</c:v>
                </c:pt>
                <c:pt idx="39">
                  <c:v>0.7</c:v>
                </c:pt>
                <c:pt idx="40">
                  <c:v>0.8</c:v>
                </c:pt>
                <c:pt idx="41">
                  <c:v>0.7</c:v>
                </c:pt>
                <c:pt idx="42">
                  <c:v>0.4</c:v>
                </c:pt>
              </c:numCache>
            </c:numRef>
          </c:val>
          <c:smooth val="0"/>
        </c:ser>
        <c:dLbls>
          <c:showLegendKey val="0"/>
          <c:showVal val="0"/>
          <c:showCatName val="0"/>
          <c:showSerName val="0"/>
          <c:showPercent val="0"/>
          <c:showBubbleSize val="0"/>
        </c:dLbls>
        <c:smooth val="0"/>
        <c:axId val="161547928"/>
        <c:axId val="161546752"/>
      </c:lineChart>
      <c:catAx>
        <c:axId val="161547928"/>
        <c:scaling>
          <c:orientation val="minMax"/>
        </c:scaling>
        <c:delete val="0"/>
        <c:axPos val="b"/>
        <c:numFmt formatCode="General" sourceLinked="1"/>
        <c:majorTickMark val="out"/>
        <c:minorTickMark val="none"/>
        <c:tickLblPos val="low"/>
        <c:spPr>
          <a:ln>
            <a:solidFill>
              <a:srgbClr val="BFBFBF"/>
            </a:solidFill>
          </a:ln>
        </c:spPr>
        <c:crossAx val="161546752"/>
        <c:crosses val="autoZero"/>
        <c:auto val="1"/>
        <c:lblAlgn val="ctr"/>
        <c:lblOffset val="100"/>
        <c:tickLblSkip val="14"/>
        <c:noMultiLvlLbl val="0"/>
      </c:catAx>
      <c:valAx>
        <c:axId val="161546752"/>
        <c:scaling>
          <c:orientation val="minMax"/>
          <c:max val="4"/>
          <c:min val="-3"/>
        </c:scaling>
        <c:delete val="0"/>
        <c:axPos val="l"/>
        <c:numFmt formatCode="0" sourceLinked="0"/>
        <c:majorTickMark val="out"/>
        <c:minorTickMark val="none"/>
        <c:tickLblPos val="nextTo"/>
        <c:spPr>
          <a:ln>
            <a:solidFill>
              <a:srgbClr val="BFBFBF"/>
            </a:solidFill>
          </a:ln>
        </c:spPr>
        <c:crossAx val="161547928"/>
        <c:crosses val="autoZero"/>
        <c:crossBetween val="midCat"/>
        <c:majorUnit val="1"/>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449662162162163"/>
          <c:y val="5.9700854700854698E-2"/>
          <c:w val="0.7500769519519519"/>
          <c:h val="0.81940512820512823"/>
        </c:manualLayout>
      </c:layout>
      <c:lineChart>
        <c:grouping val="standard"/>
        <c:varyColors val="0"/>
        <c:ser>
          <c:idx val="0"/>
          <c:order val="0"/>
          <c:tx>
            <c:strRef>
              <c:f>'Figure 1.6 RHS'!$B$7</c:f>
              <c:strCache>
                <c:ptCount val="1"/>
                <c:pt idx="0">
                  <c:v>Selected 12 industry</c:v>
                </c:pt>
              </c:strCache>
            </c:strRef>
          </c:tx>
          <c:spPr>
            <a:ln>
              <a:solidFill>
                <a:srgbClr val="66BCDB"/>
              </a:solidFill>
            </a:ln>
          </c:spPr>
          <c:marker>
            <c:symbol val="none"/>
          </c:marker>
          <c:trendline>
            <c:spPr>
              <a:ln w="12700">
                <a:solidFill>
                  <a:sysClr val="window" lastClr="FFFFFF">
                    <a:lumMod val="65000"/>
                  </a:sysClr>
                </a:solidFill>
              </a:ln>
            </c:spPr>
            <c:trendlineType val="poly"/>
            <c:order val="6"/>
            <c:dispRSqr val="0"/>
            <c:dispEq val="0"/>
          </c:trendline>
          <c:cat>
            <c:strRef>
              <c:f>'Figure 1.6 RHS'!$A$10:$A$52</c:f>
              <c:strCache>
                <c:ptCount val="43"/>
                <c:pt idx="0">
                  <c:v>1975-76</c:v>
                </c:pt>
                <c:pt idx="1">
                  <c:v>1976-77</c:v>
                </c:pt>
                <c:pt idx="2">
                  <c:v>1977-78</c:v>
                </c:pt>
                <c:pt idx="3">
                  <c:v>1978-79</c:v>
                </c:pt>
                <c:pt idx="4">
                  <c:v>1979-80</c:v>
                </c:pt>
                <c:pt idx="5">
                  <c:v>1980-81</c:v>
                </c:pt>
                <c:pt idx="6">
                  <c:v>1981-82</c:v>
                </c:pt>
                <c:pt idx="7">
                  <c:v>1982-83</c:v>
                </c:pt>
                <c:pt idx="8">
                  <c:v>1983-84</c:v>
                </c:pt>
                <c:pt idx="9">
                  <c:v>1984-85</c:v>
                </c:pt>
                <c:pt idx="10">
                  <c:v>1985-86</c:v>
                </c:pt>
                <c:pt idx="11">
                  <c:v>1986-87</c:v>
                </c:pt>
                <c:pt idx="12">
                  <c:v>1987-88</c:v>
                </c:pt>
                <c:pt idx="13">
                  <c:v>1988-89</c:v>
                </c:pt>
                <c:pt idx="14">
                  <c:v>1989-90</c:v>
                </c:pt>
                <c:pt idx="15">
                  <c:v>1990-91</c:v>
                </c:pt>
                <c:pt idx="16">
                  <c:v>1991-92</c:v>
                </c:pt>
                <c:pt idx="17">
                  <c:v>1992-93</c:v>
                </c:pt>
                <c:pt idx="18">
                  <c:v>1993-94</c:v>
                </c:pt>
                <c:pt idx="19">
                  <c:v>1994-95</c:v>
                </c:pt>
                <c:pt idx="20">
                  <c:v>1995-96</c:v>
                </c:pt>
                <c:pt idx="21">
                  <c:v>1996-97</c:v>
                </c:pt>
                <c:pt idx="22">
                  <c:v>1997-98</c:v>
                </c:pt>
                <c:pt idx="23">
                  <c:v>1998-99</c:v>
                </c:pt>
                <c:pt idx="24">
                  <c:v>1999-00</c:v>
                </c:pt>
                <c:pt idx="25">
                  <c:v>2000-01</c:v>
                </c:pt>
                <c:pt idx="26">
                  <c:v>2001-02</c:v>
                </c:pt>
                <c:pt idx="27">
                  <c:v>2002-03</c:v>
                </c:pt>
                <c:pt idx="28">
                  <c:v>2003-04</c:v>
                </c:pt>
                <c:pt idx="29">
                  <c:v>2004-05</c:v>
                </c:pt>
                <c:pt idx="30">
                  <c:v>2005-06</c:v>
                </c:pt>
                <c:pt idx="31">
                  <c:v>2006-07</c:v>
                </c:pt>
                <c:pt idx="32">
                  <c:v>2007-08</c:v>
                </c:pt>
                <c:pt idx="33">
                  <c:v>2008-09</c:v>
                </c:pt>
                <c:pt idx="34">
                  <c:v>2009-10</c:v>
                </c:pt>
                <c:pt idx="35">
                  <c:v>2010-11</c:v>
                </c:pt>
                <c:pt idx="36">
                  <c:v>2011-12</c:v>
                </c:pt>
                <c:pt idx="37">
                  <c:v>2012-13</c:v>
                </c:pt>
                <c:pt idx="38">
                  <c:v>2013-14</c:v>
                </c:pt>
                <c:pt idx="39">
                  <c:v>2014-15</c:v>
                </c:pt>
                <c:pt idx="40">
                  <c:v>2015-16</c:v>
                </c:pt>
                <c:pt idx="41">
                  <c:v>2016-17</c:v>
                </c:pt>
                <c:pt idx="42">
                  <c:v>2017-18</c:v>
                </c:pt>
              </c:strCache>
            </c:strRef>
          </c:cat>
          <c:val>
            <c:numRef>
              <c:f>'Figure 1.6 RHS'!$B$10:$B$52</c:f>
              <c:numCache>
                <c:formatCode>#0.0</c:formatCode>
                <c:ptCount val="43"/>
                <c:pt idx="0">
                  <c:v>0.3</c:v>
                </c:pt>
                <c:pt idx="1">
                  <c:v>2.9</c:v>
                </c:pt>
                <c:pt idx="2">
                  <c:v>-0.8</c:v>
                </c:pt>
                <c:pt idx="3">
                  <c:v>2.6</c:v>
                </c:pt>
                <c:pt idx="4">
                  <c:v>-0.6</c:v>
                </c:pt>
                <c:pt idx="5">
                  <c:v>-2</c:v>
                </c:pt>
                <c:pt idx="6">
                  <c:v>1.2</c:v>
                </c:pt>
                <c:pt idx="7">
                  <c:v>-4.7</c:v>
                </c:pt>
                <c:pt idx="8">
                  <c:v>3.5</c:v>
                </c:pt>
                <c:pt idx="9">
                  <c:v>3.2</c:v>
                </c:pt>
                <c:pt idx="10">
                  <c:v>-0.4</c:v>
                </c:pt>
                <c:pt idx="11">
                  <c:v>-1.4</c:v>
                </c:pt>
                <c:pt idx="12">
                  <c:v>3</c:v>
                </c:pt>
                <c:pt idx="13">
                  <c:v>0.8</c:v>
                </c:pt>
                <c:pt idx="14">
                  <c:v>-0.3</c:v>
                </c:pt>
                <c:pt idx="15">
                  <c:v>0.9</c:v>
                </c:pt>
                <c:pt idx="16">
                  <c:v>0.2</c:v>
                </c:pt>
                <c:pt idx="17">
                  <c:v>1.8</c:v>
                </c:pt>
                <c:pt idx="18">
                  <c:v>2</c:v>
                </c:pt>
                <c:pt idx="19">
                  <c:v>2.1</c:v>
                </c:pt>
                <c:pt idx="20">
                  <c:v>3</c:v>
                </c:pt>
                <c:pt idx="21">
                  <c:v>2.1</c:v>
                </c:pt>
                <c:pt idx="22">
                  <c:v>2.9</c:v>
                </c:pt>
                <c:pt idx="23">
                  <c:v>3.2</c:v>
                </c:pt>
                <c:pt idx="24">
                  <c:v>0.1</c:v>
                </c:pt>
                <c:pt idx="25">
                  <c:v>0.1</c:v>
                </c:pt>
                <c:pt idx="26">
                  <c:v>2.8</c:v>
                </c:pt>
                <c:pt idx="27">
                  <c:v>0.7</c:v>
                </c:pt>
                <c:pt idx="28">
                  <c:v>2.2999999999999998</c:v>
                </c:pt>
                <c:pt idx="29">
                  <c:v>-0.8</c:v>
                </c:pt>
                <c:pt idx="30">
                  <c:v>-0.2</c:v>
                </c:pt>
                <c:pt idx="31">
                  <c:v>0.3</c:v>
                </c:pt>
                <c:pt idx="32">
                  <c:v>0.2</c:v>
                </c:pt>
                <c:pt idx="33">
                  <c:v>-1.2</c:v>
                </c:pt>
                <c:pt idx="34">
                  <c:v>0.9</c:v>
                </c:pt>
                <c:pt idx="35">
                  <c:v>-1.1000000000000001</c:v>
                </c:pt>
                <c:pt idx="36">
                  <c:v>1.9</c:v>
                </c:pt>
                <c:pt idx="37">
                  <c:v>0.2</c:v>
                </c:pt>
                <c:pt idx="38">
                  <c:v>1.1000000000000001</c:v>
                </c:pt>
                <c:pt idx="39">
                  <c:v>0.9</c:v>
                </c:pt>
                <c:pt idx="40">
                  <c:v>1.1000000000000001</c:v>
                </c:pt>
                <c:pt idx="41">
                  <c:v>0.4</c:v>
                </c:pt>
                <c:pt idx="42">
                  <c:v>0</c:v>
                </c:pt>
              </c:numCache>
            </c:numRef>
          </c:val>
          <c:smooth val="0"/>
        </c:ser>
        <c:ser>
          <c:idx val="1"/>
          <c:order val="1"/>
          <c:tx>
            <c:strRef>
              <c:f>'Figure 1.6 RHS'!$C$7</c:f>
              <c:strCache>
                <c:ptCount val="1"/>
                <c:pt idx="0">
                  <c:v>16 industry</c:v>
                </c:pt>
              </c:strCache>
            </c:strRef>
          </c:tx>
          <c:spPr>
            <a:ln cmpd="sng">
              <a:solidFill>
                <a:srgbClr val="265A9A"/>
              </a:solidFill>
              <a:prstDash val="solid"/>
            </a:ln>
            <a:effectLst/>
          </c:spPr>
          <c:marker>
            <c:symbol val="none"/>
          </c:marker>
          <c:cat>
            <c:strRef>
              <c:f>'Figure 1.6 RHS'!$A$10:$A$52</c:f>
              <c:strCache>
                <c:ptCount val="43"/>
                <c:pt idx="0">
                  <c:v>1975-76</c:v>
                </c:pt>
                <c:pt idx="1">
                  <c:v>1976-77</c:v>
                </c:pt>
                <c:pt idx="2">
                  <c:v>1977-78</c:v>
                </c:pt>
                <c:pt idx="3">
                  <c:v>1978-79</c:v>
                </c:pt>
                <c:pt idx="4">
                  <c:v>1979-80</c:v>
                </c:pt>
                <c:pt idx="5">
                  <c:v>1980-81</c:v>
                </c:pt>
                <c:pt idx="6">
                  <c:v>1981-82</c:v>
                </c:pt>
                <c:pt idx="7">
                  <c:v>1982-83</c:v>
                </c:pt>
                <c:pt idx="8">
                  <c:v>1983-84</c:v>
                </c:pt>
                <c:pt idx="9">
                  <c:v>1984-85</c:v>
                </c:pt>
                <c:pt idx="10">
                  <c:v>1985-86</c:v>
                </c:pt>
                <c:pt idx="11">
                  <c:v>1986-87</c:v>
                </c:pt>
                <c:pt idx="12">
                  <c:v>1987-88</c:v>
                </c:pt>
                <c:pt idx="13">
                  <c:v>1988-89</c:v>
                </c:pt>
                <c:pt idx="14">
                  <c:v>1989-90</c:v>
                </c:pt>
                <c:pt idx="15">
                  <c:v>1990-91</c:v>
                </c:pt>
                <c:pt idx="16">
                  <c:v>1991-92</c:v>
                </c:pt>
                <c:pt idx="17">
                  <c:v>1992-93</c:v>
                </c:pt>
                <c:pt idx="18">
                  <c:v>1993-94</c:v>
                </c:pt>
                <c:pt idx="19">
                  <c:v>1994-95</c:v>
                </c:pt>
                <c:pt idx="20">
                  <c:v>1995-96</c:v>
                </c:pt>
                <c:pt idx="21">
                  <c:v>1996-97</c:v>
                </c:pt>
                <c:pt idx="22">
                  <c:v>1997-98</c:v>
                </c:pt>
                <c:pt idx="23">
                  <c:v>1998-99</c:v>
                </c:pt>
                <c:pt idx="24">
                  <c:v>1999-00</c:v>
                </c:pt>
                <c:pt idx="25">
                  <c:v>2000-01</c:v>
                </c:pt>
                <c:pt idx="26">
                  <c:v>2001-02</c:v>
                </c:pt>
                <c:pt idx="27">
                  <c:v>2002-03</c:v>
                </c:pt>
                <c:pt idx="28">
                  <c:v>2003-04</c:v>
                </c:pt>
                <c:pt idx="29">
                  <c:v>2004-05</c:v>
                </c:pt>
                <c:pt idx="30">
                  <c:v>2005-06</c:v>
                </c:pt>
                <c:pt idx="31">
                  <c:v>2006-07</c:v>
                </c:pt>
                <c:pt idx="32">
                  <c:v>2007-08</c:v>
                </c:pt>
                <c:pt idx="33">
                  <c:v>2008-09</c:v>
                </c:pt>
                <c:pt idx="34">
                  <c:v>2009-10</c:v>
                </c:pt>
                <c:pt idx="35">
                  <c:v>2010-11</c:v>
                </c:pt>
                <c:pt idx="36">
                  <c:v>2011-12</c:v>
                </c:pt>
                <c:pt idx="37">
                  <c:v>2012-13</c:v>
                </c:pt>
                <c:pt idx="38">
                  <c:v>2013-14</c:v>
                </c:pt>
                <c:pt idx="39">
                  <c:v>2014-15</c:v>
                </c:pt>
                <c:pt idx="40">
                  <c:v>2015-16</c:v>
                </c:pt>
                <c:pt idx="41">
                  <c:v>2016-17</c:v>
                </c:pt>
                <c:pt idx="42">
                  <c:v>2017-18</c:v>
                </c:pt>
              </c:strCache>
            </c:strRef>
          </c:cat>
          <c:val>
            <c:numRef>
              <c:f>'Figure 1.6 RHS'!$C$10:$C$52</c:f>
              <c:numCache>
                <c:formatCode>#0.0</c:formatCode>
                <c:ptCount val="43"/>
                <c:pt idx="20">
                  <c:v>2</c:v>
                </c:pt>
                <c:pt idx="21">
                  <c:v>1.9</c:v>
                </c:pt>
                <c:pt idx="22">
                  <c:v>2.2999999999999998</c:v>
                </c:pt>
                <c:pt idx="23">
                  <c:v>3.3</c:v>
                </c:pt>
                <c:pt idx="24">
                  <c:v>0.1</c:v>
                </c:pt>
                <c:pt idx="25">
                  <c:v>0.6</c:v>
                </c:pt>
                <c:pt idx="26">
                  <c:v>3.1</c:v>
                </c:pt>
                <c:pt idx="27">
                  <c:v>0.5</c:v>
                </c:pt>
                <c:pt idx="28">
                  <c:v>1.7</c:v>
                </c:pt>
                <c:pt idx="29">
                  <c:v>-1.1000000000000001</c:v>
                </c:pt>
                <c:pt idx="30">
                  <c:v>-0.2</c:v>
                </c:pt>
                <c:pt idx="31">
                  <c:v>0</c:v>
                </c:pt>
                <c:pt idx="32">
                  <c:v>-0.3</c:v>
                </c:pt>
                <c:pt idx="33">
                  <c:v>-0.5</c:v>
                </c:pt>
                <c:pt idx="34">
                  <c:v>0.7</c:v>
                </c:pt>
                <c:pt idx="35">
                  <c:v>-0.6</c:v>
                </c:pt>
                <c:pt idx="36">
                  <c:v>1.8</c:v>
                </c:pt>
                <c:pt idx="37">
                  <c:v>0.4</c:v>
                </c:pt>
                <c:pt idx="38">
                  <c:v>1.3</c:v>
                </c:pt>
                <c:pt idx="39">
                  <c:v>0.6</c:v>
                </c:pt>
                <c:pt idx="40">
                  <c:v>1.2</c:v>
                </c:pt>
                <c:pt idx="41">
                  <c:v>0.9</c:v>
                </c:pt>
                <c:pt idx="42">
                  <c:v>0.5</c:v>
                </c:pt>
              </c:numCache>
            </c:numRef>
          </c:val>
          <c:smooth val="0"/>
        </c:ser>
        <c:dLbls>
          <c:showLegendKey val="0"/>
          <c:showVal val="0"/>
          <c:showCatName val="0"/>
          <c:showSerName val="0"/>
          <c:showPercent val="0"/>
          <c:showBubbleSize val="0"/>
        </c:dLbls>
        <c:smooth val="0"/>
        <c:axId val="161544400"/>
        <c:axId val="161548320"/>
      </c:lineChart>
      <c:catAx>
        <c:axId val="161544400"/>
        <c:scaling>
          <c:orientation val="minMax"/>
        </c:scaling>
        <c:delete val="0"/>
        <c:axPos val="b"/>
        <c:numFmt formatCode="General" sourceLinked="1"/>
        <c:majorTickMark val="out"/>
        <c:minorTickMark val="none"/>
        <c:tickLblPos val="low"/>
        <c:spPr>
          <a:ln>
            <a:solidFill>
              <a:srgbClr val="BFBFBF"/>
            </a:solidFill>
          </a:ln>
        </c:spPr>
        <c:crossAx val="161548320"/>
        <c:crosses val="autoZero"/>
        <c:auto val="1"/>
        <c:lblAlgn val="ctr"/>
        <c:lblOffset val="100"/>
        <c:tickLblSkip val="14"/>
        <c:noMultiLvlLbl val="0"/>
      </c:catAx>
      <c:valAx>
        <c:axId val="161548320"/>
        <c:scaling>
          <c:orientation val="minMax"/>
          <c:max val="4"/>
          <c:min val="-5"/>
        </c:scaling>
        <c:delete val="0"/>
        <c:axPos val="l"/>
        <c:numFmt formatCode="0" sourceLinked="0"/>
        <c:majorTickMark val="out"/>
        <c:minorTickMark val="none"/>
        <c:tickLblPos val="nextTo"/>
        <c:spPr>
          <a:ln>
            <a:solidFill>
              <a:srgbClr val="BFBFBF"/>
            </a:solidFill>
          </a:ln>
        </c:spPr>
        <c:crossAx val="161544400"/>
        <c:crosses val="autoZero"/>
        <c:crossBetween val="midCat"/>
        <c:majorUnit val="2"/>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strRef>
              <c:f>'Figure 1.7'!$C$8</c:f>
              <c:strCache>
                <c:ptCount val="1"/>
                <c:pt idx="0">
                  <c:v>2017-18</c:v>
                </c:pt>
              </c:strCache>
            </c:strRef>
          </c:tx>
          <c:spPr>
            <a:solidFill>
              <a:srgbClr val="66BCDB"/>
            </a:solidFill>
            <a:ln>
              <a:solidFill>
                <a:srgbClr val="66BCDB"/>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1.7'!$B$10:$B$25</c:f>
              <c:strCache>
                <c:ptCount val="16"/>
                <c:pt idx="0">
                  <c:v>Agriculture</c:v>
                </c:pt>
                <c:pt idx="1">
                  <c:v>Mining</c:v>
                </c:pt>
                <c:pt idx="2">
                  <c:v>Manufacturing</c:v>
                </c:pt>
                <c:pt idx="3">
                  <c:v>Utilities</c:v>
                </c:pt>
                <c:pt idx="4">
                  <c:v>Construction</c:v>
                </c:pt>
                <c:pt idx="5">
                  <c:v>Wholesale</c:v>
                </c:pt>
                <c:pt idx="6">
                  <c:v>Retail</c:v>
                </c:pt>
                <c:pt idx="7">
                  <c:v>Accommodation</c:v>
                </c:pt>
                <c:pt idx="8">
                  <c:v>Transport</c:v>
                </c:pt>
                <c:pt idx="9">
                  <c:v>Information</c:v>
                </c:pt>
                <c:pt idx="10">
                  <c:v>Finance</c:v>
                </c:pt>
                <c:pt idx="11">
                  <c:v>Rental</c:v>
                </c:pt>
                <c:pt idx="12">
                  <c:v>Professional</c:v>
                </c:pt>
                <c:pt idx="13">
                  <c:v>Administrative</c:v>
                </c:pt>
                <c:pt idx="14">
                  <c:v>Arts</c:v>
                </c:pt>
                <c:pt idx="15">
                  <c:v>Other services</c:v>
                </c:pt>
              </c:strCache>
            </c:strRef>
          </c:cat>
          <c:val>
            <c:numRef>
              <c:f>'Figure 1.7'!$C$10:$C$25</c:f>
              <c:numCache>
                <c:formatCode>#,##0.0;\-#,##0.0;0</c:formatCode>
                <c:ptCount val="16"/>
                <c:pt idx="0">
                  <c:v>-7.26</c:v>
                </c:pt>
                <c:pt idx="1">
                  <c:v>0.94</c:v>
                </c:pt>
                <c:pt idx="2">
                  <c:v>3.71</c:v>
                </c:pt>
                <c:pt idx="3">
                  <c:v>-1.74</c:v>
                </c:pt>
                <c:pt idx="4">
                  <c:v>-0.78</c:v>
                </c:pt>
                <c:pt idx="5">
                  <c:v>-0.76</c:v>
                </c:pt>
                <c:pt idx="6">
                  <c:v>-0.57999999999999996</c:v>
                </c:pt>
                <c:pt idx="7">
                  <c:v>3.61</c:v>
                </c:pt>
                <c:pt idx="8">
                  <c:v>-2.97</c:v>
                </c:pt>
                <c:pt idx="9">
                  <c:v>-0.77</c:v>
                </c:pt>
                <c:pt idx="10">
                  <c:v>2.9</c:v>
                </c:pt>
                <c:pt idx="11">
                  <c:v>-0.7</c:v>
                </c:pt>
                <c:pt idx="12">
                  <c:v>3.67</c:v>
                </c:pt>
                <c:pt idx="13">
                  <c:v>7.96</c:v>
                </c:pt>
                <c:pt idx="14">
                  <c:v>-4.9400000000000004</c:v>
                </c:pt>
                <c:pt idx="15">
                  <c:v>1.24</c:v>
                </c:pt>
              </c:numCache>
            </c:numRef>
          </c:val>
        </c:ser>
        <c:ser>
          <c:idx val="1"/>
          <c:order val="1"/>
          <c:tx>
            <c:strRef>
              <c:f>'Figure 1.7'!$D$8</c:f>
              <c:strCache>
                <c:ptCount val="1"/>
                <c:pt idx="0">
                  <c:v>2011-12 to 2017-18</c:v>
                </c:pt>
              </c:strCache>
            </c:strRef>
          </c:tx>
          <c:spPr>
            <a:solidFill>
              <a:srgbClr val="265A9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1.7'!$B$10:$B$25</c:f>
              <c:strCache>
                <c:ptCount val="16"/>
                <c:pt idx="0">
                  <c:v>Agriculture</c:v>
                </c:pt>
                <c:pt idx="1">
                  <c:v>Mining</c:v>
                </c:pt>
                <c:pt idx="2">
                  <c:v>Manufacturing</c:v>
                </c:pt>
                <c:pt idx="3">
                  <c:v>Utilities</c:v>
                </c:pt>
                <c:pt idx="4">
                  <c:v>Construction</c:v>
                </c:pt>
                <c:pt idx="5">
                  <c:v>Wholesale</c:v>
                </c:pt>
                <c:pt idx="6">
                  <c:v>Retail</c:v>
                </c:pt>
                <c:pt idx="7">
                  <c:v>Accommodation</c:v>
                </c:pt>
                <c:pt idx="8">
                  <c:v>Transport</c:v>
                </c:pt>
                <c:pt idx="9">
                  <c:v>Information</c:v>
                </c:pt>
                <c:pt idx="10">
                  <c:v>Finance</c:v>
                </c:pt>
                <c:pt idx="11">
                  <c:v>Rental</c:v>
                </c:pt>
                <c:pt idx="12">
                  <c:v>Professional</c:v>
                </c:pt>
                <c:pt idx="13">
                  <c:v>Administrative</c:v>
                </c:pt>
                <c:pt idx="14">
                  <c:v>Arts</c:v>
                </c:pt>
                <c:pt idx="15">
                  <c:v>Other services</c:v>
                </c:pt>
              </c:strCache>
            </c:strRef>
          </c:cat>
          <c:val>
            <c:numRef>
              <c:f>'Figure 1.7'!$D$10:$D$25</c:f>
              <c:numCache>
                <c:formatCode>#,##0.0;\-#,##0.0;0</c:formatCode>
                <c:ptCount val="16"/>
                <c:pt idx="0">
                  <c:v>-0.45</c:v>
                </c:pt>
                <c:pt idx="1">
                  <c:v>1.56</c:v>
                </c:pt>
                <c:pt idx="2">
                  <c:v>-0.1</c:v>
                </c:pt>
                <c:pt idx="3">
                  <c:v>-0.42</c:v>
                </c:pt>
                <c:pt idx="4">
                  <c:v>-1.88</c:v>
                </c:pt>
                <c:pt idx="5">
                  <c:v>3.18</c:v>
                </c:pt>
                <c:pt idx="6">
                  <c:v>1.03</c:v>
                </c:pt>
                <c:pt idx="7">
                  <c:v>0.76</c:v>
                </c:pt>
                <c:pt idx="8">
                  <c:v>-0.84</c:v>
                </c:pt>
                <c:pt idx="9">
                  <c:v>2.09</c:v>
                </c:pt>
                <c:pt idx="10">
                  <c:v>2.61</c:v>
                </c:pt>
                <c:pt idx="11">
                  <c:v>3.68</c:v>
                </c:pt>
                <c:pt idx="12">
                  <c:v>0.99</c:v>
                </c:pt>
                <c:pt idx="13">
                  <c:v>2.09</c:v>
                </c:pt>
                <c:pt idx="14">
                  <c:v>-0.71</c:v>
                </c:pt>
                <c:pt idx="15">
                  <c:v>-0.59</c:v>
                </c:pt>
              </c:numCache>
            </c:numRef>
          </c:val>
        </c:ser>
        <c:ser>
          <c:idx val="2"/>
          <c:order val="2"/>
          <c:tx>
            <c:strRef>
              <c:f>'Figure 1.7'!$E$8</c:f>
              <c:strCache>
                <c:ptCount val="1"/>
                <c:pt idx="0">
                  <c:v>2003-04 to 2011-12</c:v>
                </c:pt>
              </c:strCache>
            </c:strRef>
          </c:tx>
          <c:spPr>
            <a:solidFill>
              <a:srgbClr val="78A22F"/>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1.7'!$B$10:$B$25</c:f>
              <c:strCache>
                <c:ptCount val="16"/>
                <c:pt idx="0">
                  <c:v>Agriculture</c:v>
                </c:pt>
                <c:pt idx="1">
                  <c:v>Mining</c:v>
                </c:pt>
                <c:pt idx="2">
                  <c:v>Manufacturing</c:v>
                </c:pt>
                <c:pt idx="3">
                  <c:v>Utilities</c:v>
                </c:pt>
                <c:pt idx="4">
                  <c:v>Construction</c:v>
                </c:pt>
                <c:pt idx="5">
                  <c:v>Wholesale</c:v>
                </c:pt>
                <c:pt idx="6">
                  <c:v>Retail</c:v>
                </c:pt>
                <c:pt idx="7">
                  <c:v>Accommodation</c:v>
                </c:pt>
                <c:pt idx="8">
                  <c:v>Transport</c:v>
                </c:pt>
                <c:pt idx="9">
                  <c:v>Information</c:v>
                </c:pt>
                <c:pt idx="10">
                  <c:v>Finance</c:v>
                </c:pt>
                <c:pt idx="11">
                  <c:v>Rental</c:v>
                </c:pt>
                <c:pt idx="12">
                  <c:v>Professional</c:v>
                </c:pt>
                <c:pt idx="13">
                  <c:v>Administrative</c:v>
                </c:pt>
                <c:pt idx="14">
                  <c:v>Arts</c:v>
                </c:pt>
                <c:pt idx="15">
                  <c:v>Other services</c:v>
                </c:pt>
              </c:strCache>
            </c:strRef>
          </c:cat>
          <c:val>
            <c:numRef>
              <c:f>'Figure 1.7'!$E$10:$E$25</c:f>
              <c:numCache>
                <c:formatCode>#,##0.0;\-#,##0.0;0</c:formatCode>
                <c:ptCount val="16"/>
                <c:pt idx="0">
                  <c:v>1.97</c:v>
                </c:pt>
                <c:pt idx="1">
                  <c:v>-4.76</c:v>
                </c:pt>
                <c:pt idx="2">
                  <c:v>-0.18</c:v>
                </c:pt>
                <c:pt idx="3">
                  <c:v>-3.83</c:v>
                </c:pt>
                <c:pt idx="4">
                  <c:v>1.03</c:v>
                </c:pt>
                <c:pt idx="5">
                  <c:v>0.92</c:v>
                </c:pt>
                <c:pt idx="6">
                  <c:v>1.1499999999999999</c:v>
                </c:pt>
                <c:pt idx="7">
                  <c:v>0.18</c:v>
                </c:pt>
                <c:pt idx="8">
                  <c:v>0.54</c:v>
                </c:pt>
                <c:pt idx="9">
                  <c:v>0.96</c:v>
                </c:pt>
                <c:pt idx="10">
                  <c:v>1.38</c:v>
                </c:pt>
                <c:pt idx="11">
                  <c:v>-3.33</c:v>
                </c:pt>
                <c:pt idx="12">
                  <c:v>0.08</c:v>
                </c:pt>
                <c:pt idx="13">
                  <c:v>0.6</c:v>
                </c:pt>
                <c:pt idx="14">
                  <c:v>-0.52</c:v>
                </c:pt>
                <c:pt idx="15">
                  <c:v>-0.6</c:v>
                </c:pt>
              </c:numCache>
            </c:numRef>
          </c:val>
        </c:ser>
        <c:dLbls>
          <c:showLegendKey val="0"/>
          <c:showVal val="0"/>
          <c:showCatName val="0"/>
          <c:showSerName val="0"/>
          <c:showPercent val="0"/>
          <c:showBubbleSize val="0"/>
        </c:dLbls>
        <c:gapWidth val="50"/>
        <c:overlap val="-10"/>
        <c:axId val="161545576"/>
        <c:axId val="161548712"/>
      </c:barChart>
      <c:catAx>
        <c:axId val="161545576"/>
        <c:scaling>
          <c:orientation val="maxMin"/>
        </c:scaling>
        <c:delete val="0"/>
        <c:axPos val="l"/>
        <c:numFmt formatCode="General" sourceLinked="0"/>
        <c:majorTickMark val="none"/>
        <c:minorTickMark val="none"/>
        <c:tickLblPos val="low"/>
        <c:spPr>
          <a:ln>
            <a:solidFill>
              <a:srgbClr val="BFBFBF"/>
            </a:solidFill>
          </a:ln>
        </c:spPr>
        <c:txPr>
          <a:bodyPr/>
          <a:lstStyle/>
          <a:p>
            <a:pPr>
              <a:defRPr sz="900"/>
            </a:pPr>
            <a:endParaRPr lang="en-US"/>
          </a:p>
        </c:txPr>
        <c:crossAx val="161548712"/>
        <c:crosses val="autoZero"/>
        <c:auto val="1"/>
        <c:lblAlgn val="ctr"/>
        <c:lblOffset val="100"/>
        <c:noMultiLvlLbl val="0"/>
      </c:catAx>
      <c:valAx>
        <c:axId val="161548712"/>
        <c:scaling>
          <c:orientation val="minMax"/>
        </c:scaling>
        <c:delete val="0"/>
        <c:axPos val="t"/>
        <c:majorGridlines>
          <c:spPr>
            <a:ln>
              <a:noFill/>
            </a:ln>
          </c:spPr>
        </c:majorGridlines>
        <c:numFmt formatCode="0" sourceLinked="0"/>
        <c:majorTickMark val="out"/>
        <c:minorTickMark val="none"/>
        <c:tickLblPos val="nextTo"/>
        <c:spPr>
          <a:ln>
            <a:solidFill>
              <a:srgbClr val="BFBFBF"/>
            </a:solidFill>
          </a:ln>
        </c:spPr>
        <c:crossAx val="161545576"/>
        <c:crosses val="autoZero"/>
        <c:crossBetween val="between"/>
      </c:valAx>
      <c:spPr>
        <a:noFill/>
        <a:ln>
          <a:noFill/>
        </a:ln>
      </c:spPr>
    </c:plotArea>
    <c:legend>
      <c:legendPos val="t"/>
      <c:layout>
        <c:manualLayout>
          <c:xMode val="edge"/>
          <c:yMode val="edge"/>
          <c:x val="0.2708619838641646"/>
          <c:y val="1.6684539831382926E-2"/>
          <c:w val="0.61783952113004692"/>
          <c:h val="3.8015789692970682E-2"/>
        </c:manualLayout>
      </c:layout>
      <c:overlay val="0"/>
      <c:spPr>
        <a:ln>
          <a:noFill/>
        </a:ln>
      </c:spPr>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'Figure 1.8 LHS'!$B$7</c:f>
              <c:strCache>
                <c:ptCount val="1"/>
                <c:pt idx="0">
                  <c:v>Hours worked</c:v>
                </c:pt>
              </c:strCache>
            </c:strRef>
          </c:tx>
          <c:spPr>
            <a:solidFill>
              <a:srgbClr val="66BCDB"/>
            </a:solidFill>
            <a:ln>
              <a:solidFill>
                <a:srgbClr val="66BCDB"/>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1.8 LHS'!$A$9:$A$10</c:f>
              <c:strCache>
                <c:ptCount val="2"/>
                <c:pt idx="0">
                  <c:v>12 industry</c:v>
                </c:pt>
                <c:pt idx="1">
                  <c:v>16 industry</c:v>
                </c:pt>
              </c:strCache>
            </c:strRef>
          </c:cat>
          <c:val>
            <c:numRef>
              <c:f>'Figure 1.8 LHS'!$B$9:$B$10</c:f>
              <c:numCache>
                <c:formatCode>0.0</c:formatCode>
                <c:ptCount val="2"/>
                <c:pt idx="0">
                  <c:v>1.1200000000000001</c:v>
                </c:pt>
                <c:pt idx="1">
                  <c:v>1.32</c:v>
                </c:pt>
              </c:numCache>
            </c:numRef>
          </c:val>
        </c:ser>
        <c:ser>
          <c:idx val="1"/>
          <c:order val="1"/>
          <c:tx>
            <c:strRef>
              <c:f>'Figure 1.8 LHS'!$C$7</c:f>
              <c:strCache>
                <c:ptCount val="1"/>
                <c:pt idx="0">
                  <c:v>Quality effect</c:v>
                </c:pt>
              </c:strCache>
            </c:strRef>
          </c:tx>
          <c:spPr>
            <a:solidFill>
              <a:srgbClr val="265A9A"/>
            </a:solidFill>
            <a:ln>
              <a:solidFill>
                <a:srgbClr val="265A9A"/>
              </a:solidFill>
            </a:ln>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1.8 LHS'!$A$9:$A$10</c:f>
              <c:strCache>
                <c:ptCount val="2"/>
                <c:pt idx="0">
                  <c:v>12 industry</c:v>
                </c:pt>
                <c:pt idx="1">
                  <c:v>16 industry</c:v>
                </c:pt>
              </c:strCache>
            </c:strRef>
          </c:cat>
          <c:val>
            <c:numRef>
              <c:f>'Figure 1.8 LHS'!$C$9:$C$10</c:f>
              <c:numCache>
                <c:formatCode>0.00</c:formatCode>
                <c:ptCount val="2"/>
                <c:pt idx="0">
                  <c:v>0.51</c:v>
                </c:pt>
                <c:pt idx="1">
                  <c:v>0.52</c:v>
                </c:pt>
              </c:numCache>
            </c:numRef>
          </c:val>
        </c:ser>
        <c:dLbls>
          <c:showLegendKey val="0"/>
          <c:showVal val="0"/>
          <c:showCatName val="0"/>
          <c:showSerName val="0"/>
          <c:showPercent val="0"/>
          <c:showBubbleSize val="0"/>
        </c:dLbls>
        <c:gapWidth val="150"/>
        <c:overlap val="100"/>
        <c:axId val="161549888"/>
        <c:axId val="515520480"/>
      </c:barChart>
      <c:catAx>
        <c:axId val="161549888"/>
        <c:scaling>
          <c:orientation val="minMax"/>
        </c:scaling>
        <c:delete val="0"/>
        <c:axPos val="b"/>
        <c:numFmt formatCode="General" sourceLinked="0"/>
        <c:majorTickMark val="none"/>
        <c:minorTickMark val="none"/>
        <c:tickLblPos val="nextTo"/>
        <c:spPr>
          <a:ln>
            <a:solidFill>
              <a:srgbClr val="BFBFBF"/>
            </a:solidFill>
          </a:ln>
        </c:spPr>
        <c:crossAx val="515520480"/>
        <c:crosses val="autoZero"/>
        <c:auto val="1"/>
        <c:lblAlgn val="ctr"/>
        <c:lblOffset val="100"/>
        <c:noMultiLvlLbl val="0"/>
      </c:catAx>
      <c:valAx>
        <c:axId val="515520480"/>
        <c:scaling>
          <c:orientation val="minMax"/>
          <c:max val="1.8"/>
          <c:min val="0"/>
        </c:scaling>
        <c:delete val="0"/>
        <c:axPos val="l"/>
        <c:majorGridlines>
          <c:spPr>
            <a:ln>
              <a:noFill/>
            </a:ln>
          </c:spPr>
        </c:majorGridlines>
        <c:numFmt formatCode="0.0" sourceLinked="0"/>
        <c:majorTickMark val="out"/>
        <c:minorTickMark val="none"/>
        <c:tickLblPos val="nextTo"/>
        <c:spPr>
          <a:ln>
            <a:solidFill>
              <a:srgbClr val="BFBFBF"/>
            </a:solidFill>
          </a:ln>
        </c:spPr>
        <c:crossAx val="161549888"/>
        <c:crosses val="autoZero"/>
        <c:crossBetween val="between"/>
        <c:majorUnit val="0.4"/>
      </c:valAx>
      <c:spPr>
        <a:noFill/>
        <a:ln>
          <a:noFill/>
        </a:ln>
      </c:spPr>
    </c:plotArea>
    <c:legend>
      <c:legendPos val="b"/>
      <c:layout>
        <c:manualLayout>
          <c:xMode val="edge"/>
          <c:yMode val="edge"/>
          <c:x val="0.14649833937198067"/>
          <c:y val="0.89348488751502675"/>
          <c:w val="0.75535703502415463"/>
          <c:h val="8.6965052378499053E-2"/>
        </c:manualLayout>
      </c:layout>
      <c:overlay val="0"/>
      <c:spPr>
        <a:ln>
          <a:noFill/>
        </a:ln>
      </c:spPr>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3245018115942"/>
          <c:y val="7.0882706508672511E-2"/>
          <c:w val="0.82912326388888891"/>
          <c:h val="0.6988876008930105"/>
        </c:manualLayout>
      </c:layout>
      <c:barChart>
        <c:barDir val="col"/>
        <c:grouping val="stacked"/>
        <c:varyColors val="0"/>
        <c:ser>
          <c:idx val="0"/>
          <c:order val="0"/>
          <c:tx>
            <c:strRef>
              <c:f>'Figure 1.8 RHS'!$B$7</c:f>
              <c:strCache>
                <c:ptCount val="1"/>
                <c:pt idx="0">
                  <c:v>Hours worked</c:v>
                </c:pt>
              </c:strCache>
            </c:strRef>
          </c:tx>
          <c:spPr>
            <a:solidFill>
              <a:srgbClr val="66BCDB"/>
            </a:solidFill>
            <a:ln>
              <a:solidFill>
                <a:srgbClr val="66BCDB"/>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1.8 RHS'!$B$9:$B$10</c:f>
              <c:numCache>
                <c:formatCode>0.0</c:formatCode>
                <c:ptCount val="2"/>
                <c:pt idx="0">
                  <c:v>3.17</c:v>
                </c:pt>
                <c:pt idx="1">
                  <c:v>2.33</c:v>
                </c:pt>
              </c:numCache>
            </c:numRef>
          </c:val>
          <c:extLst>
            <c:ext xmlns:c15="http://schemas.microsoft.com/office/drawing/2012/chart" uri="{02D57815-91ED-43cb-92C2-25804820EDAC}">
              <c15:filteredCategoryTitle>
                <c15:cat>
                  <c:multiLvlStrRef>
                    <c:extLst>
                      <c:ext uri="{02D57815-91ED-43cb-92C2-25804820EDAC}">
                        <c15:formulaRef>
                          <c15:sqref>'Fig 1.8 RHS'!#REF!</c15:sqref>
                        </c15:formulaRef>
                      </c:ext>
                    </c:extLst>
                  </c:multiLvlStrRef>
                </c15:cat>
              </c15:filteredCategoryTitle>
            </c:ext>
          </c:extLst>
        </c:ser>
        <c:ser>
          <c:idx val="1"/>
          <c:order val="1"/>
          <c:tx>
            <c:strRef>
              <c:f>'Figure 1.8 RHS'!$C$7</c:f>
              <c:strCache>
                <c:ptCount val="1"/>
                <c:pt idx="0">
                  <c:v>Quality effect</c:v>
                </c:pt>
              </c:strCache>
            </c:strRef>
          </c:tx>
          <c:spPr>
            <a:solidFill>
              <a:srgbClr val="265A9A"/>
            </a:solidFill>
            <a:ln>
              <a:solidFill>
                <a:srgbClr val="265A9A"/>
              </a:solidFill>
            </a:ln>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1.8 RHS'!$C$9:$C$10</c:f>
              <c:numCache>
                <c:formatCode>0.0</c:formatCode>
                <c:ptCount val="2"/>
                <c:pt idx="0">
                  <c:v>0.6</c:v>
                </c:pt>
                <c:pt idx="1">
                  <c:v>0.57999999999999996</c:v>
                </c:pt>
              </c:numCache>
            </c:numRef>
          </c:val>
          <c:extLst>
            <c:ext xmlns:c15="http://schemas.microsoft.com/office/drawing/2012/chart" uri="{02D57815-91ED-43cb-92C2-25804820EDAC}">
              <c15:filteredCategoryTitle>
                <c15:cat>
                  <c:multiLvlStrRef>
                    <c:extLst>
                      <c:ext uri="{02D57815-91ED-43cb-92C2-25804820EDAC}">
                        <c15:formulaRef>
                          <c15:sqref>'Fig 1.8 RHS'!#REF!</c15:sqref>
                        </c15:formulaRef>
                      </c:ext>
                    </c:extLst>
                  </c:multiLvlStrRef>
                </c15:cat>
              </c15:filteredCategoryTitle>
            </c:ext>
          </c:extLst>
        </c:ser>
        <c:dLbls>
          <c:showLegendKey val="0"/>
          <c:showVal val="0"/>
          <c:showCatName val="0"/>
          <c:showSerName val="0"/>
          <c:showPercent val="0"/>
          <c:showBubbleSize val="0"/>
        </c:dLbls>
        <c:gapWidth val="150"/>
        <c:overlap val="100"/>
        <c:axId val="515521656"/>
        <c:axId val="515523224"/>
      </c:barChart>
      <c:catAx>
        <c:axId val="515521656"/>
        <c:scaling>
          <c:orientation val="minMax"/>
        </c:scaling>
        <c:delete val="0"/>
        <c:axPos val="b"/>
        <c:numFmt formatCode="General" sourceLinked="0"/>
        <c:majorTickMark val="none"/>
        <c:minorTickMark val="none"/>
        <c:tickLblPos val="nextTo"/>
        <c:spPr>
          <a:ln>
            <a:solidFill>
              <a:srgbClr val="BFBFBF"/>
            </a:solidFill>
          </a:ln>
        </c:spPr>
        <c:crossAx val="515523224"/>
        <c:crosses val="autoZero"/>
        <c:auto val="1"/>
        <c:lblAlgn val="ctr"/>
        <c:lblOffset val="100"/>
        <c:noMultiLvlLbl val="0"/>
      </c:catAx>
      <c:valAx>
        <c:axId val="515523224"/>
        <c:scaling>
          <c:orientation val="minMax"/>
        </c:scaling>
        <c:delete val="0"/>
        <c:axPos val="l"/>
        <c:majorGridlines>
          <c:spPr>
            <a:ln>
              <a:noFill/>
            </a:ln>
          </c:spPr>
        </c:majorGridlines>
        <c:numFmt formatCode="0" sourceLinked="0"/>
        <c:majorTickMark val="out"/>
        <c:minorTickMark val="none"/>
        <c:tickLblPos val="nextTo"/>
        <c:spPr>
          <a:ln>
            <a:solidFill>
              <a:srgbClr val="BFBFBF"/>
            </a:solidFill>
          </a:ln>
        </c:spPr>
        <c:crossAx val="515521656"/>
        <c:crosses val="autoZero"/>
        <c:crossBetween val="between"/>
        <c:majorUnit val="1"/>
      </c:valAx>
      <c:spPr>
        <a:noFill/>
        <a:ln>
          <a:noFill/>
        </a:ln>
      </c:spPr>
    </c:plotArea>
    <c:legend>
      <c:legendPos val="b"/>
      <c:layout>
        <c:manualLayout>
          <c:xMode val="edge"/>
          <c:yMode val="edge"/>
          <c:x val="0.10815292874396135"/>
          <c:y val="0.89893740340030925"/>
          <c:w val="0.82679461050724634"/>
          <c:h val="8.6965052378499053E-2"/>
        </c:manualLayout>
      </c:layout>
      <c:overlay val="0"/>
      <c:spPr>
        <a:ln>
          <a:noFill/>
        </a:ln>
      </c:spPr>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531945428315945"/>
          <c:y val="5.9205075447269551E-2"/>
          <c:w val="0.80234753092686373"/>
          <c:h val="0.81579423587522437"/>
        </c:manualLayout>
      </c:layout>
      <c:barChart>
        <c:barDir val="col"/>
        <c:grouping val="clustered"/>
        <c:varyColors val="0"/>
        <c:ser>
          <c:idx val="0"/>
          <c:order val="0"/>
          <c:tx>
            <c:strRef>
              <c:f>'Figure 1.9 LHS'!$B$8</c:f>
              <c:strCache>
                <c:ptCount val="1"/>
                <c:pt idx="0">
                  <c:v>Hours worked</c:v>
                </c:pt>
              </c:strCache>
            </c:strRef>
          </c:tx>
          <c:spPr>
            <a:solidFill>
              <a:srgbClr val="66BCDB"/>
            </a:solidFill>
            <a:ln>
              <a:solidFill>
                <a:srgbClr val="66BCDB"/>
              </a:solidFill>
            </a:ln>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1.9 LHS'!$A$10:$A$11</c:f>
              <c:strCache>
                <c:ptCount val="2"/>
                <c:pt idx="0">
                  <c:v>12 industry</c:v>
                </c:pt>
                <c:pt idx="1">
                  <c:v>16 industry</c:v>
                </c:pt>
              </c:strCache>
            </c:strRef>
          </c:cat>
          <c:val>
            <c:numRef>
              <c:f>'Figure 1.9 LHS'!$B$10:$B$11</c:f>
              <c:numCache>
                <c:formatCode>0.00</c:formatCode>
                <c:ptCount val="2"/>
                <c:pt idx="0">
                  <c:v>0.26</c:v>
                </c:pt>
                <c:pt idx="1">
                  <c:v>0.33</c:v>
                </c:pt>
              </c:numCache>
            </c:numRef>
          </c:val>
        </c:ser>
        <c:ser>
          <c:idx val="1"/>
          <c:order val="1"/>
          <c:tx>
            <c:strRef>
              <c:f>'Figure 1.9 LHS'!$C$8</c:f>
              <c:strCache>
                <c:ptCount val="1"/>
                <c:pt idx="0">
                  <c:v>Quality adjusted hours</c:v>
                </c:pt>
              </c:strCache>
            </c:strRef>
          </c:tx>
          <c:spPr>
            <a:solidFill>
              <a:srgbClr val="265A9A"/>
            </a:solidFill>
            <a:ln>
              <a:solidFill>
                <a:srgbClr val="265A9A"/>
              </a:solidFill>
            </a:ln>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1.9 LHS'!$A$10:$A$11</c:f>
              <c:strCache>
                <c:ptCount val="2"/>
                <c:pt idx="0">
                  <c:v>12 industry</c:v>
                </c:pt>
                <c:pt idx="1">
                  <c:v>16 industry</c:v>
                </c:pt>
              </c:strCache>
            </c:strRef>
          </c:cat>
          <c:val>
            <c:numRef>
              <c:f>'Figure 1.9 LHS'!$C$10:$C$11</c:f>
              <c:numCache>
                <c:formatCode>0.00</c:formatCode>
                <c:ptCount val="2"/>
                <c:pt idx="0" formatCode="0.000">
                  <c:v>-4.0000000000000001E-3</c:v>
                </c:pt>
                <c:pt idx="1">
                  <c:v>0.03</c:v>
                </c:pt>
              </c:numCache>
            </c:numRef>
          </c:val>
        </c:ser>
        <c:dLbls>
          <c:showLegendKey val="0"/>
          <c:showVal val="0"/>
          <c:showCatName val="0"/>
          <c:showSerName val="0"/>
          <c:showPercent val="0"/>
          <c:showBubbleSize val="0"/>
        </c:dLbls>
        <c:gapWidth val="150"/>
        <c:axId val="161473592"/>
        <c:axId val="161472416"/>
      </c:barChart>
      <c:catAx>
        <c:axId val="161473592"/>
        <c:scaling>
          <c:orientation val="minMax"/>
        </c:scaling>
        <c:delete val="0"/>
        <c:axPos val="b"/>
        <c:numFmt formatCode="General" sourceLinked="0"/>
        <c:majorTickMark val="none"/>
        <c:minorTickMark val="none"/>
        <c:tickLblPos val="low"/>
        <c:spPr>
          <a:ln>
            <a:solidFill>
              <a:srgbClr val="BFBFBF"/>
            </a:solidFill>
          </a:ln>
        </c:spPr>
        <c:crossAx val="161472416"/>
        <c:crosses val="autoZero"/>
        <c:auto val="1"/>
        <c:lblAlgn val="ctr"/>
        <c:lblOffset val="100"/>
        <c:noMultiLvlLbl val="0"/>
      </c:catAx>
      <c:valAx>
        <c:axId val="161472416"/>
        <c:scaling>
          <c:orientation val="minMax"/>
          <c:max val="0.55000000000000004"/>
          <c:min val="-5.000000000000001E-2"/>
        </c:scaling>
        <c:delete val="0"/>
        <c:axPos val="l"/>
        <c:majorGridlines>
          <c:spPr>
            <a:ln>
              <a:noFill/>
            </a:ln>
          </c:spPr>
        </c:majorGridlines>
        <c:numFmt formatCode="0.0" sourceLinked="0"/>
        <c:majorTickMark val="out"/>
        <c:minorTickMark val="none"/>
        <c:tickLblPos val="nextTo"/>
        <c:spPr>
          <a:ln>
            <a:solidFill>
              <a:srgbClr val="BFBFBF"/>
            </a:solidFill>
          </a:ln>
        </c:spPr>
        <c:crossAx val="161473592"/>
        <c:crosses val="autoZero"/>
        <c:crossBetween val="between"/>
        <c:majorUnit val="0.2"/>
      </c:valAx>
      <c:spPr>
        <a:noFill/>
        <a:ln>
          <a:noFill/>
        </a:ln>
      </c:spPr>
    </c:plotArea>
    <c:legend>
      <c:legendPos val="b"/>
      <c:layout>
        <c:manualLayout>
          <c:xMode val="edge"/>
          <c:yMode val="edge"/>
          <c:x val="0.12612069259392314"/>
          <c:y val="2.6079051701669138E-2"/>
          <c:w val="0.69066767861310385"/>
          <c:h val="0.17734356955324962"/>
        </c:manualLayout>
      </c:layout>
      <c:overlay val="0"/>
      <c:spPr>
        <a:ln>
          <a:noFill/>
        </a:ln>
      </c:spPr>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52598208896205"/>
          <c:y val="5.9205050356077905E-2"/>
          <c:w val="0.80242850488217332"/>
          <c:h val="0.81579431394187829"/>
        </c:manualLayout>
      </c:layout>
      <c:barChart>
        <c:barDir val="col"/>
        <c:grouping val="clustered"/>
        <c:varyColors val="0"/>
        <c:ser>
          <c:idx val="0"/>
          <c:order val="0"/>
          <c:tx>
            <c:strRef>
              <c:f>'Figure 1.9 RHS'!$B$7</c:f>
              <c:strCache>
                <c:ptCount val="1"/>
                <c:pt idx="0">
                  <c:v>Hours worked</c:v>
                </c:pt>
              </c:strCache>
            </c:strRef>
          </c:tx>
          <c:spPr>
            <a:solidFill>
              <a:srgbClr val="66BCDB"/>
            </a:solidFill>
            <a:ln>
              <a:solidFill>
                <a:srgbClr val="66BCDB"/>
              </a:solidFill>
            </a:ln>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1.9 RHS'!$A$9:$A$10</c:f>
              <c:strCache>
                <c:ptCount val="2"/>
                <c:pt idx="0">
                  <c:v>12 industry</c:v>
                </c:pt>
                <c:pt idx="1">
                  <c:v>16 industry</c:v>
                </c:pt>
              </c:strCache>
            </c:strRef>
          </c:cat>
          <c:val>
            <c:numRef>
              <c:f>'Figure 1.9 RHS'!$B$9:$B$10</c:f>
              <c:numCache>
                <c:formatCode>#0.00</c:formatCode>
                <c:ptCount val="2"/>
                <c:pt idx="0">
                  <c:v>-0.01</c:v>
                </c:pt>
                <c:pt idx="1">
                  <c:v>0.51</c:v>
                </c:pt>
              </c:numCache>
            </c:numRef>
          </c:val>
        </c:ser>
        <c:ser>
          <c:idx val="1"/>
          <c:order val="1"/>
          <c:tx>
            <c:strRef>
              <c:f>'Figure 1.9 RHS'!$C$7</c:f>
              <c:strCache>
                <c:ptCount val="1"/>
                <c:pt idx="0">
                  <c:v>Quality-adjusted hours</c:v>
                </c:pt>
              </c:strCache>
            </c:strRef>
          </c:tx>
          <c:spPr>
            <a:solidFill>
              <a:srgbClr val="265A9A"/>
            </a:solidFill>
            <a:ln>
              <a:solidFill>
                <a:srgbClr val="265A9A"/>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1.9 RHS'!$A$9:$A$10</c:f>
              <c:strCache>
                <c:ptCount val="2"/>
                <c:pt idx="0">
                  <c:v>12 industry</c:v>
                </c:pt>
                <c:pt idx="1">
                  <c:v>16 industry</c:v>
                </c:pt>
              </c:strCache>
            </c:strRef>
          </c:cat>
          <c:val>
            <c:numRef>
              <c:f>'Figure 1.9 RHS'!$C$9:$C$10</c:f>
              <c:numCache>
                <c:formatCode>#0.00</c:formatCode>
                <c:ptCount val="2"/>
                <c:pt idx="0">
                  <c:v>-0.3</c:v>
                </c:pt>
                <c:pt idx="1">
                  <c:v>0.18</c:v>
                </c:pt>
              </c:numCache>
            </c:numRef>
          </c:val>
        </c:ser>
        <c:dLbls>
          <c:showLegendKey val="0"/>
          <c:showVal val="0"/>
          <c:showCatName val="0"/>
          <c:showSerName val="0"/>
          <c:showPercent val="0"/>
          <c:showBubbleSize val="0"/>
        </c:dLbls>
        <c:gapWidth val="150"/>
        <c:axId val="161476336"/>
        <c:axId val="161477904"/>
      </c:barChart>
      <c:catAx>
        <c:axId val="161476336"/>
        <c:scaling>
          <c:orientation val="minMax"/>
        </c:scaling>
        <c:delete val="0"/>
        <c:axPos val="b"/>
        <c:numFmt formatCode="General" sourceLinked="0"/>
        <c:majorTickMark val="none"/>
        <c:minorTickMark val="none"/>
        <c:tickLblPos val="low"/>
        <c:spPr>
          <a:ln>
            <a:solidFill>
              <a:srgbClr val="BFBFBF"/>
            </a:solidFill>
          </a:ln>
        </c:spPr>
        <c:crossAx val="161477904"/>
        <c:crosses val="autoZero"/>
        <c:auto val="1"/>
        <c:lblAlgn val="ctr"/>
        <c:lblOffset val="100"/>
        <c:noMultiLvlLbl val="0"/>
      </c:catAx>
      <c:valAx>
        <c:axId val="161477904"/>
        <c:scaling>
          <c:orientation val="minMax"/>
        </c:scaling>
        <c:delete val="0"/>
        <c:axPos val="l"/>
        <c:majorGridlines>
          <c:spPr>
            <a:ln>
              <a:noFill/>
            </a:ln>
          </c:spPr>
        </c:majorGridlines>
        <c:numFmt formatCode="#0.00" sourceLinked="1"/>
        <c:majorTickMark val="out"/>
        <c:minorTickMark val="none"/>
        <c:tickLblPos val="nextTo"/>
        <c:spPr>
          <a:ln>
            <a:solidFill>
              <a:srgbClr val="BFBFBF"/>
            </a:solidFill>
          </a:ln>
        </c:spPr>
        <c:crossAx val="161476336"/>
        <c:crosses val="autoZero"/>
        <c:crossBetween val="between"/>
        <c:majorUnit val="0.2"/>
      </c:valAx>
      <c:spPr>
        <a:noFill/>
        <a:ln>
          <a:noFill/>
        </a:ln>
      </c:spPr>
    </c:plotArea>
    <c:legend>
      <c:legendPos val="b"/>
      <c:layout>
        <c:manualLayout>
          <c:xMode val="edge"/>
          <c:yMode val="edge"/>
          <c:x val="9.7556217263077172E-2"/>
          <c:y val="5.2990850976184029E-2"/>
          <c:w val="0.4815063066085708"/>
          <c:h val="0.23116626744578309"/>
        </c:manualLayout>
      </c:layout>
      <c:overlay val="0"/>
      <c:spPr>
        <a:ln>
          <a:noFill/>
        </a:ln>
      </c:spPr>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188359607401714"/>
          <c:y val="6.1736192562884588E-2"/>
          <c:w val="0.80275975975975977"/>
          <c:h val="0.73539615384615376"/>
        </c:manualLayout>
      </c:layout>
      <c:scatterChart>
        <c:scatterStyle val="lineMarker"/>
        <c:varyColors val="0"/>
        <c:ser>
          <c:idx val="0"/>
          <c:order val="0"/>
          <c:spPr>
            <a:ln w="28575">
              <a:noFill/>
            </a:ln>
          </c:spPr>
          <c:marker>
            <c:symbol val="circle"/>
            <c:size val="6"/>
            <c:spPr>
              <a:solidFill>
                <a:srgbClr val="66BCDB"/>
              </a:solidFill>
              <a:ln>
                <a:noFill/>
              </a:ln>
            </c:spPr>
          </c:marker>
          <c:dPt>
            <c:idx val="16"/>
            <c:marker>
              <c:spPr>
                <a:solidFill>
                  <a:srgbClr val="F15A25"/>
                </a:solidFill>
                <a:ln>
                  <a:noFill/>
                </a:ln>
              </c:spPr>
            </c:marker>
            <c:bubble3D val="0"/>
          </c:dPt>
          <c:dPt>
            <c:idx val="17"/>
            <c:marker>
              <c:spPr>
                <a:solidFill>
                  <a:sysClr val="windowText" lastClr="000000"/>
                </a:solidFill>
                <a:ln>
                  <a:noFill/>
                </a:ln>
              </c:spPr>
            </c:marker>
            <c:bubble3D val="0"/>
          </c:dPt>
          <c:xVal>
            <c:numRef>
              <c:f>'Figure 1.10 LHS'!$B$9:$B$26</c:f>
              <c:numCache>
                <c:formatCode>0.00</c:formatCode>
                <c:ptCount val="18"/>
                <c:pt idx="0">
                  <c:v>-0.12</c:v>
                </c:pt>
                <c:pt idx="1">
                  <c:v>-0.11</c:v>
                </c:pt>
                <c:pt idx="2">
                  <c:v>-0.28999999999999998</c:v>
                </c:pt>
                <c:pt idx="3">
                  <c:v>-5.21</c:v>
                </c:pt>
                <c:pt idx="4">
                  <c:v>-0.73</c:v>
                </c:pt>
                <c:pt idx="5">
                  <c:v>3.15</c:v>
                </c:pt>
                <c:pt idx="6">
                  <c:v>1.52</c:v>
                </c:pt>
                <c:pt idx="7">
                  <c:v>1.07</c:v>
                </c:pt>
                <c:pt idx="8">
                  <c:v>-3.1</c:v>
                </c:pt>
                <c:pt idx="9">
                  <c:v>3.16</c:v>
                </c:pt>
                <c:pt idx="10">
                  <c:v>3.38</c:v>
                </c:pt>
                <c:pt idx="11">
                  <c:v>4.87</c:v>
                </c:pt>
                <c:pt idx="12">
                  <c:v>-2.44</c:v>
                </c:pt>
                <c:pt idx="13">
                  <c:v>4.88</c:v>
                </c:pt>
                <c:pt idx="14">
                  <c:v>5.51</c:v>
                </c:pt>
                <c:pt idx="15">
                  <c:v>-6.12</c:v>
                </c:pt>
                <c:pt idx="16">
                  <c:v>0.4</c:v>
                </c:pt>
                <c:pt idx="17">
                  <c:v>0.2</c:v>
                </c:pt>
              </c:numCache>
            </c:numRef>
          </c:xVal>
          <c:yVal>
            <c:numRef>
              <c:f>'Figure 1.10 LHS'!$C$9:$C$26</c:f>
              <c:numCache>
                <c:formatCode>0.00</c:formatCode>
                <c:ptCount val="18"/>
                <c:pt idx="0">
                  <c:v>-0.28000000000000003</c:v>
                </c:pt>
                <c:pt idx="1">
                  <c:v>1.78</c:v>
                </c:pt>
                <c:pt idx="2">
                  <c:v>0.91</c:v>
                </c:pt>
                <c:pt idx="3">
                  <c:v>-5.58</c:v>
                </c:pt>
                <c:pt idx="4">
                  <c:v>0.86</c:v>
                </c:pt>
                <c:pt idx="5">
                  <c:v>4.24</c:v>
                </c:pt>
                <c:pt idx="6">
                  <c:v>1</c:v>
                </c:pt>
                <c:pt idx="7">
                  <c:v>3.01</c:v>
                </c:pt>
                <c:pt idx="8">
                  <c:v>-1.88</c:v>
                </c:pt>
                <c:pt idx="9">
                  <c:v>7.21</c:v>
                </c:pt>
                <c:pt idx="10">
                  <c:v>1.35</c:v>
                </c:pt>
                <c:pt idx="11">
                  <c:v>6.4</c:v>
                </c:pt>
                <c:pt idx="12">
                  <c:v>0.04</c:v>
                </c:pt>
                <c:pt idx="13">
                  <c:v>7.44</c:v>
                </c:pt>
                <c:pt idx="14">
                  <c:v>6.79</c:v>
                </c:pt>
                <c:pt idx="15">
                  <c:v>-3.47</c:v>
                </c:pt>
                <c:pt idx="16">
                  <c:v>1.1200000000000001</c:v>
                </c:pt>
                <c:pt idx="17">
                  <c:v>1.27</c:v>
                </c:pt>
              </c:numCache>
            </c:numRef>
          </c:yVal>
          <c:smooth val="0"/>
        </c:ser>
        <c:dLbls>
          <c:showLegendKey val="0"/>
          <c:showVal val="0"/>
          <c:showCatName val="0"/>
          <c:showSerName val="0"/>
          <c:showPercent val="0"/>
          <c:showBubbleSize val="0"/>
        </c:dLbls>
        <c:axId val="161478688"/>
        <c:axId val="161477120"/>
      </c:scatterChart>
      <c:valAx>
        <c:axId val="161478688"/>
        <c:scaling>
          <c:orientation val="minMax"/>
        </c:scaling>
        <c:delete val="0"/>
        <c:axPos val="b"/>
        <c:title>
          <c:tx>
            <c:rich>
              <a:bodyPr/>
              <a:lstStyle/>
              <a:p>
                <a:pPr>
                  <a:defRPr/>
                </a:pPr>
                <a:r>
                  <a:rPr lang="en-AU"/>
                  <a:t>2013-14</a:t>
                </a:r>
                <a:r>
                  <a:rPr lang="en-AU" baseline="0"/>
                  <a:t> data</a:t>
                </a:r>
                <a:endParaRPr lang="en-AU"/>
              </a:p>
            </c:rich>
          </c:tx>
          <c:layout>
            <c:manualLayout>
              <c:xMode val="edge"/>
              <c:yMode val="edge"/>
              <c:x val="0.46243199717371331"/>
              <c:y val="0.90902629922505684"/>
            </c:manualLayout>
          </c:layout>
          <c:overlay val="0"/>
        </c:title>
        <c:numFmt formatCode="0" sourceLinked="0"/>
        <c:majorTickMark val="out"/>
        <c:minorTickMark val="none"/>
        <c:tickLblPos val="low"/>
        <c:spPr>
          <a:ln>
            <a:solidFill>
              <a:srgbClr val="BFBFBF"/>
            </a:solidFill>
          </a:ln>
        </c:spPr>
        <c:crossAx val="161477120"/>
        <c:crosses val="autoZero"/>
        <c:crossBetween val="midCat"/>
        <c:majorUnit val="2"/>
      </c:valAx>
      <c:valAx>
        <c:axId val="161477120"/>
        <c:scaling>
          <c:orientation val="minMax"/>
        </c:scaling>
        <c:delete val="0"/>
        <c:axPos val="l"/>
        <c:title>
          <c:tx>
            <c:rich>
              <a:bodyPr/>
              <a:lstStyle/>
              <a:p>
                <a:pPr>
                  <a:defRPr/>
                </a:pPr>
                <a:r>
                  <a:rPr lang="en-AU"/>
                  <a:t>2017-18 data</a:t>
                </a:r>
              </a:p>
            </c:rich>
          </c:tx>
          <c:overlay val="0"/>
        </c:title>
        <c:numFmt formatCode="0" sourceLinked="0"/>
        <c:majorTickMark val="out"/>
        <c:minorTickMark val="none"/>
        <c:tickLblPos val="low"/>
        <c:spPr>
          <a:ln>
            <a:solidFill>
              <a:srgbClr val="BFBFBF"/>
            </a:solidFill>
          </a:ln>
        </c:spPr>
        <c:crossAx val="161478688"/>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577552552552553"/>
          <c:y val="6.173611111111111E-2"/>
          <c:w val="0.78369069069069064"/>
          <c:h val="0.74625085470085473"/>
        </c:manualLayout>
      </c:layout>
      <c:scatterChart>
        <c:scatterStyle val="lineMarker"/>
        <c:varyColors val="0"/>
        <c:ser>
          <c:idx val="0"/>
          <c:order val="0"/>
          <c:spPr>
            <a:ln w="28575">
              <a:noFill/>
            </a:ln>
          </c:spPr>
          <c:marker>
            <c:symbol val="circle"/>
            <c:size val="6"/>
            <c:spPr>
              <a:solidFill>
                <a:srgbClr val="66BCDB"/>
              </a:solidFill>
              <a:ln>
                <a:noFill/>
              </a:ln>
            </c:spPr>
          </c:marker>
          <c:dPt>
            <c:idx val="16"/>
            <c:marker>
              <c:spPr>
                <a:solidFill>
                  <a:srgbClr val="F15A25"/>
                </a:solidFill>
                <a:ln>
                  <a:noFill/>
                </a:ln>
              </c:spPr>
            </c:marker>
            <c:bubble3D val="0"/>
          </c:dPt>
          <c:dPt>
            <c:idx val="17"/>
            <c:marker>
              <c:spPr>
                <a:solidFill>
                  <a:sysClr val="windowText" lastClr="000000"/>
                </a:solidFill>
                <a:ln>
                  <a:noFill/>
                </a:ln>
              </c:spPr>
            </c:marker>
            <c:bubble3D val="0"/>
          </c:dPt>
          <c:xVal>
            <c:numRef>
              <c:f>'Figure 1.10 RHS'!$B$9:$B$26</c:f>
              <c:numCache>
                <c:formatCode>0.00</c:formatCode>
                <c:ptCount val="18"/>
                <c:pt idx="0">
                  <c:v>-2.77</c:v>
                </c:pt>
                <c:pt idx="1">
                  <c:v>8.4499999999999993</c:v>
                </c:pt>
                <c:pt idx="2">
                  <c:v>-0.03</c:v>
                </c:pt>
                <c:pt idx="3">
                  <c:v>-8.2200000000000006</c:v>
                </c:pt>
                <c:pt idx="4">
                  <c:v>-0.95</c:v>
                </c:pt>
                <c:pt idx="5">
                  <c:v>6.21</c:v>
                </c:pt>
                <c:pt idx="6">
                  <c:v>2.29</c:v>
                </c:pt>
                <c:pt idx="7">
                  <c:v>1.76</c:v>
                </c:pt>
                <c:pt idx="8">
                  <c:v>-1.91</c:v>
                </c:pt>
                <c:pt idx="9">
                  <c:v>14.86</c:v>
                </c:pt>
                <c:pt idx="10">
                  <c:v>2.98</c:v>
                </c:pt>
                <c:pt idx="11">
                  <c:v>4.99</c:v>
                </c:pt>
                <c:pt idx="12">
                  <c:v>-1.63</c:v>
                </c:pt>
                <c:pt idx="13">
                  <c:v>5.21</c:v>
                </c:pt>
                <c:pt idx="14">
                  <c:v>8.5</c:v>
                </c:pt>
                <c:pt idx="15">
                  <c:v>-5.87</c:v>
                </c:pt>
                <c:pt idx="16">
                  <c:v>2.5299999999999998</c:v>
                </c:pt>
                <c:pt idx="17">
                  <c:v>1.9</c:v>
                </c:pt>
              </c:numCache>
            </c:numRef>
          </c:xVal>
          <c:yVal>
            <c:numRef>
              <c:f>'Figure 1.10 RHS'!$C$9:$C$26</c:f>
              <c:numCache>
                <c:formatCode>0.00</c:formatCode>
                <c:ptCount val="18"/>
                <c:pt idx="0">
                  <c:v>-3.49</c:v>
                </c:pt>
                <c:pt idx="1">
                  <c:v>11.42</c:v>
                </c:pt>
                <c:pt idx="2">
                  <c:v>1.3</c:v>
                </c:pt>
                <c:pt idx="3">
                  <c:v>-7.83</c:v>
                </c:pt>
                <c:pt idx="4">
                  <c:v>0.3</c:v>
                </c:pt>
                <c:pt idx="5">
                  <c:v>7.63</c:v>
                </c:pt>
                <c:pt idx="6">
                  <c:v>2.12</c:v>
                </c:pt>
                <c:pt idx="7">
                  <c:v>3.72</c:v>
                </c:pt>
                <c:pt idx="8">
                  <c:v>-1</c:v>
                </c:pt>
                <c:pt idx="9">
                  <c:v>17.09</c:v>
                </c:pt>
                <c:pt idx="10">
                  <c:v>0.4</c:v>
                </c:pt>
                <c:pt idx="11">
                  <c:v>6.04</c:v>
                </c:pt>
                <c:pt idx="12">
                  <c:v>0.77</c:v>
                </c:pt>
                <c:pt idx="13">
                  <c:v>7.73</c:v>
                </c:pt>
                <c:pt idx="14">
                  <c:v>10.17</c:v>
                </c:pt>
                <c:pt idx="15">
                  <c:v>-3.51</c:v>
                </c:pt>
                <c:pt idx="16">
                  <c:v>3.16</c:v>
                </c:pt>
                <c:pt idx="17">
                  <c:v>2.84</c:v>
                </c:pt>
              </c:numCache>
            </c:numRef>
          </c:yVal>
          <c:smooth val="0"/>
        </c:ser>
        <c:dLbls>
          <c:showLegendKey val="0"/>
          <c:showVal val="0"/>
          <c:showCatName val="0"/>
          <c:showSerName val="0"/>
          <c:showPercent val="0"/>
          <c:showBubbleSize val="0"/>
        </c:dLbls>
        <c:axId val="161474376"/>
        <c:axId val="161472808"/>
      </c:scatterChart>
      <c:valAx>
        <c:axId val="161474376"/>
        <c:scaling>
          <c:orientation val="minMax"/>
        </c:scaling>
        <c:delete val="0"/>
        <c:axPos val="b"/>
        <c:title>
          <c:tx>
            <c:rich>
              <a:bodyPr/>
              <a:lstStyle/>
              <a:p>
                <a:pPr>
                  <a:defRPr/>
                </a:pPr>
                <a:r>
                  <a:rPr lang="en-AU"/>
                  <a:t>2013-14</a:t>
                </a:r>
                <a:r>
                  <a:rPr lang="en-AU" baseline="0"/>
                  <a:t> data</a:t>
                </a:r>
                <a:endParaRPr lang="en-AU"/>
              </a:p>
            </c:rich>
          </c:tx>
          <c:layout>
            <c:manualLayout>
              <c:xMode val="edge"/>
              <c:yMode val="edge"/>
              <c:x val="0.38603107330825231"/>
              <c:y val="0.92540745336434138"/>
            </c:manualLayout>
          </c:layout>
          <c:overlay val="0"/>
        </c:title>
        <c:numFmt formatCode="0" sourceLinked="0"/>
        <c:majorTickMark val="out"/>
        <c:minorTickMark val="none"/>
        <c:tickLblPos val="low"/>
        <c:spPr>
          <a:ln>
            <a:solidFill>
              <a:srgbClr val="BFBFBF"/>
            </a:solidFill>
          </a:ln>
        </c:spPr>
        <c:crossAx val="161472808"/>
        <c:crosses val="autoZero"/>
        <c:crossBetween val="midCat"/>
        <c:majorUnit val="2"/>
      </c:valAx>
      <c:valAx>
        <c:axId val="161472808"/>
        <c:scaling>
          <c:orientation val="minMax"/>
        </c:scaling>
        <c:delete val="0"/>
        <c:axPos val="l"/>
        <c:title>
          <c:tx>
            <c:rich>
              <a:bodyPr/>
              <a:lstStyle/>
              <a:p>
                <a:pPr>
                  <a:defRPr/>
                </a:pPr>
                <a:r>
                  <a:rPr lang="en-AU"/>
                  <a:t>2017-18 data</a:t>
                </a:r>
              </a:p>
            </c:rich>
          </c:tx>
          <c:overlay val="0"/>
        </c:title>
        <c:numFmt formatCode="0" sourceLinked="0"/>
        <c:majorTickMark val="out"/>
        <c:minorTickMark val="none"/>
        <c:tickLblPos val="low"/>
        <c:spPr>
          <a:ln>
            <a:solidFill>
              <a:srgbClr val="BFBFBF"/>
            </a:solidFill>
          </a:ln>
        </c:spPr>
        <c:crossAx val="161474376"/>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87574856748955"/>
          <c:y val="9.4197544638245312E-2"/>
          <c:w val="0.81593727112145109"/>
          <c:h val="0.74985227333771343"/>
        </c:manualLayout>
      </c:layout>
      <c:barChart>
        <c:barDir val="col"/>
        <c:grouping val="clustered"/>
        <c:varyColors val="0"/>
        <c:ser>
          <c:idx val="0"/>
          <c:order val="0"/>
          <c:tx>
            <c:strRef>
              <c:f>'Figure 1.1b'!$B$7</c:f>
              <c:strCache>
                <c:ptCount val="1"/>
                <c:pt idx="0">
                  <c:v>2017-18</c:v>
                </c:pt>
              </c:strCache>
            </c:strRef>
          </c:tx>
          <c:spPr>
            <a:solidFill>
              <a:srgbClr val="66BCDB"/>
            </a:solidFill>
            <a:ln>
              <a:solidFill>
                <a:srgbClr val="66BCDB"/>
              </a:solidFill>
            </a:ln>
          </c:spPr>
          <c:invertIfNegative val="0"/>
          <c:dPt>
            <c:idx val="0"/>
            <c:invertIfNegative val="0"/>
            <c:bubble3D val="0"/>
          </c:dPt>
          <c:dPt>
            <c:idx val="1"/>
            <c:invertIfNegative val="0"/>
            <c:bubble3D val="0"/>
          </c:dPt>
          <c:dPt>
            <c:idx val="3"/>
            <c:invertIfNegative val="0"/>
            <c:bubble3D val="0"/>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1.1b'!$A$8:$A$11</c:f>
              <c:strCache>
                <c:ptCount val="4"/>
                <c:pt idx="0">
                  <c:v>All 
industries</c:v>
                </c:pt>
                <c:pt idx="1">
                  <c:v>Selected 
industries</c:v>
                </c:pt>
                <c:pt idx="2">
                  <c:v>Market 
sector</c:v>
                </c:pt>
                <c:pt idx="3">
                  <c:v>Non-market 
sector</c:v>
                </c:pt>
              </c:strCache>
            </c:strRef>
          </c:cat>
          <c:val>
            <c:numRef>
              <c:f>'Figure 1.1b'!$B$8:$B$11</c:f>
              <c:numCache>
                <c:formatCode>#0.0</c:formatCode>
                <c:ptCount val="4"/>
                <c:pt idx="0">
                  <c:v>1.9</c:v>
                </c:pt>
                <c:pt idx="1">
                  <c:v>1.9</c:v>
                </c:pt>
                <c:pt idx="2">
                  <c:v>2</c:v>
                </c:pt>
                <c:pt idx="3">
                  <c:v>1.8</c:v>
                </c:pt>
              </c:numCache>
            </c:numRef>
          </c:val>
        </c:ser>
        <c:ser>
          <c:idx val="1"/>
          <c:order val="1"/>
          <c:tx>
            <c:strRef>
              <c:f>'Figure 1.1b'!$C$7</c:f>
              <c:strCache>
                <c:ptCount val="1"/>
                <c:pt idx="0">
                  <c:v>2011-12 to 2017-18</c:v>
                </c:pt>
              </c:strCache>
            </c:strRef>
          </c:tx>
          <c:spPr>
            <a:solidFill>
              <a:srgbClr val="265A9A"/>
            </a:solidFill>
            <a:ln>
              <a:solidFill>
                <a:srgbClr val="265A9A"/>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1.1b'!$A$8:$A$11</c:f>
              <c:strCache>
                <c:ptCount val="4"/>
                <c:pt idx="0">
                  <c:v>All 
industries</c:v>
                </c:pt>
                <c:pt idx="1">
                  <c:v>Selected 
industries</c:v>
                </c:pt>
                <c:pt idx="2">
                  <c:v>Market 
sector</c:v>
                </c:pt>
                <c:pt idx="3">
                  <c:v>Non-market 
sector</c:v>
                </c:pt>
              </c:strCache>
            </c:strRef>
          </c:cat>
          <c:val>
            <c:numRef>
              <c:f>'Figure 1.1b'!$C$8:$C$11</c:f>
              <c:numCache>
                <c:formatCode>#0.0</c:formatCode>
                <c:ptCount val="4"/>
                <c:pt idx="0">
                  <c:v>2.6</c:v>
                </c:pt>
                <c:pt idx="1">
                  <c:v>2.8</c:v>
                </c:pt>
                <c:pt idx="2">
                  <c:v>2.9</c:v>
                </c:pt>
                <c:pt idx="3">
                  <c:v>1.7</c:v>
                </c:pt>
              </c:numCache>
            </c:numRef>
          </c:val>
        </c:ser>
        <c:dLbls>
          <c:showLegendKey val="0"/>
          <c:showVal val="0"/>
          <c:showCatName val="0"/>
          <c:showSerName val="0"/>
          <c:showPercent val="0"/>
          <c:showBubbleSize val="0"/>
        </c:dLbls>
        <c:gapWidth val="50"/>
        <c:axId val="515522048"/>
        <c:axId val="515524008"/>
      </c:barChart>
      <c:catAx>
        <c:axId val="515522048"/>
        <c:scaling>
          <c:orientation val="minMax"/>
        </c:scaling>
        <c:delete val="0"/>
        <c:axPos val="b"/>
        <c:numFmt formatCode="General" sourceLinked="1"/>
        <c:majorTickMark val="out"/>
        <c:minorTickMark val="none"/>
        <c:tickLblPos val="low"/>
        <c:spPr>
          <a:ln>
            <a:solidFill>
              <a:srgbClr val="BFBFBF"/>
            </a:solidFill>
          </a:ln>
        </c:spPr>
        <c:txPr>
          <a:bodyPr/>
          <a:lstStyle/>
          <a:p>
            <a:pPr>
              <a:defRPr sz="800"/>
            </a:pPr>
            <a:endParaRPr lang="en-US"/>
          </a:p>
        </c:txPr>
        <c:crossAx val="515524008"/>
        <c:crosses val="autoZero"/>
        <c:auto val="1"/>
        <c:lblAlgn val="ctr"/>
        <c:lblOffset val="100"/>
        <c:noMultiLvlLbl val="0"/>
      </c:catAx>
      <c:valAx>
        <c:axId val="515524008"/>
        <c:scaling>
          <c:orientation val="minMax"/>
          <c:max val="4"/>
        </c:scaling>
        <c:delete val="0"/>
        <c:axPos val="l"/>
        <c:majorGridlines>
          <c:spPr>
            <a:ln>
              <a:noFill/>
            </a:ln>
          </c:spPr>
        </c:majorGridlines>
        <c:numFmt formatCode="#,##0" sourceLinked="0"/>
        <c:majorTickMark val="out"/>
        <c:minorTickMark val="none"/>
        <c:tickLblPos val="nextTo"/>
        <c:spPr>
          <a:ln>
            <a:solidFill>
              <a:srgbClr val="BFBFBF"/>
            </a:solidFill>
          </a:ln>
        </c:spPr>
        <c:crossAx val="515522048"/>
        <c:crosses val="autoZero"/>
        <c:crossBetween val="between"/>
        <c:majorUnit val="1"/>
      </c:valAx>
      <c:spPr>
        <a:noFill/>
        <a:ln>
          <a:noFill/>
        </a:ln>
      </c:spPr>
    </c:plotArea>
    <c:legend>
      <c:legendPos val="t"/>
      <c:layout>
        <c:manualLayout>
          <c:xMode val="edge"/>
          <c:yMode val="edge"/>
          <c:x val="0.11260307612769808"/>
          <c:y val="4.1983297589679384E-2"/>
          <c:w val="0.88422429020722937"/>
          <c:h val="8.370172024082545E-2"/>
        </c:manualLayout>
      </c:layout>
      <c:overlay val="0"/>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paperSize="9" firstPageNumber="100" orientation="landscape" useFirstPageNumber="1"/>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214629629629627E-2"/>
          <c:y val="5.13169487595641E-2"/>
          <c:w val="0.87519314814814819"/>
          <c:h val="0.85257182539682541"/>
        </c:manualLayout>
      </c:layout>
      <c:lineChart>
        <c:grouping val="standard"/>
        <c:varyColors val="0"/>
        <c:ser>
          <c:idx val="0"/>
          <c:order val="0"/>
          <c:spPr>
            <a:ln>
              <a:solidFill>
                <a:srgbClr val="66BCDB"/>
              </a:solidFill>
            </a:ln>
          </c:spPr>
          <c:marker>
            <c:symbol val="none"/>
          </c:marker>
          <c:dPt>
            <c:idx val="52"/>
            <c:marker>
              <c:symbol val="circle"/>
              <c:size val="5"/>
              <c:spPr>
                <a:solidFill>
                  <a:srgbClr val="5B9BD5"/>
                </a:solidFill>
                <a:ln>
                  <a:noFill/>
                </a:ln>
              </c:spPr>
            </c:marker>
            <c:bubble3D val="0"/>
          </c:dPt>
          <c:dPt>
            <c:idx val="58"/>
            <c:marker>
              <c:symbol val="circle"/>
              <c:size val="5"/>
              <c:spPr>
                <a:solidFill>
                  <a:srgbClr val="5B9BD5"/>
                </a:solidFill>
                <a:ln>
                  <a:noFill/>
                </a:ln>
              </c:spPr>
            </c:marker>
            <c:bubble3D val="0"/>
          </c:dPt>
          <c:cat>
            <c:strRef>
              <c:f>'Figure 1.11'!$A$8:$A$66</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1.11'!$B$8:$B$66</c:f>
              <c:numCache>
                <c:formatCode>#0.0</c:formatCode>
                <c:ptCount val="59"/>
                <c:pt idx="0">
                  <c:v>100</c:v>
                </c:pt>
                <c:pt idx="1">
                  <c:v>99</c:v>
                </c:pt>
                <c:pt idx="2">
                  <c:v>97.6</c:v>
                </c:pt>
                <c:pt idx="3">
                  <c:v>101.8</c:v>
                </c:pt>
                <c:pt idx="4">
                  <c:v>109.1</c:v>
                </c:pt>
                <c:pt idx="5">
                  <c:v>112.8</c:v>
                </c:pt>
                <c:pt idx="6">
                  <c:v>112.4</c:v>
                </c:pt>
                <c:pt idx="7">
                  <c:v>117.5</c:v>
                </c:pt>
                <c:pt idx="8">
                  <c:v>120</c:v>
                </c:pt>
                <c:pt idx="9">
                  <c:v>126.9</c:v>
                </c:pt>
                <c:pt idx="10">
                  <c:v>133.80000000000001</c:v>
                </c:pt>
                <c:pt idx="11">
                  <c:v>134.80000000000001</c:v>
                </c:pt>
                <c:pt idx="12">
                  <c:v>133.19999999999999</c:v>
                </c:pt>
                <c:pt idx="13">
                  <c:v>138</c:v>
                </c:pt>
                <c:pt idx="14">
                  <c:v>143.19999999999999</c:v>
                </c:pt>
                <c:pt idx="15">
                  <c:v>140.1</c:v>
                </c:pt>
                <c:pt idx="16">
                  <c:v>140</c:v>
                </c:pt>
                <c:pt idx="17">
                  <c:v>142.69999999999999</c:v>
                </c:pt>
                <c:pt idx="18">
                  <c:v>139.30000000000001</c:v>
                </c:pt>
                <c:pt idx="19">
                  <c:v>143.30000000000001</c:v>
                </c:pt>
                <c:pt idx="20">
                  <c:v>146.30000000000001</c:v>
                </c:pt>
                <c:pt idx="21">
                  <c:v>148.69999999999999</c:v>
                </c:pt>
                <c:pt idx="22">
                  <c:v>150.30000000000001</c:v>
                </c:pt>
                <c:pt idx="23">
                  <c:v>142.80000000000001</c:v>
                </c:pt>
                <c:pt idx="24">
                  <c:v>146.9</c:v>
                </c:pt>
                <c:pt idx="25">
                  <c:v>151.30000000000001</c:v>
                </c:pt>
                <c:pt idx="26">
                  <c:v>152.19999999999999</c:v>
                </c:pt>
                <c:pt idx="27">
                  <c:v>151.4</c:v>
                </c:pt>
                <c:pt idx="28">
                  <c:v>160.1</c:v>
                </c:pt>
                <c:pt idx="29">
                  <c:v>166.1</c:v>
                </c:pt>
                <c:pt idx="30">
                  <c:v>167.4</c:v>
                </c:pt>
                <c:pt idx="31">
                  <c:v>160.69999999999999</c:v>
                </c:pt>
                <c:pt idx="32">
                  <c:v>158.30000000000001</c:v>
                </c:pt>
                <c:pt idx="33">
                  <c:v>162.6</c:v>
                </c:pt>
                <c:pt idx="34">
                  <c:v>166.6</c:v>
                </c:pt>
                <c:pt idx="35">
                  <c:v>171.1</c:v>
                </c:pt>
                <c:pt idx="36">
                  <c:v>176.7</c:v>
                </c:pt>
                <c:pt idx="37">
                  <c:v>183</c:v>
                </c:pt>
                <c:pt idx="38">
                  <c:v>189.6</c:v>
                </c:pt>
                <c:pt idx="39">
                  <c:v>195</c:v>
                </c:pt>
                <c:pt idx="40">
                  <c:v>202.4</c:v>
                </c:pt>
                <c:pt idx="41">
                  <c:v>203.8</c:v>
                </c:pt>
                <c:pt idx="42">
                  <c:v>210.4</c:v>
                </c:pt>
                <c:pt idx="43">
                  <c:v>214</c:v>
                </c:pt>
                <c:pt idx="44">
                  <c:v>223.3</c:v>
                </c:pt>
                <c:pt idx="45">
                  <c:v>228.6</c:v>
                </c:pt>
                <c:pt idx="46">
                  <c:v>235.7</c:v>
                </c:pt>
                <c:pt idx="47">
                  <c:v>242.9</c:v>
                </c:pt>
                <c:pt idx="48">
                  <c:v>250.9</c:v>
                </c:pt>
                <c:pt idx="49">
                  <c:v>254.7</c:v>
                </c:pt>
                <c:pt idx="50">
                  <c:v>250.1</c:v>
                </c:pt>
                <c:pt idx="51">
                  <c:v>263.3</c:v>
                </c:pt>
                <c:pt idx="52">
                  <c:v>272.60000000000002</c:v>
                </c:pt>
                <c:pt idx="53">
                  <c:v>268.60000000000002</c:v>
                </c:pt>
                <c:pt idx="54">
                  <c:v>267.39999999999998</c:v>
                </c:pt>
                <c:pt idx="55">
                  <c:v>263.5</c:v>
                </c:pt>
                <c:pt idx="56">
                  <c:v>259.3</c:v>
                </c:pt>
                <c:pt idx="57">
                  <c:v>268.8</c:v>
                </c:pt>
                <c:pt idx="58">
                  <c:v>272</c:v>
                </c:pt>
              </c:numCache>
            </c:numRef>
          </c:val>
          <c:smooth val="0"/>
          <c:extLst>
            <c:ext xmlns:c15="http://schemas.microsoft.com/office/drawing/2012/chart" uri="{02D57815-91ED-43cb-92C2-25804820EDAC}">
              <c15:filteredSeriesTitle>
                <c15:tx>
                  <c:strRef>
                    <c:extLst>
                      <c:ext uri="{02D57815-91ED-43cb-92C2-25804820EDAC}">
                        <c15:formulaRef>
                          <c15:sqref>'Figure 1.11'!#REF!</c15:sqref>
                        </c15:formulaRef>
                      </c:ext>
                    </c:extLst>
                    <c:strCache>
                      <c:ptCount val="1"/>
                      <c:pt idx="0">
                        <c:v>#REF!</c:v>
                      </c:pt>
                    </c:strCache>
                  </c:strRef>
                </c15:tx>
              </c15:filteredSeriesTitle>
            </c:ext>
          </c:extLst>
        </c:ser>
        <c:dLbls>
          <c:showLegendKey val="0"/>
          <c:showVal val="0"/>
          <c:showCatName val="0"/>
          <c:showSerName val="0"/>
          <c:showPercent val="0"/>
          <c:showBubbleSize val="0"/>
        </c:dLbls>
        <c:smooth val="0"/>
        <c:axId val="161472024"/>
        <c:axId val="161476728"/>
      </c:lineChart>
      <c:catAx>
        <c:axId val="161472024"/>
        <c:scaling>
          <c:orientation val="minMax"/>
        </c:scaling>
        <c:delete val="0"/>
        <c:axPos val="b"/>
        <c:numFmt formatCode="General" sourceLinked="1"/>
        <c:majorTickMark val="out"/>
        <c:minorTickMark val="none"/>
        <c:tickLblPos val="nextTo"/>
        <c:spPr>
          <a:ln>
            <a:solidFill>
              <a:srgbClr val="BFBFBF"/>
            </a:solidFill>
          </a:ln>
        </c:spPr>
        <c:crossAx val="161476728"/>
        <c:crosses val="autoZero"/>
        <c:auto val="1"/>
        <c:lblAlgn val="ctr"/>
        <c:lblOffset val="100"/>
        <c:tickLblSkip val="19"/>
        <c:noMultiLvlLbl val="0"/>
      </c:catAx>
      <c:valAx>
        <c:axId val="161476728"/>
        <c:scaling>
          <c:orientation val="minMax"/>
          <c:max val="280"/>
          <c:min val="95"/>
        </c:scaling>
        <c:delete val="0"/>
        <c:axPos val="l"/>
        <c:numFmt formatCode="0" sourceLinked="0"/>
        <c:majorTickMark val="out"/>
        <c:minorTickMark val="none"/>
        <c:tickLblPos val="nextTo"/>
        <c:spPr>
          <a:ln>
            <a:solidFill>
              <a:srgbClr val="BFBFBF"/>
            </a:solidFill>
          </a:ln>
        </c:spPr>
        <c:crossAx val="161472024"/>
        <c:crosses val="autoZero"/>
        <c:crossBetween val="midCat"/>
        <c:majorUnit val="3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636774791841263E-2"/>
          <c:y val="2.1457961664834605E-2"/>
          <c:w val="0.91083177022856066"/>
          <c:h val="0.67735000000000001"/>
        </c:manualLayout>
      </c:layout>
      <c:barChart>
        <c:barDir val="col"/>
        <c:grouping val="stacked"/>
        <c:varyColors val="0"/>
        <c:ser>
          <c:idx val="0"/>
          <c:order val="0"/>
          <c:tx>
            <c:strRef>
              <c:f>'Figure 1.12'!$B$8</c:f>
              <c:strCache>
                <c:ptCount val="1"/>
                <c:pt idx="0">
                  <c:v>MFP</c:v>
                </c:pt>
              </c:strCache>
            </c:strRef>
          </c:tx>
          <c:spPr>
            <a:solidFill>
              <a:srgbClr val="78A22F"/>
            </a:solidFill>
          </c:spPr>
          <c:invertIfNegative val="0"/>
          <c:cat>
            <c:strRef>
              <c:f>'Figure 1.12'!$A$10:$A$16</c:f>
              <c:strCache>
                <c:ptCount val="7"/>
                <c:pt idx="0">
                  <c:v>2011-12</c:v>
                </c:pt>
                <c:pt idx="1">
                  <c:v>2012-13</c:v>
                </c:pt>
                <c:pt idx="2">
                  <c:v>2013-14</c:v>
                </c:pt>
                <c:pt idx="3">
                  <c:v>2014-15</c:v>
                </c:pt>
                <c:pt idx="4">
                  <c:v>2015-16</c:v>
                </c:pt>
                <c:pt idx="5">
                  <c:v>2016-17</c:v>
                </c:pt>
                <c:pt idx="6">
                  <c:v>2017-18</c:v>
                </c:pt>
              </c:strCache>
            </c:strRef>
          </c:cat>
          <c:val>
            <c:numRef>
              <c:f>'Figure 1.12'!$B$10:$B$16</c:f>
              <c:numCache>
                <c:formatCode>#0.00</c:formatCode>
                <c:ptCount val="7"/>
                <c:pt idx="0">
                  <c:v>1.32</c:v>
                </c:pt>
                <c:pt idx="1">
                  <c:v>0.06</c:v>
                </c:pt>
                <c:pt idx="2">
                  <c:v>0.48</c:v>
                </c:pt>
                <c:pt idx="3">
                  <c:v>0.41</c:v>
                </c:pt>
                <c:pt idx="4">
                  <c:v>0.64</c:v>
                </c:pt>
                <c:pt idx="5">
                  <c:v>0.13</c:v>
                </c:pt>
                <c:pt idx="6">
                  <c:v>-0.01</c:v>
                </c:pt>
              </c:numCache>
            </c:numRef>
          </c:val>
        </c:ser>
        <c:ser>
          <c:idx val="1"/>
          <c:order val="1"/>
          <c:tx>
            <c:strRef>
              <c:f>'Figure 1.12'!$C$8</c:f>
              <c:strCache>
                <c:ptCount val="1"/>
                <c:pt idx="0">
                  <c:v>Labour input</c:v>
                </c:pt>
              </c:strCache>
            </c:strRef>
          </c:tx>
          <c:spPr>
            <a:solidFill>
              <a:srgbClr val="66BCDB"/>
            </a:solidFill>
          </c:spPr>
          <c:invertIfNegative val="0"/>
          <c:cat>
            <c:strRef>
              <c:f>'Figure 1.12'!$A$10:$A$16</c:f>
              <c:strCache>
                <c:ptCount val="7"/>
                <c:pt idx="0">
                  <c:v>2011-12</c:v>
                </c:pt>
                <c:pt idx="1">
                  <c:v>2012-13</c:v>
                </c:pt>
                <c:pt idx="2">
                  <c:v>2013-14</c:v>
                </c:pt>
                <c:pt idx="3">
                  <c:v>2014-15</c:v>
                </c:pt>
                <c:pt idx="4">
                  <c:v>2015-16</c:v>
                </c:pt>
                <c:pt idx="5">
                  <c:v>2016-17</c:v>
                </c:pt>
                <c:pt idx="6">
                  <c:v>2017-18</c:v>
                </c:pt>
              </c:strCache>
            </c:strRef>
          </c:cat>
          <c:val>
            <c:numRef>
              <c:f>'Figure 1.12'!$C$10:$C$16</c:f>
              <c:numCache>
                <c:formatCode>#0.00</c:formatCode>
                <c:ptCount val="7"/>
                <c:pt idx="0">
                  <c:v>0.44</c:v>
                </c:pt>
                <c:pt idx="1">
                  <c:v>0.14000000000000001</c:v>
                </c:pt>
                <c:pt idx="2">
                  <c:v>0.13</c:v>
                </c:pt>
                <c:pt idx="3">
                  <c:v>0.25</c:v>
                </c:pt>
                <c:pt idx="4">
                  <c:v>0.57999999999999996</c:v>
                </c:pt>
                <c:pt idx="5">
                  <c:v>0.28999999999999998</c:v>
                </c:pt>
                <c:pt idx="6">
                  <c:v>0.75</c:v>
                </c:pt>
              </c:numCache>
            </c:numRef>
          </c:val>
        </c:ser>
        <c:ser>
          <c:idx val="2"/>
          <c:order val="2"/>
          <c:tx>
            <c:strRef>
              <c:f>'Figure 1.12'!$D$8</c:f>
              <c:strCache>
                <c:ptCount val="1"/>
                <c:pt idx="0">
                  <c:v>Capital input</c:v>
                </c:pt>
              </c:strCache>
            </c:strRef>
          </c:tx>
          <c:spPr>
            <a:solidFill>
              <a:srgbClr val="265A9A"/>
            </a:solidFill>
          </c:spPr>
          <c:invertIfNegative val="0"/>
          <c:cat>
            <c:strRef>
              <c:f>'Figure 1.12'!$A$10:$A$16</c:f>
              <c:strCache>
                <c:ptCount val="7"/>
                <c:pt idx="0">
                  <c:v>2011-12</c:v>
                </c:pt>
                <c:pt idx="1">
                  <c:v>2012-13</c:v>
                </c:pt>
                <c:pt idx="2">
                  <c:v>2013-14</c:v>
                </c:pt>
                <c:pt idx="3">
                  <c:v>2014-15</c:v>
                </c:pt>
                <c:pt idx="4">
                  <c:v>2015-16</c:v>
                </c:pt>
                <c:pt idx="5">
                  <c:v>2016-17</c:v>
                </c:pt>
                <c:pt idx="6">
                  <c:v>2017-18</c:v>
                </c:pt>
              </c:strCache>
            </c:strRef>
          </c:cat>
          <c:val>
            <c:numRef>
              <c:f>'Figure 1.12'!$D$10:$D$16</c:f>
              <c:numCache>
                <c:formatCode>#0.00</c:formatCode>
                <c:ptCount val="7"/>
                <c:pt idx="0">
                  <c:v>0.97</c:v>
                </c:pt>
                <c:pt idx="1">
                  <c:v>0.76</c:v>
                </c:pt>
                <c:pt idx="2">
                  <c:v>0.52</c:v>
                </c:pt>
                <c:pt idx="3">
                  <c:v>0.37</c:v>
                </c:pt>
                <c:pt idx="4">
                  <c:v>0.49</c:v>
                </c:pt>
                <c:pt idx="5">
                  <c:v>0.46</c:v>
                </c:pt>
                <c:pt idx="6">
                  <c:v>0.82</c:v>
                </c:pt>
              </c:numCache>
            </c:numRef>
          </c:val>
        </c:ser>
        <c:ser>
          <c:idx val="3"/>
          <c:order val="3"/>
          <c:tx>
            <c:strRef>
              <c:f>'Figure 1.12'!$E$8</c:f>
              <c:strCache>
                <c:ptCount val="1"/>
                <c:pt idx="0">
                  <c:v>Terms of trade</c:v>
                </c:pt>
              </c:strCache>
            </c:strRef>
          </c:tx>
          <c:spPr>
            <a:solidFill>
              <a:srgbClr val="F15A25"/>
            </a:solidFill>
          </c:spPr>
          <c:invertIfNegative val="0"/>
          <c:cat>
            <c:strRef>
              <c:f>'Figure 1.12'!$A$10:$A$16</c:f>
              <c:strCache>
                <c:ptCount val="7"/>
                <c:pt idx="0">
                  <c:v>2011-12</c:v>
                </c:pt>
                <c:pt idx="1">
                  <c:v>2012-13</c:v>
                </c:pt>
                <c:pt idx="2">
                  <c:v>2013-14</c:v>
                </c:pt>
                <c:pt idx="3">
                  <c:v>2014-15</c:v>
                </c:pt>
                <c:pt idx="4">
                  <c:v>2015-16</c:v>
                </c:pt>
                <c:pt idx="5">
                  <c:v>2016-17</c:v>
                </c:pt>
                <c:pt idx="6">
                  <c:v>2017-18</c:v>
                </c:pt>
              </c:strCache>
            </c:strRef>
          </c:cat>
          <c:val>
            <c:numRef>
              <c:f>'Figure 1.12'!$E$10:$E$16</c:f>
              <c:numCache>
                <c:formatCode>#0.00</c:formatCode>
                <c:ptCount val="7"/>
                <c:pt idx="0">
                  <c:v>0.26</c:v>
                </c:pt>
                <c:pt idx="1">
                  <c:v>-2.6</c:v>
                </c:pt>
                <c:pt idx="2">
                  <c:v>-0.93</c:v>
                </c:pt>
                <c:pt idx="3">
                  <c:v>-2.85</c:v>
                </c:pt>
                <c:pt idx="4">
                  <c:v>-2.63</c:v>
                </c:pt>
                <c:pt idx="5">
                  <c:v>3.57</c:v>
                </c:pt>
                <c:pt idx="6">
                  <c:v>0.49</c:v>
                </c:pt>
              </c:numCache>
            </c:numRef>
          </c:val>
        </c:ser>
        <c:ser>
          <c:idx val="4"/>
          <c:order val="4"/>
          <c:tx>
            <c:strRef>
              <c:f>'Figure 1.12'!$F$8</c:f>
              <c:strCache>
                <c:ptCount val="1"/>
                <c:pt idx="0">
                  <c:v>Net foreign income</c:v>
                </c:pt>
              </c:strCache>
            </c:strRef>
          </c:tx>
          <c:spPr>
            <a:solidFill>
              <a:srgbClr val="E0B123"/>
            </a:solidFill>
          </c:spPr>
          <c:invertIfNegative val="0"/>
          <c:cat>
            <c:strRef>
              <c:f>'Figure 1.12'!$A$10:$A$16</c:f>
              <c:strCache>
                <c:ptCount val="7"/>
                <c:pt idx="0">
                  <c:v>2011-12</c:v>
                </c:pt>
                <c:pt idx="1">
                  <c:v>2012-13</c:v>
                </c:pt>
                <c:pt idx="2">
                  <c:v>2013-14</c:v>
                </c:pt>
                <c:pt idx="3">
                  <c:v>2014-15</c:v>
                </c:pt>
                <c:pt idx="4">
                  <c:v>2015-16</c:v>
                </c:pt>
                <c:pt idx="5">
                  <c:v>2016-17</c:v>
                </c:pt>
                <c:pt idx="6">
                  <c:v>2017-18</c:v>
                </c:pt>
              </c:strCache>
            </c:strRef>
          </c:cat>
          <c:val>
            <c:numRef>
              <c:f>'Figure 1.12'!$F$10:$F$16</c:f>
              <c:numCache>
                <c:formatCode>#0.00</c:formatCode>
                <c:ptCount val="7"/>
                <c:pt idx="0">
                  <c:v>1.1499999999999999</c:v>
                </c:pt>
                <c:pt idx="1">
                  <c:v>0.71</c:v>
                </c:pt>
                <c:pt idx="2">
                  <c:v>-0.15</c:v>
                </c:pt>
                <c:pt idx="3">
                  <c:v>0.8</c:v>
                </c:pt>
                <c:pt idx="4">
                  <c:v>-0.36</c:v>
                </c:pt>
                <c:pt idx="5">
                  <c:v>-0.57999999999999996</c:v>
                </c:pt>
                <c:pt idx="6">
                  <c:v>-0.64</c:v>
                </c:pt>
              </c:numCache>
            </c:numRef>
          </c:val>
        </c:ser>
        <c:ser>
          <c:idx val="5"/>
          <c:order val="5"/>
          <c:tx>
            <c:strRef>
              <c:f>'Figure 1.12'!$G$8</c:f>
              <c:strCache>
                <c:ptCount val="1"/>
                <c:pt idx="0">
                  <c:v>Depreciation</c:v>
                </c:pt>
              </c:strCache>
            </c:strRef>
          </c:tx>
          <c:spPr>
            <a:pattFill prst="dkUpDiag">
              <a:fgClr>
                <a:srgbClr val="7F7F7F"/>
              </a:fgClr>
              <a:bgClr>
                <a:sysClr val="window" lastClr="FFFFFF"/>
              </a:bgClr>
            </a:pattFill>
          </c:spPr>
          <c:invertIfNegative val="0"/>
          <c:cat>
            <c:strRef>
              <c:f>'Figure 1.12'!$A$10:$A$16</c:f>
              <c:strCache>
                <c:ptCount val="7"/>
                <c:pt idx="0">
                  <c:v>2011-12</c:v>
                </c:pt>
                <c:pt idx="1">
                  <c:v>2012-13</c:v>
                </c:pt>
                <c:pt idx="2">
                  <c:v>2013-14</c:v>
                </c:pt>
                <c:pt idx="3">
                  <c:v>2014-15</c:v>
                </c:pt>
                <c:pt idx="4">
                  <c:v>2015-16</c:v>
                </c:pt>
                <c:pt idx="5">
                  <c:v>2016-17</c:v>
                </c:pt>
                <c:pt idx="6">
                  <c:v>2017-18</c:v>
                </c:pt>
              </c:strCache>
            </c:strRef>
          </c:cat>
          <c:val>
            <c:numRef>
              <c:f>'Figure 1.12'!$G$10:$G$16</c:f>
              <c:numCache>
                <c:formatCode>#0.00</c:formatCode>
                <c:ptCount val="7"/>
                <c:pt idx="0">
                  <c:v>-0.6</c:v>
                </c:pt>
                <c:pt idx="1">
                  <c:v>-0.55000000000000004</c:v>
                </c:pt>
                <c:pt idx="2">
                  <c:v>-0.51</c:v>
                </c:pt>
                <c:pt idx="3">
                  <c:v>-0.42</c:v>
                </c:pt>
                <c:pt idx="4">
                  <c:v>-0.31</c:v>
                </c:pt>
                <c:pt idx="5">
                  <c:v>-0.21</c:v>
                </c:pt>
                <c:pt idx="6">
                  <c:v>-0.22</c:v>
                </c:pt>
              </c:numCache>
            </c:numRef>
          </c:val>
        </c:ser>
        <c:dLbls>
          <c:showLegendKey val="0"/>
          <c:showVal val="0"/>
          <c:showCatName val="0"/>
          <c:showSerName val="0"/>
          <c:showPercent val="0"/>
          <c:showBubbleSize val="0"/>
        </c:dLbls>
        <c:gapWidth val="39"/>
        <c:overlap val="100"/>
        <c:axId val="161473984"/>
        <c:axId val="161474768"/>
      </c:barChart>
      <c:lineChart>
        <c:grouping val="standard"/>
        <c:varyColors val="0"/>
        <c:ser>
          <c:idx val="6"/>
          <c:order val="6"/>
          <c:tx>
            <c:strRef>
              <c:f>'Figure 1.12'!$H$8</c:f>
              <c:strCache>
                <c:ptCount val="1"/>
                <c:pt idx="0">
                  <c:v>Per capita disposable income</c:v>
                </c:pt>
              </c:strCache>
            </c:strRef>
          </c:tx>
          <c:spPr>
            <a:ln w="12700" cap="rnd" cmpd="sng" algn="ctr">
              <a:solidFill>
                <a:srgbClr val="BFBFBF"/>
              </a:solidFill>
              <a:prstDash val="solid"/>
              <a:round/>
              <a:headEnd type="none" w="med" len="med"/>
              <a:tailEnd type="none" w="med" len="med"/>
            </a:ln>
          </c:spPr>
          <c:marker>
            <c:symbol val="circle"/>
            <c:size val="6"/>
            <c:spPr>
              <a:solidFill>
                <a:sysClr val="window" lastClr="FFFFFF"/>
              </a:solidFill>
              <a:ln w="12700">
                <a:solidFill>
                  <a:srgbClr val="BFBFBF"/>
                </a:solidFill>
                <a:prstDash val="solid"/>
              </a:ln>
            </c:spPr>
          </c:marker>
          <c:dPt>
            <c:idx val="1"/>
            <c:bubble3D val="0"/>
          </c:dPt>
          <c:dPt>
            <c:idx val="2"/>
            <c:bubble3D val="0"/>
          </c:dPt>
          <c:dPt>
            <c:idx val="3"/>
            <c:bubble3D val="0"/>
          </c:dPt>
          <c:dPt>
            <c:idx val="4"/>
            <c:bubble3D val="0"/>
          </c:dPt>
          <c:dPt>
            <c:idx val="5"/>
            <c:bubble3D val="0"/>
          </c:dPt>
          <c:dPt>
            <c:idx val="6"/>
            <c:bubble3D val="0"/>
          </c:dPt>
          <c:cat>
            <c:strRef>
              <c:f>'Figure 1.12'!$A$10:$A$16</c:f>
              <c:strCache>
                <c:ptCount val="7"/>
                <c:pt idx="0">
                  <c:v>2011-12</c:v>
                </c:pt>
                <c:pt idx="1">
                  <c:v>2012-13</c:v>
                </c:pt>
                <c:pt idx="2">
                  <c:v>2013-14</c:v>
                </c:pt>
                <c:pt idx="3">
                  <c:v>2014-15</c:v>
                </c:pt>
                <c:pt idx="4">
                  <c:v>2015-16</c:v>
                </c:pt>
                <c:pt idx="5">
                  <c:v>2016-17</c:v>
                </c:pt>
                <c:pt idx="6">
                  <c:v>2017-18</c:v>
                </c:pt>
              </c:strCache>
            </c:strRef>
          </c:cat>
          <c:val>
            <c:numRef>
              <c:f>'Figure 1.12'!$H$10:$H$16</c:f>
              <c:numCache>
                <c:formatCode>#0.00</c:formatCode>
                <c:ptCount val="7"/>
                <c:pt idx="0">
                  <c:v>3.54</c:v>
                </c:pt>
                <c:pt idx="1">
                  <c:v>-1.48</c:v>
                </c:pt>
                <c:pt idx="2">
                  <c:v>-0.46</c:v>
                </c:pt>
                <c:pt idx="3">
                  <c:v>-1.44</c:v>
                </c:pt>
                <c:pt idx="4">
                  <c:v>-1.58</c:v>
                </c:pt>
                <c:pt idx="5">
                  <c:v>3.66</c:v>
                </c:pt>
                <c:pt idx="6">
                  <c:v>1.19</c:v>
                </c:pt>
              </c:numCache>
            </c:numRef>
          </c:val>
          <c:smooth val="0"/>
        </c:ser>
        <c:dLbls>
          <c:showLegendKey val="0"/>
          <c:showVal val="0"/>
          <c:showCatName val="0"/>
          <c:showSerName val="0"/>
          <c:showPercent val="0"/>
          <c:showBubbleSize val="0"/>
        </c:dLbls>
        <c:marker val="1"/>
        <c:smooth val="0"/>
        <c:axId val="161473984"/>
        <c:axId val="161474768"/>
      </c:lineChart>
      <c:catAx>
        <c:axId val="161473984"/>
        <c:scaling>
          <c:orientation val="minMax"/>
        </c:scaling>
        <c:delete val="0"/>
        <c:axPos val="b"/>
        <c:numFmt formatCode="General" sourceLinked="1"/>
        <c:majorTickMark val="none"/>
        <c:minorTickMark val="none"/>
        <c:tickLblPos val="low"/>
        <c:spPr>
          <a:ln>
            <a:solidFill>
              <a:srgbClr val="BFBFBF"/>
            </a:solidFill>
          </a:ln>
        </c:spPr>
        <c:crossAx val="161474768"/>
        <c:crosses val="autoZero"/>
        <c:auto val="1"/>
        <c:lblAlgn val="ctr"/>
        <c:lblOffset val="100"/>
        <c:noMultiLvlLbl val="0"/>
      </c:catAx>
      <c:valAx>
        <c:axId val="161474768"/>
        <c:scaling>
          <c:orientation val="minMax"/>
          <c:max val="5"/>
          <c:min val="-3"/>
        </c:scaling>
        <c:delete val="0"/>
        <c:axPos val="l"/>
        <c:majorGridlines>
          <c:spPr>
            <a:ln>
              <a:noFill/>
            </a:ln>
          </c:spPr>
        </c:majorGridlines>
        <c:numFmt formatCode="0" sourceLinked="0"/>
        <c:majorTickMark val="out"/>
        <c:minorTickMark val="none"/>
        <c:tickLblPos val="nextTo"/>
        <c:spPr>
          <a:ln>
            <a:solidFill>
              <a:srgbClr val="BFBFBF"/>
            </a:solidFill>
          </a:ln>
        </c:spPr>
        <c:crossAx val="161473984"/>
        <c:crosses val="autoZero"/>
        <c:crossBetween val="between"/>
      </c:valAx>
      <c:spPr>
        <a:noFill/>
        <a:ln>
          <a:noFill/>
        </a:ln>
      </c:spPr>
    </c:plotArea>
    <c:legend>
      <c:legendPos val="b"/>
      <c:layout>
        <c:manualLayout>
          <c:xMode val="edge"/>
          <c:yMode val="edge"/>
          <c:x val="8.9457037037037043E-2"/>
          <c:y val="0.82998124999999989"/>
          <c:w val="0.77420944314130002"/>
          <c:h val="0.16560902777777781"/>
        </c:manualLayout>
      </c:layout>
      <c:overlay val="0"/>
      <c:spPr>
        <a:ln>
          <a:noFill/>
        </a:ln>
      </c:spPr>
      <c:txPr>
        <a:bodyPr/>
        <a:lstStyle/>
        <a:p>
          <a:pPr>
            <a:defRPr sz="800"/>
          </a:pPr>
          <a:endParaRPr lang="en-US"/>
        </a:p>
      </c:txPr>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paperSize="9" firstPageNumber="100" orientation="landscape" useFirstPageNumber="1"/>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2.1 LHS'!$B$7</c:f>
              <c:strCache>
                <c:ptCount val="1"/>
                <c:pt idx="0">
                  <c:v>Mining</c:v>
                </c:pt>
              </c:strCache>
            </c:strRef>
          </c:tx>
          <c:spPr>
            <a:ln>
              <a:solidFill>
                <a:srgbClr val="66BCDB"/>
              </a:solidFill>
            </a:ln>
          </c:spPr>
          <c:marker>
            <c:symbol val="none"/>
          </c:marker>
          <c:cat>
            <c:strRef>
              <c:f>'Figure 2.1 LHS'!$A$9:$A$67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2.1 LHS'!$B$9:$B$67</c:f>
              <c:numCache>
                <c:formatCode>0.0;\-0.0;0.0;@</c:formatCode>
                <c:ptCount val="59"/>
                <c:pt idx="0">
                  <c:v>1.246</c:v>
                </c:pt>
                <c:pt idx="1">
                  <c:v>1.3440000000000001</c:v>
                </c:pt>
                <c:pt idx="2">
                  <c:v>1.5509999999999999</c:v>
                </c:pt>
                <c:pt idx="3">
                  <c:v>2.1669999999999998</c:v>
                </c:pt>
                <c:pt idx="4">
                  <c:v>2.2490000000000001</c:v>
                </c:pt>
                <c:pt idx="5">
                  <c:v>3.0619999999999998</c:v>
                </c:pt>
                <c:pt idx="6">
                  <c:v>4.9029999999999996</c:v>
                </c:pt>
                <c:pt idx="7">
                  <c:v>5.1849999999999996</c:v>
                </c:pt>
                <c:pt idx="8">
                  <c:v>6.6070000000000002</c:v>
                </c:pt>
                <c:pt idx="9">
                  <c:v>8.2650000000000006</c:v>
                </c:pt>
                <c:pt idx="10">
                  <c:v>9.7360000000000007</c:v>
                </c:pt>
                <c:pt idx="11">
                  <c:v>12.606999999999999</c:v>
                </c:pt>
                <c:pt idx="12">
                  <c:v>12.244</c:v>
                </c:pt>
                <c:pt idx="13">
                  <c:v>7.2939999999999996</c:v>
                </c:pt>
                <c:pt idx="14">
                  <c:v>7.3540000000000001</c:v>
                </c:pt>
                <c:pt idx="15">
                  <c:v>7.2510000000000003</c:v>
                </c:pt>
                <c:pt idx="16">
                  <c:v>6.0090000000000003</c:v>
                </c:pt>
                <c:pt idx="17">
                  <c:v>5.2089999999999996</c:v>
                </c:pt>
                <c:pt idx="18">
                  <c:v>7.0949999999999998</c:v>
                </c:pt>
                <c:pt idx="19">
                  <c:v>8.6280000000000001</c:v>
                </c:pt>
                <c:pt idx="20">
                  <c:v>8.8729999999999993</c:v>
                </c:pt>
                <c:pt idx="21">
                  <c:v>13.035</c:v>
                </c:pt>
                <c:pt idx="22">
                  <c:v>17.414000000000001</c:v>
                </c:pt>
                <c:pt idx="23">
                  <c:v>17.734999999999999</c:v>
                </c:pt>
                <c:pt idx="24">
                  <c:v>12.433999999999999</c:v>
                </c:pt>
                <c:pt idx="25">
                  <c:v>11.323</c:v>
                </c:pt>
                <c:pt idx="26">
                  <c:v>12.832000000000001</c:v>
                </c:pt>
                <c:pt idx="27">
                  <c:v>12.792</c:v>
                </c:pt>
                <c:pt idx="28">
                  <c:v>13.042</c:v>
                </c:pt>
                <c:pt idx="29">
                  <c:v>12.818</c:v>
                </c:pt>
                <c:pt idx="30">
                  <c:v>12.17</c:v>
                </c:pt>
                <c:pt idx="31">
                  <c:v>12.228999999999999</c:v>
                </c:pt>
                <c:pt idx="32">
                  <c:v>11.804</c:v>
                </c:pt>
                <c:pt idx="33">
                  <c:v>14.67</c:v>
                </c:pt>
                <c:pt idx="34">
                  <c:v>14.946999999999999</c:v>
                </c:pt>
                <c:pt idx="35">
                  <c:v>17.817</c:v>
                </c:pt>
                <c:pt idx="36">
                  <c:v>19.312999999999999</c:v>
                </c:pt>
                <c:pt idx="37">
                  <c:v>21.494</c:v>
                </c:pt>
                <c:pt idx="38">
                  <c:v>26.49</c:v>
                </c:pt>
                <c:pt idx="39">
                  <c:v>23.172000000000001</c:v>
                </c:pt>
                <c:pt idx="40">
                  <c:v>15.646000000000001</c:v>
                </c:pt>
                <c:pt idx="41">
                  <c:v>15.449</c:v>
                </c:pt>
                <c:pt idx="42">
                  <c:v>19.998000000000001</c:v>
                </c:pt>
                <c:pt idx="43">
                  <c:v>24.085000000000001</c:v>
                </c:pt>
                <c:pt idx="44">
                  <c:v>25.405999999999999</c:v>
                </c:pt>
                <c:pt idx="45">
                  <c:v>27.558</c:v>
                </c:pt>
                <c:pt idx="46">
                  <c:v>41.588999999999999</c:v>
                </c:pt>
                <c:pt idx="47">
                  <c:v>49.116</c:v>
                </c:pt>
                <c:pt idx="48">
                  <c:v>58.856000000000002</c:v>
                </c:pt>
                <c:pt idx="49">
                  <c:v>67.088999999999999</c:v>
                </c:pt>
                <c:pt idx="50">
                  <c:v>59.241999999999997</c:v>
                </c:pt>
                <c:pt idx="51">
                  <c:v>74.144999999999996</c:v>
                </c:pt>
                <c:pt idx="52">
                  <c:v>122.613</c:v>
                </c:pt>
                <c:pt idx="53">
                  <c:v>144.41200000000001</c:v>
                </c:pt>
                <c:pt idx="54">
                  <c:v>131.29599999999999</c:v>
                </c:pt>
                <c:pt idx="55">
                  <c:v>103.788</c:v>
                </c:pt>
                <c:pt idx="56">
                  <c:v>75.45</c:v>
                </c:pt>
                <c:pt idx="57">
                  <c:v>57.14</c:v>
                </c:pt>
                <c:pt idx="58">
                  <c:v>54.843000000000004</c:v>
                </c:pt>
              </c:numCache>
            </c:numRef>
          </c:val>
          <c:smooth val="0"/>
        </c:ser>
        <c:dLbls>
          <c:showLegendKey val="0"/>
          <c:showVal val="0"/>
          <c:showCatName val="0"/>
          <c:showSerName val="0"/>
          <c:showPercent val="0"/>
          <c:showBubbleSize val="0"/>
        </c:dLbls>
        <c:smooth val="0"/>
        <c:axId val="161475552"/>
        <c:axId val="163208320"/>
      </c:lineChart>
      <c:catAx>
        <c:axId val="161475552"/>
        <c:scaling>
          <c:orientation val="minMax"/>
        </c:scaling>
        <c:delete val="0"/>
        <c:axPos val="b"/>
        <c:numFmt formatCode="General" sourceLinked="1"/>
        <c:majorTickMark val="out"/>
        <c:minorTickMark val="none"/>
        <c:tickLblPos val="nextTo"/>
        <c:spPr>
          <a:ln>
            <a:solidFill>
              <a:srgbClr val="BFBFBF"/>
            </a:solidFill>
          </a:ln>
        </c:spPr>
        <c:crossAx val="163208320"/>
        <c:crosses val="autoZero"/>
        <c:auto val="1"/>
        <c:lblAlgn val="ctr"/>
        <c:lblOffset val="100"/>
        <c:tickLblSkip val="19"/>
        <c:noMultiLvlLbl val="0"/>
      </c:catAx>
      <c:valAx>
        <c:axId val="163208320"/>
        <c:scaling>
          <c:orientation val="minMax"/>
        </c:scaling>
        <c:delete val="0"/>
        <c:axPos val="l"/>
        <c:numFmt formatCode="#,##0" sourceLinked="0"/>
        <c:majorTickMark val="out"/>
        <c:minorTickMark val="none"/>
        <c:tickLblPos val="nextTo"/>
        <c:spPr>
          <a:ln>
            <a:solidFill>
              <a:srgbClr val="BFBFBF"/>
            </a:solidFill>
          </a:ln>
        </c:spPr>
        <c:crossAx val="161475552"/>
        <c:crosses val="autoZero"/>
        <c:crossBetween val="midCat"/>
        <c:majorUnit val="4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areaChart>
        <c:grouping val="stacked"/>
        <c:varyColors val="0"/>
        <c:ser>
          <c:idx val="0"/>
          <c:order val="0"/>
          <c:tx>
            <c:strRef>
              <c:f>'Figure 2.1 RHS'!$B$7</c:f>
              <c:strCache>
                <c:ptCount val="1"/>
                <c:pt idx="0">
                  <c:v>Mining</c:v>
                </c:pt>
              </c:strCache>
            </c:strRef>
          </c:tx>
          <c:spPr>
            <a:solidFill>
              <a:srgbClr val="66BCDB"/>
            </a:solidFill>
            <a:ln>
              <a:solidFill>
                <a:srgbClr val="66BCDB"/>
              </a:solidFill>
            </a:ln>
          </c:spPr>
          <c:cat>
            <c:strRef>
              <c:f>'Figure 2.1 RHS'!$A$9:$A$67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2.1 RHS'!$B$9:$B$67</c:f>
              <c:numCache>
                <c:formatCode>0.0;\-0.0;0.0;@</c:formatCode>
                <c:ptCount val="59"/>
                <c:pt idx="0">
                  <c:v>3.12</c:v>
                </c:pt>
                <c:pt idx="1">
                  <c:v>3.19</c:v>
                </c:pt>
                <c:pt idx="2">
                  <c:v>3.66</c:v>
                </c:pt>
                <c:pt idx="3">
                  <c:v>4.74</c:v>
                </c:pt>
                <c:pt idx="4">
                  <c:v>4.5</c:v>
                </c:pt>
                <c:pt idx="5">
                  <c:v>5.53</c:v>
                </c:pt>
                <c:pt idx="6">
                  <c:v>8.27</c:v>
                </c:pt>
                <c:pt idx="7">
                  <c:v>8.33</c:v>
                </c:pt>
                <c:pt idx="8">
                  <c:v>9.76</c:v>
                </c:pt>
                <c:pt idx="9">
                  <c:v>11.33</c:v>
                </c:pt>
                <c:pt idx="10">
                  <c:v>12.62</c:v>
                </c:pt>
                <c:pt idx="11">
                  <c:v>15.75</c:v>
                </c:pt>
                <c:pt idx="12">
                  <c:v>14.73</c:v>
                </c:pt>
                <c:pt idx="13">
                  <c:v>8.85</c:v>
                </c:pt>
                <c:pt idx="14">
                  <c:v>8.73</c:v>
                </c:pt>
                <c:pt idx="15">
                  <c:v>9.39</c:v>
                </c:pt>
                <c:pt idx="16">
                  <c:v>7.33</c:v>
                </c:pt>
                <c:pt idx="17">
                  <c:v>6.01</c:v>
                </c:pt>
                <c:pt idx="18">
                  <c:v>7.79</c:v>
                </c:pt>
                <c:pt idx="19">
                  <c:v>8.81</c:v>
                </c:pt>
                <c:pt idx="20">
                  <c:v>8.73</c:v>
                </c:pt>
                <c:pt idx="21">
                  <c:v>11.32</c:v>
                </c:pt>
                <c:pt idx="22">
                  <c:v>14.15</c:v>
                </c:pt>
                <c:pt idx="23">
                  <c:v>16.14</c:v>
                </c:pt>
                <c:pt idx="24">
                  <c:v>10.97</c:v>
                </c:pt>
                <c:pt idx="25">
                  <c:v>9.31</c:v>
                </c:pt>
                <c:pt idx="26">
                  <c:v>10.1</c:v>
                </c:pt>
                <c:pt idx="27">
                  <c:v>10.31</c:v>
                </c:pt>
                <c:pt idx="28">
                  <c:v>10.039999999999999</c:v>
                </c:pt>
                <c:pt idx="29">
                  <c:v>8.98</c:v>
                </c:pt>
                <c:pt idx="30">
                  <c:v>8.41</c:v>
                </c:pt>
                <c:pt idx="31">
                  <c:v>9.25</c:v>
                </c:pt>
                <c:pt idx="32">
                  <c:v>9.24</c:v>
                </c:pt>
                <c:pt idx="33">
                  <c:v>10.57</c:v>
                </c:pt>
                <c:pt idx="34">
                  <c:v>10.23</c:v>
                </c:pt>
                <c:pt idx="35">
                  <c:v>10.99</c:v>
                </c:pt>
                <c:pt idx="36">
                  <c:v>11.8</c:v>
                </c:pt>
                <c:pt idx="37">
                  <c:v>12.53</c:v>
                </c:pt>
                <c:pt idx="38">
                  <c:v>13.87</c:v>
                </c:pt>
                <c:pt idx="39">
                  <c:v>11.63</c:v>
                </c:pt>
                <c:pt idx="40">
                  <c:v>7.37</c:v>
                </c:pt>
                <c:pt idx="41">
                  <c:v>8.09</c:v>
                </c:pt>
                <c:pt idx="42">
                  <c:v>9.4600000000000009</c:v>
                </c:pt>
                <c:pt idx="43">
                  <c:v>10.050000000000001</c:v>
                </c:pt>
                <c:pt idx="44">
                  <c:v>9.6999999999999993</c:v>
                </c:pt>
                <c:pt idx="45">
                  <c:v>9.83</c:v>
                </c:pt>
                <c:pt idx="46">
                  <c:v>13.68</c:v>
                </c:pt>
                <c:pt idx="47">
                  <c:v>15.43</c:v>
                </c:pt>
                <c:pt idx="48">
                  <c:v>16.96</c:v>
                </c:pt>
                <c:pt idx="49">
                  <c:v>18.78</c:v>
                </c:pt>
                <c:pt idx="50">
                  <c:v>16.399999999999999</c:v>
                </c:pt>
                <c:pt idx="51">
                  <c:v>19.59</c:v>
                </c:pt>
                <c:pt idx="52">
                  <c:v>28.9</c:v>
                </c:pt>
                <c:pt idx="53">
                  <c:v>33.119999999999997</c:v>
                </c:pt>
                <c:pt idx="54">
                  <c:v>30.9</c:v>
                </c:pt>
                <c:pt idx="55">
                  <c:v>25.45</c:v>
                </c:pt>
                <c:pt idx="56">
                  <c:v>19.2</c:v>
                </c:pt>
                <c:pt idx="57">
                  <c:v>14.59</c:v>
                </c:pt>
                <c:pt idx="58">
                  <c:v>13.37</c:v>
                </c:pt>
              </c:numCache>
            </c:numRef>
          </c:val>
        </c:ser>
        <c:ser>
          <c:idx val="1"/>
          <c:order val="1"/>
          <c:tx>
            <c:strRef>
              <c:f>'Figure 2.1 RHS'!$C$7</c:f>
              <c:strCache>
                <c:ptCount val="1"/>
                <c:pt idx="0">
                  <c:v>Dwellings</c:v>
                </c:pt>
              </c:strCache>
            </c:strRef>
          </c:tx>
          <c:spPr>
            <a:solidFill>
              <a:srgbClr val="265A9A"/>
            </a:solidFill>
            <a:ln>
              <a:solidFill>
                <a:srgbClr val="265A9A"/>
              </a:solidFill>
            </a:ln>
          </c:spPr>
          <c:cat>
            <c:strRef>
              <c:f>'Figure 2.1 RHS'!$A$9:$A$67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2.1 RHS'!$C$9:$C$67</c:f>
              <c:numCache>
                <c:formatCode>0.0;\-0.0;0.0;@</c:formatCode>
                <c:ptCount val="59"/>
                <c:pt idx="0">
                  <c:v>36.81</c:v>
                </c:pt>
                <c:pt idx="1">
                  <c:v>37.06</c:v>
                </c:pt>
                <c:pt idx="2">
                  <c:v>33.46</c:v>
                </c:pt>
                <c:pt idx="3">
                  <c:v>34.4</c:v>
                </c:pt>
                <c:pt idx="4">
                  <c:v>35.28</c:v>
                </c:pt>
                <c:pt idx="5">
                  <c:v>36.42</c:v>
                </c:pt>
                <c:pt idx="6">
                  <c:v>33.630000000000003</c:v>
                </c:pt>
                <c:pt idx="7">
                  <c:v>33.31</c:v>
                </c:pt>
                <c:pt idx="8">
                  <c:v>33.5</c:v>
                </c:pt>
                <c:pt idx="9">
                  <c:v>34.729999999999997</c:v>
                </c:pt>
                <c:pt idx="10">
                  <c:v>36.01</c:v>
                </c:pt>
                <c:pt idx="11">
                  <c:v>34.76</c:v>
                </c:pt>
                <c:pt idx="12">
                  <c:v>36.4</c:v>
                </c:pt>
                <c:pt idx="13">
                  <c:v>40.08</c:v>
                </c:pt>
                <c:pt idx="14">
                  <c:v>39.68</c:v>
                </c:pt>
                <c:pt idx="15">
                  <c:v>35.020000000000003</c:v>
                </c:pt>
                <c:pt idx="16">
                  <c:v>40.15</c:v>
                </c:pt>
                <c:pt idx="17">
                  <c:v>42.92</c:v>
                </c:pt>
                <c:pt idx="18">
                  <c:v>42.31</c:v>
                </c:pt>
                <c:pt idx="19">
                  <c:v>39.86</c:v>
                </c:pt>
                <c:pt idx="20">
                  <c:v>41.62</c:v>
                </c:pt>
                <c:pt idx="21">
                  <c:v>41.56</c:v>
                </c:pt>
                <c:pt idx="22">
                  <c:v>38.270000000000003</c:v>
                </c:pt>
                <c:pt idx="23">
                  <c:v>34.26</c:v>
                </c:pt>
                <c:pt idx="24">
                  <c:v>36.299999999999997</c:v>
                </c:pt>
                <c:pt idx="25">
                  <c:v>37.71</c:v>
                </c:pt>
                <c:pt idx="26">
                  <c:v>36.200000000000003</c:v>
                </c:pt>
                <c:pt idx="27">
                  <c:v>33.67</c:v>
                </c:pt>
                <c:pt idx="28">
                  <c:v>34.090000000000003</c:v>
                </c:pt>
                <c:pt idx="29">
                  <c:v>36.409999999999997</c:v>
                </c:pt>
                <c:pt idx="30">
                  <c:v>35.119999999999997</c:v>
                </c:pt>
                <c:pt idx="31">
                  <c:v>34.79</c:v>
                </c:pt>
                <c:pt idx="32">
                  <c:v>36.19</c:v>
                </c:pt>
                <c:pt idx="33">
                  <c:v>38.380000000000003</c:v>
                </c:pt>
                <c:pt idx="34">
                  <c:v>39.61</c:v>
                </c:pt>
                <c:pt idx="35">
                  <c:v>36.79</c:v>
                </c:pt>
                <c:pt idx="36">
                  <c:v>32.630000000000003</c:v>
                </c:pt>
                <c:pt idx="37">
                  <c:v>30.87</c:v>
                </c:pt>
                <c:pt idx="38">
                  <c:v>33.090000000000003</c:v>
                </c:pt>
                <c:pt idx="39">
                  <c:v>33.93</c:v>
                </c:pt>
                <c:pt idx="40">
                  <c:v>35.99</c:v>
                </c:pt>
                <c:pt idx="41">
                  <c:v>31.27</c:v>
                </c:pt>
                <c:pt idx="42">
                  <c:v>33.53</c:v>
                </c:pt>
                <c:pt idx="43">
                  <c:v>33.630000000000003</c:v>
                </c:pt>
                <c:pt idx="44">
                  <c:v>33.56</c:v>
                </c:pt>
                <c:pt idx="45">
                  <c:v>31.31</c:v>
                </c:pt>
                <c:pt idx="46">
                  <c:v>27.61</c:v>
                </c:pt>
                <c:pt idx="47">
                  <c:v>26.14</c:v>
                </c:pt>
                <c:pt idx="48">
                  <c:v>24.29</c:v>
                </c:pt>
                <c:pt idx="49">
                  <c:v>23.05</c:v>
                </c:pt>
                <c:pt idx="50">
                  <c:v>23.37</c:v>
                </c:pt>
                <c:pt idx="51">
                  <c:v>23.04</c:v>
                </c:pt>
                <c:pt idx="52">
                  <c:v>19.47</c:v>
                </c:pt>
                <c:pt idx="53">
                  <c:v>18.75</c:v>
                </c:pt>
                <c:pt idx="54">
                  <c:v>20.45</c:v>
                </c:pt>
                <c:pt idx="55">
                  <c:v>23.14</c:v>
                </c:pt>
                <c:pt idx="56">
                  <c:v>26.15</c:v>
                </c:pt>
                <c:pt idx="57">
                  <c:v>26.93</c:v>
                </c:pt>
                <c:pt idx="58">
                  <c:v>25.61</c:v>
                </c:pt>
              </c:numCache>
            </c:numRef>
          </c:val>
        </c:ser>
        <c:ser>
          <c:idx val="2"/>
          <c:order val="2"/>
          <c:tx>
            <c:strRef>
              <c:f>'Figure 2.1 RHS'!$D$7</c:f>
              <c:strCache>
                <c:ptCount val="1"/>
                <c:pt idx="0">
                  <c:v>Other</c:v>
                </c:pt>
              </c:strCache>
            </c:strRef>
          </c:tx>
          <c:spPr>
            <a:solidFill>
              <a:srgbClr val="78A22F"/>
            </a:solidFill>
            <a:ln>
              <a:solidFill>
                <a:srgbClr val="78A22F"/>
              </a:solidFill>
            </a:ln>
          </c:spPr>
          <c:cat>
            <c:strRef>
              <c:f>'Figure 2.1 RHS'!$A$9:$A$67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2.1 RHS'!$D$9:$D$67</c:f>
              <c:numCache>
                <c:formatCode>0.0;\-0.0;0.0;@</c:formatCode>
                <c:ptCount val="59"/>
                <c:pt idx="0">
                  <c:v>60.07</c:v>
                </c:pt>
                <c:pt idx="1">
                  <c:v>59.75</c:v>
                </c:pt>
                <c:pt idx="2">
                  <c:v>62.88</c:v>
                </c:pt>
                <c:pt idx="3">
                  <c:v>60.86</c:v>
                </c:pt>
                <c:pt idx="4">
                  <c:v>60.22</c:v>
                </c:pt>
                <c:pt idx="5">
                  <c:v>58.05</c:v>
                </c:pt>
                <c:pt idx="6">
                  <c:v>58.1</c:v>
                </c:pt>
                <c:pt idx="7">
                  <c:v>58.36</c:v>
                </c:pt>
                <c:pt idx="8">
                  <c:v>56.74</c:v>
                </c:pt>
                <c:pt idx="9">
                  <c:v>53.94</c:v>
                </c:pt>
                <c:pt idx="10">
                  <c:v>51.37</c:v>
                </c:pt>
                <c:pt idx="11">
                  <c:v>49.49</c:v>
                </c:pt>
                <c:pt idx="12">
                  <c:v>48.87</c:v>
                </c:pt>
                <c:pt idx="13">
                  <c:v>51.07</c:v>
                </c:pt>
                <c:pt idx="14">
                  <c:v>51.59</c:v>
                </c:pt>
                <c:pt idx="15">
                  <c:v>55.6</c:v>
                </c:pt>
                <c:pt idx="16">
                  <c:v>52.52</c:v>
                </c:pt>
                <c:pt idx="17">
                  <c:v>51.07</c:v>
                </c:pt>
                <c:pt idx="18">
                  <c:v>49.9</c:v>
                </c:pt>
                <c:pt idx="19">
                  <c:v>51.33</c:v>
                </c:pt>
                <c:pt idx="20">
                  <c:v>49.65</c:v>
                </c:pt>
                <c:pt idx="21">
                  <c:v>47.12</c:v>
                </c:pt>
                <c:pt idx="22">
                  <c:v>47.58</c:v>
                </c:pt>
                <c:pt idx="23">
                  <c:v>49.6</c:v>
                </c:pt>
                <c:pt idx="24">
                  <c:v>52.73</c:v>
                </c:pt>
                <c:pt idx="25">
                  <c:v>52.98</c:v>
                </c:pt>
                <c:pt idx="26">
                  <c:v>53.7</c:v>
                </c:pt>
                <c:pt idx="27">
                  <c:v>56.02</c:v>
                </c:pt>
                <c:pt idx="28">
                  <c:v>55.86</c:v>
                </c:pt>
                <c:pt idx="29">
                  <c:v>54.62</c:v>
                </c:pt>
                <c:pt idx="30">
                  <c:v>56.48</c:v>
                </c:pt>
                <c:pt idx="31">
                  <c:v>55.96</c:v>
                </c:pt>
                <c:pt idx="32">
                  <c:v>54.57</c:v>
                </c:pt>
                <c:pt idx="33">
                  <c:v>51.05</c:v>
                </c:pt>
                <c:pt idx="34">
                  <c:v>50.16</c:v>
                </c:pt>
                <c:pt idx="35">
                  <c:v>52.22</c:v>
                </c:pt>
                <c:pt idx="36">
                  <c:v>55.57</c:v>
                </c:pt>
                <c:pt idx="37">
                  <c:v>56.6</c:v>
                </c:pt>
                <c:pt idx="38">
                  <c:v>53.04</c:v>
                </c:pt>
                <c:pt idx="39">
                  <c:v>54.44</c:v>
                </c:pt>
                <c:pt idx="40">
                  <c:v>56.64</c:v>
                </c:pt>
                <c:pt idx="41">
                  <c:v>60.64</c:v>
                </c:pt>
                <c:pt idx="42">
                  <c:v>57.01</c:v>
                </c:pt>
                <c:pt idx="43">
                  <c:v>56.32</c:v>
                </c:pt>
                <c:pt idx="44">
                  <c:v>56.74</c:v>
                </c:pt>
                <c:pt idx="45">
                  <c:v>58.86</c:v>
                </c:pt>
                <c:pt idx="46">
                  <c:v>58.7</c:v>
                </c:pt>
                <c:pt idx="47">
                  <c:v>58.43</c:v>
                </c:pt>
                <c:pt idx="48">
                  <c:v>58.75</c:v>
                </c:pt>
                <c:pt idx="49">
                  <c:v>58.17</c:v>
                </c:pt>
                <c:pt idx="50">
                  <c:v>60.23</c:v>
                </c:pt>
                <c:pt idx="51">
                  <c:v>57.37</c:v>
                </c:pt>
                <c:pt idx="52">
                  <c:v>51.64</c:v>
                </c:pt>
                <c:pt idx="53">
                  <c:v>48.14</c:v>
                </c:pt>
                <c:pt idx="54">
                  <c:v>48.65</c:v>
                </c:pt>
                <c:pt idx="55">
                  <c:v>51.41</c:v>
                </c:pt>
                <c:pt idx="56">
                  <c:v>54.64</c:v>
                </c:pt>
                <c:pt idx="57">
                  <c:v>58.49</c:v>
                </c:pt>
                <c:pt idx="58">
                  <c:v>61.02</c:v>
                </c:pt>
              </c:numCache>
            </c:numRef>
          </c:val>
        </c:ser>
        <c:dLbls>
          <c:showLegendKey val="0"/>
          <c:showVal val="0"/>
          <c:showCatName val="0"/>
          <c:showSerName val="0"/>
          <c:showPercent val="0"/>
          <c:showBubbleSize val="0"/>
        </c:dLbls>
        <c:axId val="163206752"/>
        <c:axId val="163211456"/>
      </c:areaChart>
      <c:catAx>
        <c:axId val="163206752"/>
        <c:scaling>
          <c:orientation val="minMax"/>
        </c:scaling>
        <c:delete val="0"/>
        <c:axPos val="b"/>
        <c:numFmt formatCode="General" sourceLinked="0"/>
        <c:majorTickMark val="none"/>
        <c:minorTickMark val="none"/>
        <c:tickLblPos val="nextTo"/>
        <c:spPr>
          <a:ln>
            <a:solidFill>
              <a:srgbClr val="BFBFBF"/>
            </a:solidFill>
          </a:ln>
        </c:spPr>
        <c:crossAx val="163211456"/>
        <c:crosses val="autoZero"/>
        <c:auto val="1"/>
        <c:lblAlgn val="ctr"/>
        <c:lblOffset val="100"/>
        <c:tickLblSkip val="19"/>
        <c:noMultiLvlLbl val="0"/>
      </c:catAx>
      <c:valAx>
        <c:axId val="163211456"/>
        <c:scaling>
          <c:orientation val="minMax"/>
          <c:max val="100"/>
        </c:scaling>
        <c:delete val="0"/>
        <c:axPos val="l"/>
        <c:majorGridlines>
          <c:spPr>
            <a:ln>
              <a:noFill/>
            </a:ln>
          </c:spPr>
        </c:majorGridlines>
        <c:numFmt formatCode="#,##0" sourceLinked="0"/>
        <c:majorTickMark val="out"/>
        <c:minorTickMark val="none"/>
        <c:tickLblPos val="nextTo"/>
        <c:spPr>
          <a:ln>
            <a:solidFill>
              <a:srgbClr val="BFBFBF"/>
            </a:solidFill>
          </a:ln>
        </c:spPr>
        <c:crossAx val="163206752"/>
        <c:crosses val="autoZero"/>
        <c:crossBetween val="midCat"/>
        <c:majorUnit val="20"/>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2.2 LHS'!$B$7</c:f>
              <c:strCache>
                <c:ptCount val="1"/>
                <c:pt idx="0">
                  <c:v>Economy</c:v>
                </c:pt>
              </c:strCache>
            </c:strRef>
          </c:tx>
          <c:spPr>
            <a:ln>
              <a:solidFill>
                <a:srgbClr val="66BCDB"/>
              </a:solidFill>
            </a:ln>
          </c:spPr>
          <c:marker>
            <c:symbol val="none"/>
          </c:marker>
          <c:cat>
            <c:strRef>
              <c:f>'Figure 2.2 LHS'!$A$9:$A$32</c:f>
              <c:strCache>
                <c:ptCount val="24"/>
                <c:pt idx="0">
                  <c:v>1994-95</c:v>
                </c:pt>
                <c:pt idx="1">
                  <c:v>1995-96</c:v>
                </c:pt>
                <c:pt idx="2">
                  <c:v>1996-97</c:v>
                </c:pt>
                <c:pt idx="3">
                  <c:v>1997-98</c:v>
                </c:pt>
                <c:pt idx="4">
                  <c:v>1998-99</c:v>
                </c:pt>
                <c:pt idx="5">
                  <c:v>1999-00</c:v>
                </c:pt>
                <c:pt idx="6">
                  <c:v>2000-01</c:v>
                </c:pt>
                <c:pt idx="7">
                  <c:v>2001-02</c:v>
                </c:pt>
                <c:pt idx="8">
                  <c:v>2002-03</c:v>
                </c:pt>
                <c:pt idx="9">
                  <c:v>2003-04</c:v>
                </c:pt>
                <c:pt idx="10">
                  <c:v>2004-05</c:v>
                </c:pt>
                <c:pt idx="11">
                  <c:v>2005-06</c:v>
                </c:pt>
                <c:pt idx="12">
                  <c:v>2006-07</c:v>
                </c:pt>
                <c:pt idx="13">
                  <c:v>2007-08</c:v>
                </c:pt>
                <c:pt idx="14">
                  <c:v>2008-09</c:v>
                </c:pt>
                <c:pt idx="15">
                  <c:v>2009-10</c:v>
                </c:pt>
                <c:pt idx="16">
                  <c:v>2010-11</c:v>
                </c:pt>
                <c:pt idx="17">
                  <c:v>2011-12</c:v>
                </c:pt>
                <c:pt idx="18">
                  <c:v>2012-13</c:v>
                </c:pt>
                <c:pt idx="19">
                  <c:v>2013-14</c:v>
                </c:pt>
                <c:pt idx="20">
                  <c:v>2014-15</c:v>
                </c:pt>
                <c:pt idx="21">
                  <c:v>2015-16</c:v>
                </c:pt>
                <c:pt idx="22">
                  <c:v>2016-17</c:v>
                </c:pt>
                <c:pt idx="23">
                  <c:v>2017-18</c:v>
                </c:pt>
              </c:strCache>
            </c:strRef>
          </c:cat>
          <c:val>
            <c:numRef>
              <c:f>'Figure 2.2 LHS'!$B$9:$B$32</c:f>
              <c:numCache>
                <c:formatCode>0.0;\-0.0;0.0;@</c:formatCode>
                <c:ptCount val="24"/>
                <c:pt idx="0">
                  <c:v>100</c:v>
                </c:pt>
                <c:pt idx="1">
                  <c:v>101.44</c:v>
                </c:pt>
                <c:pt idx="2">
                  <c:v>105.05</c:v>
                </c:pt>
                <c:pt idx="3">
                  <c:v>108.8</c:v>
                </c:pt>
                <c:pt idx="4">
                  <c:v>113.13</c:v>
                </c:pt>
                <c:pt idx="5">
                  <c:v>114</c:v>
                </c:pt>
                <c:pt idx="6">
                  <c:v>115.58</c:v>
                </c:pt>
                <c:pt idx="7">
                  <c:v>119.91</c:v>
                </c:pt>
                <c:pt idx="8">
                  <c:v>120.78</c:v>
                </c:pt>
                <c:pt idx="9">
                  <c:v>124.1</c:v>
                </c:pt>
                <c:pt idx="10">
                  <c:v>124.53</c:v>
                </c:pt>
                <c:pt idx="11">
                  <c:v>125.69</c:v>
                </c:pt>
                <c:pt idx="12">
                  <c:v>126.55</c:v>
                </c:pt>
                <c:pt idx="13">
                  <c:v>127.27</c:v>
                </c:pt>
                <c:pt idx="14">
                  <c:v>128.72</c:v>
                </c:pt>
                <c:pt idx="15">
                  <c:v>131.16999999999999</c:v>
                </c:pt>
                <c:pt idx="16">
                  <c:v>130.88</c:v>
                </c:pt>
                <c:pt idx="17">
                  <c:v>134.34</c:v>
                </c:pt>
                <c:pt idx="18">
                  <c:v>136.94</c:v>
                </c:pt>
                <c:pt idx="19">
                  <c:v>139.68</c:v>
                </c:pt>
                <c:pt idx="20">
                  <c:v>141.41</c:v>
                </c:pt>
                <c:pt idx="21">
                  <c:v>143</c:v>
                </c:pt>
                <c:pt idx="22">
                  <c:v>144.30000000000001</c:v>
                </c:pt>
                <c:pt idx="23">
                  <c:v>144.59</c:v>
                </c:pt>
              </c:numCache>
            </c:numRef>
          </c:val>
          <c:smooth val="0"/>
        </c:ser>
        <c:ser>
          <c:idx val="1"/>
          <c:order val="1"/>
          <c:tx>
            <c:strRef>
              <c:f>'Figure 2.2 LHS'!$C$7</c:f>
              <c:strCache>
                <c:ptCount val="1"/>
                <c:pt idx="0">
                  <c:v>Mining</c:v>
                </c:pt>
              </c:strCache>
            </c:strRef>
          </c:tx>
          <c:spPr>
            <a:ln cmpd="sng">
              <a:solidFill>
                <a:srgbClr val="265A9A"/>
              </a:solidFill>
              <a:prstDash val="solid"/>
            </a:ln>
            <a:effectLst/>
          </c:spPr>
          <c:marker>
            <c:symbol val="none"/>
          </c:marker>
          <c:cat>
            <c:strRef>
              <c:f>'Figure 2.2 LHS'!$A$9:$A$32</c:f>
              <c:strCache>
                <c:ptCount val="24"/>
                <c:pt idx="0">
                  <c:v>1994-95</c:v>
                </c:pt>
                <c:pt idx="1">
                  <c:v>1995-96</c:v>
                </c:pt>
                <c:pt idx="2">
                  <c:v>1996-97</c:v>
                </c:pt>
                <c:pt idx="3">
                  <c:v>1997-98</c:v>
                </c:pt>
                <c:pt idx="4">
                  <c:v>1998-99</c:v>
                </c:pt>
                <c:pt idx="5">
                  <c:v>1999-00</c:v>
                </c:pt>
                <c:pt idx="6">
                  <c:v>2000-01</c:v>
                </c:pt>
                <c:pt idx="7">
                  <c:v>2001-02</c:v>
                </c:pt>
                <c:pt idx="8">
                  <c:v>2002-03</c:v>
                </c:pt>
                <c:pt idx="9">
                  <c:v>2003-04</c:v>
                </c:pt>
                <c:pt idx="10">
                  <c:v>2004-05</c:v>
                </c:pt>
                <c:pt idx="11">
                  <c:v>2005-06</c:v>
                </c:pt>
                <c:pt idx="12">
                  <c:v>2006-07</c:v>
                </c:pt>
                <c:pt idx="13">
                  <c:v>2007-08</c:v>
                </c:pt>
                <c:pt idx="14">
                  <c:v>2008-09</c:v>
                </c:pt>
                <c:pt idx="15">
                  <c:v>2009-10</c:v>
                </c:pt>
                <c:pt idx="16">
                  <c:v>2010-11</c:v>
                </c:pt>
                <c:pt idx="17">
                  <c:v>2011-12</c:v>
                </c:pt>
                <c:pt idx="18">
                  <c:v>2012-13</c:v>
                </c:pt>
                <c:pt idx="19">
                  <c:v>2013-14</c:v>
                </c:pt>
                <c:pt idx="20">
                  <c:v>2014-15</c:v>
                </c:pt>
                <c:pt idx="21">
                  <c:v>2015-16</c:v>
                </c:pt>
                <c:pt idx="22">
                  <c:v>2016-17</c:v>
                </c:pt>
                <c:pt idx="23">
                  <c:v>2017-18</c:v>
                </c:pt>
              </c:strCache>
            </c:strRef>
          </c:cat>
          <c:val>
            <c:numRef>
              <c:f>'Figure 2.2 LHS'!$C$9:$C$32</c:f>
              <c:numCache>
                <c:formatCode>0.0;\-0.0;0.0;@</c:formatCode>
                <c:ptCount val="24"/>
                <c:pt idx="0">
                  <c:v>100</c:v>
                </c:pt>
                <c:pt idx="1">
                  <c:v>109.61</c:v>
                </c:pt>
                <c:pt idx="2">
                  <c:v>111.45</c:v>
                </c:pt>
                <c:pt idx="3">
                  <c:v>118.1</c:v>
                </c:pt>
                <c:pt idx="4">
                  <c:v>113.8</c:v>
                </c:pt>
                <c:pt idx="5">
                  <c:v>123.52</c:v>
                </c:pt>
                <c:pt idx="6">
                  <c:v>132.52000000000001</c:v>
                </c:pt>
                <c:pt idx="7">
                  <c:v>132.31</c:v>
                </c:pt>
                <c:pt idx="8">
                  <c:v>121.06</c:v>
                </c:pt>
                <c:pt idx="9">
                  <c:v>109.1</c:v>
                </c:pt>
                <c:pt idx="10">
                  <c:v>105.73</c:v>
                </c:pt>
                <c:pt idx="11">
                  <c:v>89.67</c:v>
                </c:pt>
                <c:pt idx="12">
                  <c:v>91.21</c:v>
                </c:pt>
                <c:pt idx="13">
                  <c:v>89.06</c:v>
                </c:pt>
                <c:pt idx="14">
                  <c:v>79.040000000000006</c:v>
                </c:pt>
                <c:pt idx="15">
                  <c:v>83.13</c:v>
                </c:pt>
                <c:pt idx="16">
                  <c:v>70.959999999999994</c:v>
                </c:pt>
                <c:pt idx="17">
                  <c:v>62.78</c:v>
                </c:pt>
                <c:pt idx="18">
                  <c:v>64.42</c:v>
                </c:pt>
                <c:pt idx="19">
                  <c:v>71.78</c:v>
                </c:pt>
                <c:pt idx="20">
                  <c:v>93.35</c:v>
                </c:pt>
                <c:pt idx="21">
                  <c:v>97.75</c:v>
                </c:pt>
                <c:pt idx="22">
                  <c:v>102.25</c:v>
                </c:pt>
                <c:pt idx="23">
                  <c:v>101.74</c:v>
                </c:pt>
              </c:numCache>
            </c:numRef>
          </c:val>
          <c:smooth val="0"/>
        </c:ser>
        <c:dLbls>
          <c:showLegendKey val="0"/>
          <c:showVal val="0"/>
          <c:showCatName val="0"/>
          <c:showSerName val="0"/>
          <c:showPercent val="0"/>
          <c:showBubbleSize val="0"/>
        </c:dLbls>
        <c:smooth val="0"/>
        <c:axId val="163208712"/>
        <c:axId val="163212632"/>
      </c:lineChart>
      <c:catAx>
        <c:axId val="163208712"/>
        <c:scaling>
          <c:orientation val="minMax"/>
          <c:max val="24"/>
          <c:min val="1"/>
        </c:scaling>
        <c:delete val="0"/>
        <c:axPos val="b"/>
        <c:numFmt formatCode="General" sourceLinked="1"/>
        <c:majorTickMark val="out"/>
        <c:minorTickMark val="none"/>
        <c:tickLblPos val="nextTo"/>
        <c:spPr>
          <a:ln>
            <a:solidFill>
              <a:srgbClr val="BFBFBF"/>
            </a:solidFill>
          </a:ln>
        </c:spPr>
        <c:crossAx val="163212632"/>
        <c:crosses val="autoZero"/>
        <c:auto val="1"/>
        <c:lblAlgn val="ctr"/>
        <c:lblOffset val="100"/>
        <c:tickLblSkip val="7"/>
        <c:noMultiLvlLbl val="0"/>
      </c:catAx>
      <c:valAx>
        <c:axId val="163212632"/>
        <c:scaling>
          <c:orientation val="minMax"/>
          <c:min val="60"/>
        </c:scaling>
        <c:delete val="0"/>
        <c:axPos val="l"/>
        <c:numFmt formatCode="#,##0" sourceLinked="0"/>
        <c:majorTickMark val="out"/>
        <c:minorTickMark val="none"/>
        <c:tickLblPos val="nextTo"/>
        <c:spPr>
          <a:ln>
            <a:solidFill>
              <a:srgbClr val="BFBFBF"/>
            </a:solidFill>
          </a:ln>
        </c:spPr>
        <c:crossAx val="163208712"/>
        <c:crosses val="autoZero"/>
        <c:crossBetween val="midCat"/>
        <c:majorUnit val="2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2.2 RHS'!$B$7</c:f>
              <c:strCache>
                <c:ptCount val="1"/>
                <c:pt idx="0">
                  <c:v>Economy</c:v>
                </c:pt>
              </c:strCache>
            </c:strRef>
          </c:tx>
          <c:spPr>
            <a:ln>
              <a:solidFill>
                <a:srgbClr val="66BCDB"/>
              </a:solidFill>
            </a:ln>
          </c:spPr>
          <c:marker>
            <c:symbol val="none"/>
          </c:marker>
          <c:cat>
            <c:strRef>
              <c:f>'Figure 2.2 RHS'!$A$9:$A$31</c:f>
              <c:strCache>
                <c:ptCount val="23"/>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strCache>
            </c:strRef>
          </c:cat>
          <c:val>
            <c:numRef>
              <c:f>'Figure 2.2 RHS'!$B$9:$B$31</c:f>
              <c:numCache>
                <c:formatCode>0.0;\-0.0;0.0;@</c:formatCode>
                <c:ptCount val="23"/>
                <c:pt idx="0">
                  <c:v>1.44</c:v>
                </c:pt>
                <c:pt idx="1">
                  <c:v>3.56</c:v>
                </c:pt>
                <c:pt idx="2">
                  <c:v>3.57</c:v>
                </c:pt>
                <c:pt idx="3">
                  <c:v>3.98</c:v>
                </c:pt>
                <c:pt idx="4">
                  <c:v>0.77</c:v>
                </c:pt>
                <c:pt idx="5">
                  <c:v>1.39</c:v>
                </c:pt>
                <c:pt idx="6">
                  <c:v>3.75</c:v>
                </c:pt>
                <c:pt idx="7">
                  <c:v>0.72</c:v>
                </c:pt>
                <c:pt idx="8">
                  <c:v>2.75</c:v>
                </c:pt>
                <c:pt idx="9">
                  <c:v>0.35</c:v>
                </c:pt>
                <c:pt idx="10">
                  <c:v>0.93</c:v>
                </c:pt>
                <c:pt idx="11">
                  <c:v>0.69</c:v>
                </c:pt>
                <c:pt idx="12">
                  <c:v>0.56999999999999995</c:v>
                </c:pt>
                <c:pt idx="13">
                  <c:v>1.1299999999999999</c:v>
                </c:pt>
                <c:pt idx="14">
                  <c:v>1.91</c:v>
                </c:pt>
                <c:pt idx="15">
                  <c:v>-0.22</c:v>
                </c:pt>
                <c:pt idx="16">
                  <c:v>2.65</c:v>
                </c:pt>
                <c:pt idx="17">
                  <c:v>1.93</c:v>
                </c:pt>
                <c:pt idx="18">
                  <c:v>2</c:v>
                </c:pt>
                <c:pt idx="19">
                  <c:v>1.24</c:v>
                </c:pt>
                <c:pt idx="20">
                  <c:v>1.1200000000000001</c:v>
                </c:pt>
                <c:pt idx="21">
                  <c:v>0.91</c:v>
                </c:pt>
                <c:pt idx="22">
                  <c:v>0.2</c:v>
                </c:pt>
              </c:numCache>
            </c:numRef>
          </c:val>
          <c:smooth val="0"/>
        </c:ser>
        <c:ser>
          <c:idx val="1"/>
          <c:order val="1"/>
          <c:tx>
            <c:strRef>
              <c:f>'Figure 2.2 RHS'!$C$7</c:f>
              <c:strCache>
                <c:ptCount val="1"/>
                <c:pt idx="0">
                  <c:v>Mining</c:v>
                </c:pt>
              </c:strCache>
            </c:strRef>
          </c:tx>
          <c:spPr>
            <a:ln cmpd="sng">
              <a:solidFill>
                <a:srgbClr val="265A9A"/>
              </a:solidFill>
              <a:prstDash val="solid"/>
            </a:ln>
            <a:effectLst/>
          </c:spPr>
          <c:marker>
            <c:symbol val="none"/>
          </c:marker>
          <c:cat>
            <c:strRef>
              <c:f>'Figure 2.2 RHS'!$A$9:$A$31</c:f>
              <c:strCache>
                <c:ptCount val="23"/>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strCache>
            </c:strRef>
          </c:cat>
          <c:val>
            <c:numRef>
              <c:f>'Figure 2.2 RHS'!$C$9:$C$31</c:f>
              <c:numCache>
                <c:formatCode>0.0;\-0.0;0.0;@</c:formatCode>
                <c:ptCount val="23"/>
                <c:pt idx="0">
                  <c:v>9.61</c:v>
                </c:pt>
                <c:pt idx="1">
                  <c:v>1.68</c:v>
                </c:pt>
                <c:pt idx="2">
                  <c:v>5.96</c:v>
                </c:pt>
                <c:pt idx="3">
                  <c:v>-3.64</c:v>
                </c:pt>
                <c:pt idx="4">
                  <c:v>8.5399999999999991</c:v>
                </c:pt>
                <c:pt idx="5">
                  <c:v>7.28</c:v>
                </c:pt>
                <c:pt idx="6">
                  <c:v>-0.15</c:v>
                </c:pt>
                <c:pt idx="7">
                  <c:v>-8.5</c:v>
                </c:pt>
                <c:pt idx="8">
                  <c:v>-9.8800000000000008</c:v>
                </c:pt>
                <c:pt idx="9">
                  <c:v>-3.09</c:v>
                </c:pt>
                <c:pt idx="10">
                  <c:v>-15.18</c:v>
                </c:pt>
                <c:pt idx="11">
                  <c:v>1.71</c:v>
                </c:pt>
                <c:pt idx="12">
                  <c:v>-2.35</c:v>
                </c:pt>
                <c:pt idx="13">
                  <c:v>-11.25</c:v>
                </c:pt>
                <c:pt idx="14">
                  <c:v>5.17</c:v>
                </c:pt>
                <c:pt idx="15">
                  <c:v>-14.64</c:v>
                </c:pt>
                <c:pt idx="16">
                  <c:v>-11.53</c:v>
                </c:pt>
                <c:pt idx="17">
                  <c:v>2.61</c:v>
                </c:pt>
                <c:pt idx="18">
                  <c:v>11.43</c:v>
                </c:pt>
                <c:pt idx="19">
                  <c:v>30.06</c:v>
                </c:pt>
                <c:pt idx="20">
                  <c:v>4.71</c:v>
                </c:pt>
                <c:pt idx="21">
                  <c:v>4.5999999999999996</c:v>
                </c:pt>
                <c:pt idx="22">
                  <c:v>-0.5</c:v>
                </c:pt>
              </c:numCache>
            </c:numRef>
          </c:val>
          <c:smooth val="0"/>
        </c:ser>
        <c:dLbls>
          <c:showLegendKey val="0"/>
          <c:showVal val="0"/>
          <c:showCatName val="0"/>
          <c:showSerName val="0"/>
          <c:showPercent val="0"/>
          <c:showBubbleSize val="0"/>
        </c:dLbls>
        <c:smooth val="0"/>
        <c:axId val="163207928"/>
        <c:axId val="163207144"/>
      </c:lineChart>
      <c:catAx>
        <c:axId val="163207928"/>
        <c:scaling>
          <c:orientation val="minMax"/>
        </c:scaling>
        <c:delete val="0"/>
        <c:axPos val="b"/>
        <c:numFmt formatCode="General" sourceLinked="1"/>
        <c:majorTickMark val="out"/>
        <c:minorTickMark val="none"/>
        <c:tickLblPos val="low"/>
        <c:spPr>
          <a:ln>
            <a:solidFill>
              <a:srgbClr val="BFBFBF"/>
            </a:solidFill>
          </a:ln>
        </c:spPr>
        <c:crossAx val="163207144"/>
        <c:crosses val="autoZero"/>
        <c:auto val="1"/>
        <c:lblAlgn val="ctr"/>
        <c:lblOffset val="100"/>
        <c:tickLblSkip val="7"/>
        <c:noMultiLvlLbl val="0"/>
      </c:catAx>
      <c:valAx>
        <c:axId val="163207144"/>
        <c:scaling>
          <c:orientation val="minMax"/>
        </c:scaling>
        <c:delete val="0"/>
        <c:axPos val="l"/>
        <c:numFmt formatCode="General" sourceLinked="0"/>
        <c:majorTickMark val="out"/>
        <c:minorTickMark val="none"/>
        <c:tickLblPos val="nextTo"/>
        <c:spPr>
          <a:ln>
            <a:solidFill>
              <a:srgbClr val="BFBFBF"/>
            </a:solidFill>
          </a:ln>
        </c:spPr>
        <c:crossAx val="163207928"/>
        <c:crosses val="autoZero"/>
        <c:crossBetween val="midCat"/>
        <c:majorUnit val="1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2.3'!$B$7</c:f>
              <c:strCache>
                <c:ptCount val="1"/>
                <c:pt idx="0">
                  <c:v>Private mining</c:v>
                </c:pt>
              </c:strCache>
            </c:strRef>
          </c:tx>
          <c:spPr>
            <a:ln>
              <a:solidFill>
                <a:srgbClr val="66BCDB"/>
              </a:solidFill>
            </a:ln>
          </c:spPr>
          <c:marker>
            <c:symbol val="none"/>
          </c:marker>
          <c:cat>
            <c:strRef>
              <c:f>'Figure 2.3'!$A$9:$A$67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2.3'!$B$9:$B$67</c:f>
              <c:numCache>
                <c:formatCode>#0.0</c:formatCode>
                <c:ptCount val="59"/>
                <c:pt idx="0">
                  <c:v>0.6</c:v>
                </c:pt>
                <c:pt idx="1">
                  <c:v>0.6</c:v>
                </c:pt>
                <c:pt idx="2">
                  <c:v>0.7</c:v>
                </c:pt>
                <c:pt idx="3">
                  <c:v>0.9</c:v>
                </c:pt>
                <c:pt idx="4">
                  <c:v>0.8</c:v>
                </c:pt>
                <c:pt idx="5">
                  <c:v>1.1000000000000001</c:v>
                </c:pt>
                <c:pt idx="6">
                  <c:v>1.7</c:v>
                </c:pt>
                <c:pt idx="7">
                  <c:v>1.6</c:v>
                </c:pt>
                <c:pt idx="8">
                  <c:v>2</c:v>
                </c:pt>
                <c:pt idx="9">
                  <c:v>2.2999999999999998</c:v>
                </c:pt>
                <c:pt idx="10">
                  <c:v>2.5</c:v>
                </c:pt>
                <c:pt idx="11">
                  <c:v>3.1</c:v>
                </c:pt>
                <c:pt idx="12">
                  <c:v>3</c:v>
                </c:pt>
                <c:pt idx="13">
                  <c:v>1.7</c:v>
                </c:pt>
                <c:pt idx="14">
                  <c:v>1.5</c:v>
                </c:pt>
                <c:pt idx="15">
                  <c:v>1.6</c:v>
                </c:pt>
                <c:pt idx="16">
                  <c:v>1.3</c:v>
                </c:pt>
                <c:pt idx="17">
                  <c:v>1.1000000000000001</c:v>
                </c:pt>
                <c:pt idx="18">
                  <c:v>1.5</c:v>
                </c:pt>
                <c:pt idx="19">
                  <c:v>1.8</c:v>
                </c:pt>
                <c:pt idx="20">
                  <c:v>1.8</c:v>
                </c:pt>
                <c:pt idx="21">
                  <c:v>2.5</c:v>
                </c:pt>
                <c:pt idx="22">
                  <c:v>3.3</c:v>
                </c:pt>
                <c:pt idx="23">
                  <c:v>3.5</c:v>
                </c:pt>
                <c:pt idx="24">
                  <c:v>2.2999999999999998</c:v>
                </c:pt>
                <c:pt idx="25">
                  <c:v>2</c:v>
                </c:pt>
                <c:pt idx="26">
                  <c:v>2.2000000000000002</c:v>
                </c:pt>
                <c:pt idx="27">
                  <c:v>2.1</c:v>
                </c:pt>
                <c:pt idx="28">
                  <c:v>2</c:v>
                </c:pt>
                <c:pt idx="29">
                  <c:v>1.8</c:v>
                </c:pt>
                <c:pt idx="30">
                  <c:v>1.7</c:v>
                </c:pt>
                <c:pt idx="31">
                  <c:v>1.7</c:v>
                </c:pt>
                <c:pt idx="32">
                  <c:v>1.6</c:v>
                </c:pt>
                <c:pt idx="33">
                  <c:v>1.9</c:v>
                </c:pt>
                <c:pt idx="34">
                  <c:v>1.9</c:v>
                </c:pt>
                <c:pt idx="35">
                  <c:v>2.2000000000000002</c:v>
                </c:pt>
                <c:pt idx="36">
                  <c:v>2.2000000000000002</c:v>
                </c:pt>
                <c:pt idx="37">
                  <c:v>2.4</c:v>
                </c:pt>
                <c:pt idx="38">
                  <c:v>2.9</c:v>
                </c:pt>
                <c:pt idx="39">
                  <c:v>2.5</c:v>
                </c:pt>
                <c:pt idx="40">
                  <c:v>1.6</c:v>
                </c:pt>
                <c:pt idx="41">
                  <c:v>1.5</c:v>
                </c:pt>
                <c:pt idx="42">
                  <c:v>1.9</c:v>
                </c:pt>
                <c:pt idx="43">
                  <c:v>2.2000000000000002</c:v>
                </c:pt>
                <c:pt idx="44">
                  <c:v>2.2000000000000002</c:v>
                </c:pt>
                <c:pt idx="45">
                  <c:v>2.2999999999999998</c:v>
                </c:pt>
                <c:pt idx="46">
                  <c:v>3.3</c:v>
                </c:pt>
                <c:pt idx="47">
                  <c:v>3.8</c:v>
                </c:pt>
                <c:pt idx="48">
                  <c:v>4.4000000000000004</c:v>
                </c:pt>
                <c:pt idx="49">
                  <c:v>4.9000000000000004</c:v>
                </c:pt>
                <c:pt idx="50">
                  <c:v>4.2</c:v>
                </c:pt>
                <c:pt idx="51">
                  <c:v>4.9000000000000004</c:v>
                </c:pt>
                <c:pt idx="52">
                  <c:v>7.6</c:v>
                </c:pt>
                <c:pt idx="53">
                  <c:v>8.9</c:v>
                </c:pt>
                <c:pt idx="54">
                  <c:v>7.9</c:v>
                </c:pt>
                <c:pt idx="55">
                  <c:v>6.3</c:v>
                </c:pt>
                <c:pt idx="56">
                  <c:v>4.5</c:v>
                </c:pt>
                <c:pt idx="57">
                  <c:v>3.2</c:v>
                </c:pt>
                <c:pt idx="58">
                  <c:v>3</c:v>
                </c:pt>
              </c:numCache>
            </c:numRef>
          </c:val>
          <c:smooth val="0"/>
        </c:ser>
        <c:ser>
          <c:idx val="1"/>
          <c:order val="1"/>
          <c:tx>
            <c:strRef>
              <c:f>'Figure 2.3'!$C$7</c:f>
              <c:strCache>
                <c:ptCount val="1"/>
                <c:pt idx="0">
                  <c:v>Private dwellings</c:v>
                </c:pt>
              </c:strCache>
            </c:strRef>
          </c:tx>
          <c:spPr>
            <a:ln cmpd="sng">
              <a:solidFill>
                <a:srgbClr val="265A9A"/>
              </a:solidFill>
              <a:prstDash val="solid"/>
            </a:ln>
            <a:effectLst/>
          </c:spPr>
          <c:marker>
            <c:symbol val="none"/>
          </c:marker>
          <c:cat>
            <c:strRef>
              <c:f>'Figure 2.3'!$A$9:$A$67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2.3'!$C$9:$C$67</c:f>
              <c:numCache>
                <c:formatCode>#0.0</c:formatCode>
                <c:ptCount val="59"/>
                <c:pt idx="0">
                  <c:v>4.3</c:v>
                </c:pt>
                <c:pt idx="1">
                  <c:v>4.5</c:v>
                </c:pt>
                <c:pt idx="2">
                  <c:v>3.9</c:v>
                </c:pt>
                <c:pt idx="3">
                  <c:v>4.0999999999999996</c:v>
                </c:pt>
                <c:pt idx="4">
                  <c:v>4.2</c:v>
                </c:pt>
                <c:pt idx="5">
                  <c:v>4.5999999999999996</c:v>
                </c:pt>
                <c:pt idx="6">
                  <c:v>4.4000000000000004</c:v>
                </c:pt>
                <c:pt idx="7">
                  <c:v>4.2</c:v>
                </c:pt>
                <c:pt idx="8">
                  <c:v>4.5</c:v>
                </c:pt>
                <c:pt idx="9">
                  <c:v>4.5999999999999996</c:v>
                </c:pt>
                <c:pt idx="10">
                  <c:v>4.7</c:v>
                </c:pt>
                <c:pt idx="11">
                  <c:v>4.5</c:v>
                </c:pt>
                <c:pt idx="12">
                  <c:v>4.8</c:v>
                </c:pt>
                <c:pt idx="13">
                  <c:v>5.2</c:v>
                </c:pt>
                <c:pt idx="14">
                  <c:v>5.2</c:v>
                </c:pt>
                <c:pt idx="15">
                  <c:v>4.2</c:v>
                </c:pt>
                <c:pt idx="16">
                  <c:v>5.0999999999999996</c:v>
                </c:pt>
                <c:pt idx="17">
                  <c:v>5.7</c:v>
                </c:pt>
                <c:pt idx="18">
                  <c:v>5.7</c:v>
                </c:pt>
                <c:pt idx="19">
                  <c:v>5.4</c:v>
                </c:pt>
                <c:pt idx="20">
                  <c:v>5.5</c:v>
                </c:pt>
                <c:pt idx="21">
                  <c:v>6.2</c:v>
                </c:pt>
                <c:pt idx="22">
                  <c:v>5.9</c:v>
                </c:pt>
                <c:pt idx="23">
                  <c:v>4.7</c:v>
                </c:pt>
                <c:pt idx="24">
                  <c:v>4.7</c:v>
                </c:pt>
                <c:pt idx="25">
                  <c:v>5.0999999999999996</c:v>
                </c:pt>
                <c:pt idx="26">
                  <c:v>5</c:v>
                </c:pt>
                <c:pt idx="27">
                  <c:v>4.3</c:v>
                </c:pt>
                <c:pt idx="28">
                  <c:v>4.4000000000000004</c:v>
                </c:pt>
                <c:pt idx="29">
                  <c:v>5.5</c:v>
                </c:pt>
                <c:pt idx="30">
                  <c:v>5.3</c:v>
                </c:pt>
                <c:pt idx="31">
                  <c:v>4.9000000000000004</c:v>
                </c:pt>
                <c:pt idx="32">
                  <c:v>4.9000000000000004</c:v>
                </c:pt>
                <c:pt idx="33">
                  <c:v>5.3</c:v>
                </c:pt>
                <c:pt idx="34">
                  <c:v>5.8</c:v>
                </c:pt>
                <c:pt idx="35">
                  <c:v>5.7</c:v>
                </c:pt>
                <c:pt idx="36">
                  <c:v>4.8</c:v>
                </c:pt>
                <c:pt idx="37">
                  <c:v>4.7</c:v>
                </c:pt>
                <c:pt idx="38">
                  <c:v>5.3</c:v>
                </c:pt>
                <c:pt idx="39">
                  <c:v>5.5</c:v>
                </c:pt>
                <c:pt idx="40">
                  <c:v>6.1</c:v>
                </c:pt>
                <c:pt idx="41">
                  <c:v>4.8</c:v>
                </c:pt>
                <c:pt idx="42">
                  <c:v>5.6</c:v>
                </c:pt>
                <c:pt idx="43">
                  <c:v>6.2</c:v>
                </c:pt>
                <c:pt idx="44">
                  <c:v>6.6</c:v>
                </c:pt>
                <c:pt idx="45">
                  <c:v>6.5</c:v>
                </c:pt>
                <c:pt idx="46">
                  <c:v>6</c:v>
                </c:pt>
                <c:pt idx="47">
                  <c:v>5.5</c:v>
                </c:pt>
                <c:pt idx="48">
                  <c:v>5.5</c:v>
                </c:pt>
                <c:pt idx="49">
                  <c:v>5.0999999999999996</c:v>
                </c:pt>
                <c:pt idx="50">
                  <c:v>5.2</c:v>
                </c:pt>
                <c:pt idx="51">
                  <c:v>5.0999999999999996</c:v>
                </c:pt>
                <c:pt idx="52">
                  <c:v>4.5999999999999996</c:v>
                </c:pt>
                <c:pt idx="53">
                  <c:v>4.5999999999999996</c:v>
                </c:pt>
                <c:pt idx="54">
                  <c:v>4.9000000000000004</c:v>
                </c:pt>
                <c:pt idx="55">
                  <c:v>5.4</c:v>
                </c:pt>
                <c:pt idx="56">
                  <c:v>6</c:v>
                </c:pt>
                <c:pt idx="57">
                  <c:v>5.9</c:v>
                </c:pt>
                <c:pt idx="58">
                  <c:v>5.8</c:v>
                </c:pt>
              </c:numCache>
            </c:numRef>
          </c:val>
          <c:smooth val="0"/>
        </c:ser>
        <c:ser>
          <c:idx val="2"/>
          <c:order val="2"/>
          <c:tx>
            <c:strRef>
              <c:f>'Figure 2.3'!$D$7</c:f>
              <c:strCache>
                <c:ptCount val="1"/>
                <c:pt idx="0">
                  <c:v>Private other</c:v>
                </c:pt>
              </c:strCache>
            </c:strRef>
          </c:tx>
          <c:spPr>
            <a:ln cmpd="sng">
              <a:solidFill>
                <a:srgbClr val="78A22F"/>
              </a:solidFill>
              <a:prstDash val="solid"/>
            </a:ln>
            <a:effectLst/>
          </c:spPr>
          <c:marker>
            <c:symbol val="none"/>
          </c:marker>
          <c:cat>
            <c:strRef>
              <c:f>'Figure 2.3'!$A$9:$A$67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2.3'!$D$9:$D$67</c:f>
              <c:numCache>
                <c:formatCode>#0.0</c:formatCode>
                <c:ptCount val="59"/>
                <c:pt idx="0">
                  <c:v>17.7</c:v>
                </c:pt>
                <c:pt idx="1">
                  <c:v>17.7</c:v>
                </c:pt>
                <c:pt idx="2">
                  <c:v>16.5</c:v>
                </c:pt>
                <c:pt idx="3">
                  <c:v>16.2</c:v>
                </c:pt>
                <c:pt idx="4">
                  <c:v>16.3</c:v>
                </c:pt>
                <c:pt idx="5">
                  <c:v>16.3</c:v>
                </c:pt>
                <c:pt idx="6">
                  <c:v>16.399999999999999</c:v>
                </c:pt>
                <c:pt idx="7">
                  <c:v>15.9</c:v>
                </c:pt>
                <c:pt idx="8">
                  <c:v>16.100000000000001</c:v>
                </c:pt>
                <c:pt idx="9">
                  <c:v>15.2</c:v>
                </c:pt>
                <c:pt idx="10">
                  <c:v>15.6</c:v>
                </c:pt>
                <c:pt idx="11">
                  <c:v>14.6</c:v>
                </c:pt>
                <c:pt idx="12">
                  <c:v>13.5</c:v>
                </c:pt>
                <c:pt idx="13">
                  <c:v>13.6</c:v>
                </c:pt>
                <c:pt idx="14">
                  <c:v>13.4</c:v>
                </c:pt>
                <c:pt idx="15">
                  <c:v>10.9</c:v>
                </c:pt>
                <c:pt idx="16">
                  <c:v>10.6</c:v>
                </c:pt>
                <c:pt idx="17">
                  <c:v>10.3</c:v>
                </c:pt>
                <c:pt idx="18">
                  <c:v>10.4</c:v>
                </c:pt>
                <c:pt idx="19">
                  <c:v>11.4</c:v>
                </c:pt>
                <c:pt idx="20">
                  <c:v>11</c:v>
                </c:pt>
                <c:pt idx="21">
                  <c:v>11.6</c:v>
                </c:pt>
                <c:pt idx="22">
                  <c:v>11.6</c:v>
                </c:pt>
                <c:pt idx="23">
                  <c:v>9.6999999999999993</c:v>
                </c:pt>
                <c:pt idx="24">
                  <c:v>10.199999999999999</c:v>
                </c:pt>
                <c:pt idx="25">
                  <c:v>11.2</c:v>
                </c:pt>
                <c:pt idx="26">
                  <c:v>11.7</c:v>
                </c:pt>
                <c:pt idx="27">
                  <c:v>12.2</c:v>
                </c:pt>
                <c:pt idx="28">
                  <c:v>13.3</c:v>
                </c:pt>
                <c:pt idx="29">
                  <c:v>13.7</c:v>
                </c:pt>
                <c:pt idx="30">
                  <c:v>12.9</c:v>
                </c:pt>
                <c:pt idx="31">
                  <c:v>10.7</c:v>
                </c:pt>
                <c:pt idx="32">
                  <c:v>9.1</c:v>
                </c:pt>
                <c:pt idx="33">
                  <c:v>9.3000000000000007</c:v>
                </c:pt>
                <c:pt idx="34">
                  <c:v>9.6999999999999993</c:v>
                </c:pt>
                <c:pt idx="35">
                  <c:v>10.6</c:v>
                </c:pt>
                <c:pt idx="36">
                  <c:v>10.9</c:v>
                </c:pt>
                <c:pt idx="37">
                  <c:v>11.2</c:v>
                </c:pt>
                <c:pt idx="38">
                  <c:v>11.5</c:v>
                </c:pt>
                <c:pt idx="39">
                  <c:v>11.4</c:v>
                </c:pt>
                <c:pt idx="40">
                  <c:v>12.4</c:v>
                </c:pt>
                <c:pt idx="41">
                  <c:v>11.3</c:v>
                </c:pt>
                <c:pt idx="42">
                  <c:v>10.7</c:v>
                </c:pt>
                <c:pt idx="43">
                  <c:v>11.5</c:v>
                </c:pt>
                <c:pt idx="44">
                  <c:v>11.6</c:v>
                </c:pt>
                <c:pt idx="45">
                  <c:v>12.1</c:v>
                </c:pt>
                <c:pt idx="46">
                  <c:v>12.1</c:v>
                </c:pt>
                <c:pt idx="47">
                  <c:v>11.6</c:v>
                </c:pt>
                <c:pt idx="48">
                  <c:v>11.6</c:v>
                </c:pt>
                <c:pt idx="49">
                  <c:v>11</c:v>
                </c:pt>
                <c:pt idx="50">
                  <c:v>10</c:v>
                </c:pt>
                <c:pt idx="51">
                  <c:v>9.1999999999999993</c:v>
                </c:pt>
                <c:pt idx="52">
                  <c:v>8.8000000000000007</c:v>
                </c:pt>
                <c:pt idx="53">
                  <c:v>8.1</c:v>
                </c:pt>
                <c:pt idx="54">
                  <c:v>8</c:v>
                </c:pt>
                <c:pt idx="55">
                  <c:v>8.4</c:v>
                </c:pt>
                <c:pt idx="56">
                  <c:v>8.4</c:v>
                </c:pt>
                <c:pt idx="57">
                  <c:v>8.1</c:v>
                </c:pt>
                <c:pt idx="58">
                  <c:v>8.8000000000000007</c:v>
                </c:pt>
              </c:numCache>
            </c:numRef>
          </c:val>
          <c:smooth val="0"/>
        </c:ser>
        <c:ser>
          <c:idx val="3"/>
          <c:order val="3"/>
          <c:tx>
            <c:strRef>
              <c:f>'Figure 2.3'!$E$7</c:f>
              <c:strCache>
                <c:ptCount val="1"/>
                <c:pt idx="0">
                  <c:v>Public spending</c:v>
                </c:pt>
              </c:strCache>
            </c:strRef>
          </c:tx>
          <c:spPr>
            <a:ln cmpd="sng">
              <a:solidFill>
                <a:srgbClr val="F4B123"/>
              </a:solidFill>
              <a:prstDash val="solid"/>
            </a:ln>
          </c:spPr>
          <c:marker>
            <c:symbol val="none"/>
          </c:marker>
          <c:cat>
            <c:strRef>
              <c:f>'Figure 2.3'!$A$9:$A$67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2.3'!$E$9:$E$67</c:f>
              <c:numCache>
                <c:formatCode>#0.0</c:formatCode>
                <c:ptCount val="59"/>
                <c:pt idx="0">
                  <c:v>7.1</c:v>
                </c:pt>
                <c:pt idx="1">
                  <c:v>6.9</c:v>
                </c:pt>
                <c:pt idx="2">
                  <c:v>8.3000000000000007</c:v>
                </c:pt>
                <c:pt idx="3">
                  <c:v>7.9</c:v>
                </c:pt>
                <c:pt idx="4">
                  <c:v>8.1</c:v>
                </c:pt>
                <c:pt idx="5">
                  <c:v>8.6</c:v>
                </c:pt>
                <c:pt idx="6">
                  <c:v>9.1999999999999993</c:v>
                </c:pt>
                <c:pt idx="7">
                  <c:v>9.1999999999999993</c:v>
                </c:pt>
                <c:pt idx="8">
                  <c:v>9.3000000000000007</c:v>
                </c:pt>
                <c:pt idx="9">
                  <c:v>8.6</c:v>
                </c:pt>
                <c:pt idx="10">
                  <c:v>8</c:v>
                </c:pt>
                <c:pt idx="11">
                  <c:v>7.7</c:v>
                </c:pt>
                <c:pt idx="12">
                  <c:v>8</c:v>
                </c:pt>
                <c:pt idx="13">
                  <c:v>7.5</c:v>
                </c:pt>
                <c:pt idx="14">
                  <c:v>7.1</c:v>
                </c:pt>
                <c:pt idx="15">
                  <c:v>8.4</c:v>
                </c:pt>
                <c:pt idx="16">
                  <c:v>8.3000000000000007</c:v>
                </c:pt>
                <c:pt idx="17">
                  <c:v>7.8</c:v>
                </c:pt>
                <c:pt idx="18">
                  <c:v>7.8</c:v>
                </c:pt>
                <c:pt idx="19">
                  <c:v>7.3</c:v>
                </c:pt>
                <c:pt idx="20">
                  <c:v>7.2</c:v>
                </c:pt>
                <c:pt idx="21">
                  <c:v>7.1</c:v>
                </c:pt>
                <c:pt idx="22">
                  <c:v>7.2</c:v>
                </c:pt>
                <c:pt idx="23">
                  <c:v>7.9</c:v>
                </c:pt>
                <c:pt idx="24">
                  <c:v>8</c:v>
                </c:pt>
                <c:pt idx="25">
                  <c:v>7.7</c:v>
                </c:pt>
                <c:pt idx="26">
                  <c:v>8.1999999999999993</c:v>
                </c:pt>
                <c:pt idx="27">
                  <c:v>8.1</c:v>
                </c:pt>
                <c:pt idx="28">
                  <c:v>6.5</c:v>
                </c:pt>
                <c:pt idx="29">
                  <c:v>6</c:v>
                </c:pt>
                <c:pt idx="30">
                  <c:v>6.6</c:v>
                </c:pt>
                <c:pt idx="31">
                  <c:v>6.3</c:v>
                </c:pt>
                <c:pt idx="32">
                  <c:v>6.2</c:v>
                </c:pt>
                <c:pt idx="33">
                  <c:v>5.8</c:v>
                </c:pt>
                <c:pt idx="34">
                  <c:v>5.4</c:v>
                </c:pt>
                <c:pt idx="35">
                  <c:v>5.5</c:v>
                </c:pt>
                <c:pt idx="36">
                  <c:v>5.0999999999999996</c:v>
                </c:pt>
                <c:pt idx="37">
                  <c:v>4.7</c:v>
                </c:pt>
                <c:pt idx="38">
                  <c:v>4.2</c:v>
                </c:pt>
                <c:pt idx="39">
                  <c:v>4.8</c:v>
                </c:pt>
                <c:pt idx="40">
                  <c:v>4.4000000000000004</c:v>
                </c:pt>
                <c:pt idx="41">
                  <c:v>4.2</c:v>
                </c:pt>
                <c:pt idx="42">
                  <c:v>4.4000000000000004</c:v>
                </c:pt>
                <c:pt idx="43">
                  <c:v>4.2</c:v>
                </c:pt>
                <c:pt idx="44">
                  <c:v>4.0999999999999996</c:v>
                </c:pt>
                <c:pt idx="45">
                  <c:v>4.4000000000000004</c:v>
                </c:pt>
                <c:pt idx="46">
                  <c:v>4.7</c:v>
                </c:pt>
                <c:pt idx="47">
                  <c:v>4.7</c:v>
                </c:pt>
                <c:pt idx="48">
                  <c:v>5</c:v>
                </c:pt>
                <c:pt idx="49">
                  <c:v>5.3</c:v>
                </c:pt>
                <c:pt idx="50">
                  <c:v>6.2</c:v>
                </c:pt>
                <c:pt idx="51">
                  <c:v>5.5</c:v>
                </c:pt>
                <c:pt idx="52">
                  <c:v>5.2</c:v>
                </c:pt>
                <c:pt idx="53">
                  <c:v>5</c:v>
                </c:pt>
                <c:pt idx="54">
                  <c:v>4.5999999999999996</c:v>
                </c:pt>
                <c:pt idx="55">
                  <c:v>4.4000000000000004</c:v>
                </c:pt>
                <c:pt idx="56">
                  <c:v>4.5999999999999996</c:v>
                </c:pt>
                <c:pt idx="57">
                  <c:v>4.9000000000000004</c:v>
                </c:pt>
                <c:pt idx="58">
                  <c:v>4.8</c:v>
                </c:pt>
              </c:numCache>
            </c:numRef>
          </c:val>
          <c:smooth val="0"/>
        </c:ser>
        <c:dLbls>
          <c:showLegendKey val="0"/>
          <c:showVal val="0"/>
          <c:showCatName val="0"/>
          <c:showSerName val="0"/>
          <c:showPercent val="0"/>
          <c:showBubbleSize val="0"/>
        </c:dLbls>
        <c:smooth val="0"/>
        <c:axId val="163209104"/>
        <c:axId val="163209496"/>
      </c:lineChart>
      <c:catAx>
        <c:axId val="163209104"/>
        <c:scaling>
          <c:orientation val="minMax"/>
        </c:scaling>
        <c:delete val="0"/>
        <c:axPos val="b"/>
        <c:numFmt formatCode="General" sourceLinked="1"/>
        <c:majorTickMark val="out"/>
        <c:minorTickMark val="none"/>
        <c:tickLblPos val="nextTo"/>
        <c:spPr>
          <a:ln>
            <a:solidFill>
              <a:srgbClr val="BFBFBF"/>
            </a:solidFill>
          </a:ln>
        </c:spPr>
        <c:crossAx val="163209496"/>
        <c:crosses val="autoZero"/>
        <c:auto val="1"/>
        <c:lblAlgn val="ctr"/>
        <c:lblOffset val="100"/>
        <c:tickLblSkip val="7"/>
        <c:noMultiLvlLbl val="0"/>
      </c:catAx>
      <c:valAx>
        <c:axId val="163209496"/>
        <c:scaling>
          <c:orientation val="minMax"/>
          <c:max val="18"/>
          <c:min val="0"/>
        </c:scaling>
        <c:delete val="0"/>
        <c:axPos val="l"/>
        <c:numFmt formatCode="0" sourceLinked="0"/>
        <c:majorTickMark val="out"/>
        <c:minorTickMark val="none"/>
        <c:tickLblPos val="nextTo"/>
        <c:spPr>
          <a:ln>
            <a:solidFill>
              <a:srgbClr val="BFBFBF"/>
            </a:solidFill>
          </a:ln>
        </c:spPr>
        <c:crossAx val="163209104"/>
        <c:crosses val="autoZero"/>
        <c:crossBetween val="midCat"/>
        <c:majorUnit val="4"/>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2.4'!$B$8</c:f>
              <c:strCache>
                <c:ptCount val="1"/>
              </c:strCache>
            </c:strRef>
          </c:tx>
          <c:spPr>
            <a:ln>
              <a:solidFill>
                <a:srgbClr val="66BCDB"/>
              </a:solidFill>
            </a:ln>
          </c:spPr>
          <c:marker>
            <c:symbol val="none"/>
          </c:marker>
          <c:trendline>
            <c:spPr>
              <a:ln>
                <a:solidFill>
                  <a:sysClr val="window" lastClr="FFFFFF">
                    <a:lumMod val="65000"/>
                  </a:sysClr>
                </a:solidFill>
              </a:ln>
            </c:spPr>
            <c:trendlineType val="linear"/>
            <c:dispRSqr val="0"/>
            <c:dispEq val="0"/>
          </c:trendline>
          <c:cat>
            <c:strRef>
              <c:f>'Figure 2.4'!$A$9:$A$67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2.4'!$B$9:$B$67</c:f>
              <c:numCache>
                <c:formatCode>#0.0</c:formatCode>
                <c:ptCount val="59"/>
                <c:pt idx="0">
                  <c:v>29.7</c:v>
                </c:pt>
                <c:pt idx="1">
                  <c:v>29.7</c:v>
                </c:pt>
                <c:pt idx="2">
                  <c:v>29.3</c:v>
                </c:pt>
                <c:pt idx="3">
                  <c:v>29</c:v>
                </c:pt>
                <c:pt idx="4">
                  <c:v>29.5</c:v>
                </c:pt>
                <c:pt idx="5">
                  <c:v>30.5</c:v>
                </c:pt>
                <c:pt idx="6">
                  <c:v>31.7</c:v>
                </c:pt>
                <c:pt idx="7">
                  <c:v>30.9</c:v>
                </c:pt>
                <c:pt idx="8">
                  <c:v>31.9</c:v>
                </c:pt>
                <c:pt idx="9">
                  <c:v>30.7</c:v>
                </c:pt>
                <c:pt idx="10">
                  <c:v>30.8</c:v>
                </c:pt>
                <c:pt idx="11">
                  <c:v>29.9</c:v>
                </c:pt>
                <c:pt idx="12">
                  <c:v>29.3</c:v>
                </c:pt>
                <c:pt idx="13">
                  <c:v>27.9</c:v>
                </c:pt>
                <c:pt idx="14">
                  <c:v>27.3</c:v>
                </c:pt>
                <c:pt idx="15">
                  <c:v>25.1</c:v>
                </c:pt>
                <c:pt idx="16">
                  <c:v>25.3</c:v>
                </c:pt>
                <c:pt idx="17">
                  <c:v>24.9</c:v>
                </c:pt>
                <c:pt idx="18">
                  <c:v>25.5</c:v>
                </c:pt>
                <c:pt idx="19">
                  <c:v>25.8</c:v>
                </c:pt>
                <c:pt idx="20">
                  <c:v>25.4</c:v>
                </c:pt>
                <c:pt idx="21">
                  <c:v>27.3</c:v>
                </c:pt>
                <c:pt idx="22">
                  <c:v>28</c:v>
                </c:pt>
                <c:pt idx="23">
                  <c:v>25.8</c:v>
                </c:pt>
                <c:pt idx="24">
                  <c:v>25.1</c:v>
                </c:pt>
                <c:pt idx="25">
                  <c:v>26</c:v>
                </c:pt>
                <c:pt idx="26">
                  <c:v>27.1</c:v>
                </c:pt>
                <c:pt idx="27">
                  <c:v>26.7</c:v>
                </c:pt>
                <c:pt idx="28">
                  <c:v>26.3</c:v>
                </c:pt>
                <c:pt idx="29">
                  <c:v>26.9</c:v>
                </c:pt>
                <c:pt idx="30">
                  <c:v>26.5</c:v>
                </c:pt>
                <c:pt idx="31">
                  <c:v>23.5</c:v>
                </c:pt>
                <c:pt idx="32">
                  <c:v>21.8</c:v>
                </c:pt>
                <c:pt idx="33">
                  <c:v>22.4</c:v>
                </c:pt>
                <c:pt idx="34">
                  <c:v>22.7</c:v>
                </c:pt>
                <c:pt idx="35">
                  <c:v>23.9</c:v>
                </c:pt>
                <c:pt idx="36">
                  <c:v>23.1</c:v>
                </c:pt>
                <c:pt idx="37">
                  <c:v>22.9</c:v>
                </c:pt>
                <c:pt idx="38">
                  <c:v>23.9</c:v>
                </c:pt>
                <c:pt idx="39">
                  <c:v>24.1</c:v>
                </c:pt>
                <c:pt idx="40">
                  <c:v>24.5</c:v>
                </c:pt>
                <c:pt idx="41">
                  <c:v>21.9</c:v>
                </c:pt>
                <c:pt idx="42">
                  <c:v>22.6</c:v>
                </c:pt>
                <c:pt idx="43">
                  <c:v>24.1</c:v>
                </c:pt>
                <c:pt idx="44">
                  <c:v>24.6</c:v>
                </c:pt>
                <c:pt idx="45">
                  <c:v>25.3</c:v>
                </c:pt>
                <c:pt idx="46">
                  <c:v>26.1</c:v>
                </c:pt>
                <c:pt idx="47">
                  <c:v>25.6</c:v>
                </c:pt>
                <c:pt idx="48">
                  <c:v>26.4</c:v>
                </c:pt>
                <c:pt idx="49">
                  <c:v>26.3</c:v>
                </c:pt>
                <c:pt idx="50">
                  <c:v>25.6</c:v>
                </c:pt>
                <c:pt idx="51">
                  <c:v>24.7</c:v>
                </c:pt>
                <c:pt idx="52">
                  <c:v>26.2</c:v>
                </c:pt>
                <c:pt idx="53">
                  <c:v>26.6</c:v>
                </c:pt>
                <c:pt idx="54">
                  <c:v>25.4</c:v>
                </c:pt>
                <c:pt idx="55">
                  <c:v>24.5</c:v>
                </c:pt>
                <c:pt idx="56">
                  <c:v>23.5</c:v>
                </c:pt>
                <c:pt idx="57">
                  <c:v>22.2</c:v>
                </c:pt>
                <c:pt idx="58">
                  <c:v>22.5</c:v>
                </c:pt>
              </c:numCache>
            </c:numRef>
          </c:val>
          <c:smooth val="0"/>
        </c:ser>
        <c:dLbls>
          <c:showLegendKey val="0"/>
          <c:showVal val="0"/>
          <c:showCatName val="0"/>
          <c:showSerName val="0"/>
          <c:showPercent val="0"/>
          <c:showBubbleSize val="0"/>
        </c:dLbls>
        <c:smooth val="0"/>
        <c:axId val="163211848"/>
        <c:axId val="163205184"/>
      </c:lineChart>
      <c:catAx>
        <c:axId val="163211848"/>
        <c:scaling>
          <c:orientation val="minMax"/>
        </c:scaling>
        <c:delete val="0"/>
        <c:axPos val="b"/>
        <c:numFmt formatCode="General" sourceLinked="1"/>
        <c:majorTickMark val="out"/>
        <c:minorTickMark val="none"/>
        <c:tickLblPos val="nextTo"/>
        <c:spPr>
          <a:ln>
            <a:solidFill>
              <a:srgbClr val="BFBFBF"/>
            </a:solidFill>
          </a:ln>
        </c:spPr>
        <c:crossAx val="163205184"/>
        <c:crosses val="autoZero"/>
        <c:auto val="1"/>
        <c:lblAlgn val="ctr"/>
        <c:lblOffset val="100"/>
        <c:tickLblSkip val="7"/>
        <c:noMultiLvlLbl val="0"/>
      </c:catAx>
      <c:valAx>
        <c:axId val="163205184"/>
        <c:scaling>
          <c:orientation val="minMax"/>
        </c:scaling>
        <c:delete val="0"/>
        <c:axPos val="l"/>
        <c:numFmt formatCode="0" sourceLinked="0"/>
        <c:majorTickMark val="out"/>
        <c:minorTickMark val="none"/>
        <c:tickLblPos val="nextTo"/>
        <c:spPr>
          <a:ln>
            <a:solidFill>
              <a:srgbClr val="BFBFBF"/>
            </a:solidFill>
          </a:ln>
        </c:spPr>
        <c:crossAx val="163211848"/>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2.5'!$A$10</c:f>
              <c:strCache>
                <c:ptCount val="1"/>
                <c:pt idx="0">
                  <c:v>Market sector (16)</c:v>
                </c:pt>
              </c:strCache>
            </c:strRef>
          </c:tx>
          <c:spPr>
            <a:ln>
              <a:solidFill>
                <a:srgbClr val="66BCDB"/>
              </a:solidFill>
            </a:ln>
          </c:spPr>
          <c:marker>
            <c:symbol val="none"/>
          </c:marker>
          <c:cat>
            <c:strRef>
              <c:f>'Figure 2.5'!$B$7:$AS$7</c:f>
              <c:strCache>
                <c:ptCount val="44"/>
                <c:pt idx="0">
                  <c:v>1974-75</c:v>
                </c:pt>
                <c:pt idx="1">
                  <c:v>1975-76</c:v>
                </c:pt>
                <c:pt idx="2">
                  <c:v>1976-77</c:v>
                </c:pt>
                <c:pt idx="3">
                  <c:v>1977-78</c:v>
                </c:pt>
                <c:pt idx="4">
                  <c:v>1978-79</c:v>
                </c:pt>
                <c:pt idx="5">
                  <c:v>1979-80</c:v>
                </c:pt>
                <c:pt idx="6">
                  <c:v>1980-81</c:v>
                </c:pt>
                <c:pt idx="7">
                  <c:v>1981-82</c:v>
                </c:pt>
                <c:pt idx="8">
                  <c:v>1982-83</c:v>
                </c:pt>
                <c:pt idx="9">
                  <c:v>1983-84</c:v>
                </c:pt>
                <c:pt idx="10">
                  <c:v>1984-85</c:v>
                </c:pt>
                <c:pt idx="11">
                  <c:v>1985-86</c:v>
                </c:pt>
                <c:pt idx="12">
                  <c:v>1986-87</c:v>
                </c:pt>
                <c:pt idx="13">
                  <c:v>1987-88</c:v>
                </c:pt>
                <c:pt idx="14">
                  <c:v>1988-89</c:v>
                </c:pt>
                <c:pt idx="15">
                  <c:v>1989-90</c:v>
                </c:pt>
                <c:pt idx="16">
                  <c:v>1990-91</c:v>
                </c:pt>
                <c:pt idx="17">
                  <c:v>1991-92</c:v>
                </c:pt>
                <c:pt idx="18">
                  <c:v>1992-93</c:v>
                </c:pt>
                <c:pt idx="19">
                  <c:v>1993-94</c:v>
                </c:pt>
                <c:pt idx="20">
                  <c:v>1994-95</c:v>
                </c:pt>
                <c:pt idx="21">
                  <c:v>1995-96</c:v>
                </c:pt>
                <c:pt idx="22">
                  <c:v>1996-97</c:v>
                </c:pt>
                <c:pt idx="23">
                  <c:v>1997-98</c:v>
                </c:pt>
                <c:pt idx="24">
                  <c:v>1998-99</c:v>
                </c:pt>
                <c:pt idx="25">
                  <c:v>1999-00</c:v>
                </c:pt>
                <c:pt idx="26">
                  <c:v>2000-01</c:v>
                </c:pt>
                <c:pt idx="27">
                  <c:v>2001-02</c:v>
                </c:pt>
                <c:pt idx="28">
                  <c:v>2002-03</c:v>
                </c:pt>
                <c:pt idx="29">
                  <c:v>2003-04</c:v>
                </c:pt>
                <c:pt idx="30">
                  <c:v>2004-05</c:v>
                </c:pt>
                <c:pt idx="31">
                  <c:v>2005-06</c:v>
                </c:pt>
                <c:pt idx="32">
                  <c:v>2006-07</c:v>
                </c:pt>
                <c:pt idx="33">
                  <c:v>2007-08</c:v>
                </c:pt>
                <c:pt idx="34">
                  <c:v>2008-09</c:v>
                </c:pt>
                <c:pt idx="35">
                  <c:v>2009-10</c:v>
                </c:pt>
                <c:pt idx="36">
                  <c:v>2010-11</c:v>
                </c:pt>
                <c:pt idx="37">
                  <c:v>2011-12</c:v>
                </c:pt>
                <c:pt idx="38">
                  <c:v>2012-13</c:v>
                </c:pt>
                <c:pt idx="39">
                  <c:v>2013-14</c:v>
                </c:pt>
                <c:pt idx="40">
                  <c:v>2014-15</c:v>
                </c:pt>
                <c:pt idx="41">
                  <c:v>2015-16</c:v>
                </c:pt>
                <c:pt idx="42">
                  <c:v>2016-17</c:v>
                </c:pt>
                <c:pt idx="43">
                  <c:v>2017-18</c:v>
                </c:pt>
              </c:strCache>
            </c:strRef>
          </c:cat>
          <c:val>
            <c:numRef>
              <c:f>'Figure 2.5'!$B$10:$AS$10</c:f>
              <c:numCache>
                <c:formatCode>#0.0</c:formatCode>
                <c:ptCount val="44"/>
                <c:pt idx="21">
                  <c:v>3.9</c:v>
                </c:pt>
                <c:pt idx="22">
                  <c:v>4.5</c:v>
                </c:pt>
                <c:pt idx="23">
                  <c:v>5.2</c:v>
                </c:pt>
                <c:pt idx="24">
                  <c:v>4.7</c:v>
                </c:pt>
                <c:pt idx="25">
                  <c:v>4.5999999999999996</c:v>
                </c:pt>
                <c:pt idx="26">
                  <c:v>3.8</c:v>
                </c:pt>
                <c:pt idx="27">
                  <c:v>3.2</c:v>
                </c:pt>
                <c:pt idx="28">
                  <c:v>4.2</c:v>
                </c:pt>
                <c:pt idx="29">
                  <c:v>5.2</c:v>
                </c:pt>
                <c:pt idx="30">
                  <c:v>5.5</c:v>
                </c:pt>
                <c:pt idx="31">
                  <c:v>5.8</c:v>
                </c:pt>
                <c:pt idx="32">
                  <c:v>5.5</c:v>
                </c:pt>
                <c:pt idx="33">
                  <c:v>6.5</c:v>
                </c:pt>
                <c:pt idx="34">
                  <c:v>4.7</c:v>
                </c:pt>
                <c:pt idx="35">
                  <c:v>3.9</c:v>
                </c:pt>
                <c:pt idx="36">
                  <c:v>4.2</c:v>
                </c:pt>
                <c:pt idx="37">
                  <c:v>5.7</c:v>
                </c:pt>
                <c:pt idx="38">
                  <c:v>4.9000000000000004</c:v>
                </c:pt>
                <c:pt idx="39">
                  <c:v>3.5</c:v>
                </c:pt>
                <c:pt idx="40">
                  <c:v>2.8</c:v>
                </c:pt>
                <c:pt idx="41">
                  <c:v>2</c:v>
                </c:pt>
                <c:pt idx="42">
                  <c:v>2</c:v>
                </c:pt>
                <c:pt idx="43">
                  <c:v>2</c:v>
                </c:pt>
              </c:numCache>
            </c:numRef>
          </c:val>
          <c:smooth val="0"/>
        </c:ser>
        <c:ser>
          <c:idx val="2"/>
          <c:order val="1"/>
          <c:tx>
            <c:strRef>
              <c:f>'Figure 2.5'!$A$11</c:f>
              <c:strCache>
                <c:ptCount val="1"/>
                <c:pt idx="0">
                  <c:v>Average 1974-75 to 2014-15</c:v>
                </c:pt>
              </c:strCache>
            </c:strRef>
          </c:tx>
          <c:spPr>
            <a:ln w="12700">
              <a:solidFill>
                <a:sysClr val="window" lastClr="FFFFFF">
                  <a:lumMod val="50000"/>
                </a:sysClr>
              </a:solidFill>
            </a:ln>
          </c:spPr>
          <c:marker>
            <c:symbol val="none"/>
          </c:marker>
          <c:cat>
            <c:strRef>
              <c:f>'Figure 2.5'!$B$7:$AS$7</c:f>
              <c:strCache>
                <c:ptCount val="44"/>
                <c:pt idx="0">
                  <c:v>1974-75</c:v>
                </c:pt>
                <c:pt idx="1">
                  <c:v>1975-76</c:v>
                </c:pt>
                <c:pt idx="2">
                  <c:v>1976-77</c:v>
                </c:pt>
                <c:pt idx="3">
                  <c:v>1977-78</c:v>
                </c:pt>
                <c:pt idx="4">
                  <c:v>1978-79</c:v>
                </c:pt>
                <c:pt idx="5">
                  <c:v>1979-80</c:v>
                </c:pt>
                <c:pt idx="6">
                  <c:v>1980-81</c:v>
                </c:pt>
                <c:pt idx="7">
                  <c:v>1981-82</c:v>
                </c:pt>
                <c:pt idx="8">
                  <c:v>1982-83</c:v>
                </c:pt>
                <c:pt idx="9">
                  <c:v>1983-84</c:v>
                </c:pt>
                <c:pt idx="10">
                  <c:v>1984-85</c:v>
                </c:pt>
                <c:pt idx="11">
                  <c:v>1985-86</c:v>
                </c:pt>
                <c:pt idx="12">
                  <c:v>1986-87</c:v>
                </c:pt>
                <c:pt idx="13">
                  <c:v>1987-88</c:v>
                </c:pt>
                <c:pt idx="14">
                  <c:v>1988-89</c:v>
                </c:pt>
                <c:pt idx="15">
                  <c:v>1989-90</c:v>
                </c:pt>
                <c:pt idx="16">
                  <c:v>1990-91</c:v>
                </c:pt>
                <c:pt idx="17">
                  <c:v>1991-92</c:v>
                </c:pt>
                <c:pt idx="18">
                  <c:v>1992-93</c:v>
                </c:pt>
                <c:pt idx="19">
                  <c:v>1993-94</c:v>
                </c:pt>
                <c:pt idx="20">
                  <c:v>1994-95</c:v>
                </c:pt>
                <c:pt idx="21">
                  <c:v>1995-96</c:v>
                </c:pt>
                <c:pt idx="22">
                  <c:v>1996-97</c:v>
                </c:pt>
                <c:pt idx="23">
                  <c:v>1997-98</c:v>
                </c:pt>
                <c:pt idx="24">
                  <c:v>1998-99</c:v>
                </c:pt>
                <c:pt idx="25">
                  <c:v>1999-00</c:v>
                </c:pt>
                <c:pt idx="26">
                  <c:v>2000-01</c:v>
                </c:pt>
                <c:pt idx="27">
                  <c:v>2001-02</c:v>
                </c:pt>
                <c:pt idx="28">
                  <c:v>2002-03</c:v>
                </c:pt>
                <c:pt idx="29">
                  <c:v>2003-04</c:v>
                </c:pt>
                <c:pt idx="30">
                  <c:v>2004-05</c:v>
                </c:pt>
                <c:pt idx="31">
                  <c:v>2005-06</c:v>
                </c:pt>
                <c:pt idx="32">
                  <c:v>2006-07</c:v>
                </c:pt>
                <c:pt idx="33">
                  <c:v>2007-08</c:v>
                </c:pt>
                <c:pt idx="34">
                  <c:v>2008-09</c:v>
                </c:pt>
                <c:pt idx="35">
                  <c:v>2009-10</c:v>
                </c:pt>
                <c:pt idx="36">
                  <c:v>2010-11</c:v>
                </c:pt>
                <c:pt idx="37">
                  <c:v>2011-12</c:v>
                </c:pt>
                <c:pt idx="38">
                  <c:v>2012-13</c:v>
                </c:pt>
                <c:pt idx="39">
                  <c:v>2013-14</c:v>
                </c:pt>
                <c:pt idx="40">
                  <c:v>2014-15</c:v>
                </c:pt>
                <c:pt idx="41">
                  <c:v>2015-16</c:v>
                </c:pt>
                <c:pt idx="42">
                  <c:v>2016-17</c:v>
                </c:pt>
                <c:pt idx="43">
                  <c:v>2017-18</c:v>
                </c:pt>
              </c:strCache>
            </c:strRef>
          </c:cat>
          <c:val>
            <c:numRef>
              <c:f>'Figure 2.5'!$B$11:$AS$11</c:f>
              <c:numCache>
                <c:formatCode>#0.0</c:formatCode>
                <c:ptCount val="44"/>
                <c:pt idx="0">
                  <c:v>4.3</c:v>
                </c:pt>
                <c:pt idx="1">
                  <c:v>4.3</c:v>
                </c:pt>
                <c:pt idx="2">
                  <c:v>4.3</c:v>
                </c:pt>
                <c:pt idx="3">
                  <c:v>4.3</c:v>
                </c:pt>
                <c:pt idx="4">
                  <c:v>4.3</c:v>
                </c:pt>
                <c:pt idx="5">
                  <c:v>4.3</c:v>
                </c:pt>
                <c:pt idx="6">
                  <c:v>4.3</c:v>
                </c:pt>
                <c:pt idx="7">
                  <c:v>4.3</c:v>
                </c:pt>
                <c:pt idx="8">
                  <c:v>4.3</c:v>
                </c:pt>
                <c:pt idx="9">
                  <c:v>4.3</c:v>
                </c:pt>
                <c:pt idx="10">
                  <c:v>4.3</c:v>
                </c:pt>
                <c:pt idx="11">
                  <c:v>4.3</c:v>
                </c:pt>
                <c:pt idx="12">
                  <c:v>4.3</c:v>
                </c:pt>
                <c:pt idx="13">
                  <c:v>4.3</c:v>
                </c:pt>
                <c:pt idx="14">
                  <c:v>4.3</c:v>
                </c:pt>
                <c:pt idx="15">
                  <c:v>4.3</c:v>
                </c:pt>
                <c:pt idx="16">
                  <c:v>4.3</c:v>
                </c:pt>
                <c:pt idx="17">
                  <c:v>4.3</c:v>
                </c:pt>
                <c:pt idx="18">
                  <c:v>4.3</c:v>
                </c:pt>
                <c:pt idx="19">
                  <c:v>4.3</c:v>
                </c:pt>
                <c:pt idx="20">
                  <c:v>4.3</c:v>
                </c:pt>
                <c:pt idx="21">
                  <c:v>4.3</c:v>
                </c:pt>
                <c:pt idx="22">
                  <c:v>4.3</c:v>
                </c:pt>
                <c:pt idx="23">
                  <c:v>4.3</c:v>
                </c:pt>
                <c:pt idx="24">
                  <c:v>4.3</c:v>
                </c:pt>
                <c:pt idx="25">
                  <c:v>4.3</c:v>
                </c:pt>
                <c:pt idx="26">
                  <c:v>4.3</c:v>
                </c:pt>
                <c:pt idx="27">
                  <c:v>4.3</c:v>
                </c:pt>
                <c:pt idx="28">
                  <c:v>4.3</c:v>
                </c:pt>
                <c:pt idx="29">
                  <c:v>4.3</c:v>
                </c:pt>
                <c:pt idx="30">
                  <c:v>4.3</c:v>
                </c:pt>
                <c:pt idx="31">
                  <c:v>4.3</c:v>
                </c:pt>
                <c:pt idx="32">
                  <c:v>4.3</c:v>
                </c:pt>
                <c:pt idx="33">
                  <c:v>4.3</c:v>
                </c:pt>
                <c:pt idx="34">
                  <c:v>4.3</c:v>
                </c:pt>
                <c:pt idx="35">
                  <c:v>4.3</c:v>
                </c:pt>
                <c:pt idx="36">
                  <c:v>4.3</c:v>
                </c:pt>
                <c:pt idx="37">
                  <c:v>4.3</c:v>
                </c:pt>
                <c:pt idx="38">
                  <c:v>4.3</c:v>
                </c:pt>
                <c:pt idx="39">
                  <c:v>4.3</c:v>
                </c:pt>
                <c:pt idx="40">
                  <c:v>4.3</c:v>
                </c:pt>
                <c:pt idx="41">
                  <c:v>4.3</c:v>
                </c:pt>
                <c:pt idx="42">
                  <c:v>4.3</c:v>
                </c:pt>
                <c:pt idx="43">
                  <c:v>4.3</c:v>
                </c:pt>
              </c:numCache>
            </c:numRef>
          </c:val>
          <c:smooth val="0"/>
        </c:ser>
        <c:ser>
          <c:idx val="1"/>
          <c:order val="2"/>
          <c:tx>
            <c:strRef>
              <c:f>'Figure 2.5'!$A$9</c:f>
              <c:strCache>
                <c:ptCount val="1"/>
                <c:pt idx="0">
                  <c:v>Market sector (12)</c:v>
                </c:pt>
              </c:strCache>
            </c:strRef>
          </c:tx>
          <c:spPr>
            <a:ln cmpd="sng">
              <a:solidFill>
                <a:srgbClr val="265A9A"/>
              </a:solidFill>
              <a:prstDash val="solid"/>
            </a:ln>
            <a:effectLst/>
          </c:spPr>
          <c:marker>
            <c:symbol val="none"/>
          </c:marker>
          <c:cat>
            <c:strRef>
              <c:f>'Figure 2.5'!$B$7:$AS$7</c:f>
              <c:strCache>
                <c:ptCount val="44"/>
                <c:pt idx="0">
                  <c:v>1974-75</c:v>
                </c:pt>
                <c:pt idx="1">
                  <c:v>1975-76</c:v>
                </c:pt>
                <c:pt idx="2">
                  <c:v>1976-77</c:v>
                </c:pt>
                <c:pt idx="3">
                  <c:v>1977-78</c:v>
                </c:pt>
                <c:pt idx="4">
                  <c:v>1978-79</c:v>
                </c:pt>
                <c:pt idx="5">
                  <c:v>1979-80</c:v>
                </c:pt>
                <c:pt idx="6">
                  <c:v>1980-81</c:v>
                </c:pt>
                <c:pt idx="7">
                  <c:v>1981-82</c:v>
                </c:pt>
                <c:pt idx="8">
                  <c:v>1982-83</c:v>
                </c:pt>
                <c:pt idx="9">
                  <c:v>1983-84</c:v>
                </c:pt>
                <c:pt idx="10">
                  <c:v>1984-85</c:v>
                </c:pt>
                <c:pt idx="11">
                  <c:v>1985-86</c:v>
                </c:pt>
                <c:pt idx="12">
                  <c:v>1986-87</c:v>
                </c:pt>
                <c:pt idx="13">
                  <c:v>1987-88</c:v>
                </c:pt>
                <c:pt idx="14">
                  <c:v>1988-89</c:v>
                </c:pt>
                <c:pt idx="15">
                  <c:v>1989-90</c:v>
                </c:pt>
                <c:pt idx="16">
                  <c:v>1990-91</c:v>
                </c:pt>
                <c:pt idx="17">
                  <c:v>1991-92</c:v>
                </c:pt>
                <c:pt idx="18">
                  <c:v>1992-93</c:v>
                </c:pt>
                <c:pt idx="19">
                  <c:v>1993-94</c:v>
                </c:pt>
                <c:pt idx="20">
                  <c:v>1994-95</c:v>
                </c:pt>
                <c:pt idx="21">
                  <c:v>1995-96</c:v>
                </c:pt>
                <c:pt idx="22">
                  <c:v>1996-97</c:v>
                </c:pt>
                <c:pt idx="23">
                  <c:v>1997-98</c:v>
                </c:pt>
                <c:pt idx="24">
                  <c:v>1998-99</c:v>
                </c:pt>
                <c:pt idx="25">
                  <c:v>1999-00</c:v>
                </c:pt>
                <c:pt idx="26">
                  <c:v>2000-01</c:v>
                </c:pt>
                <c:pt idx="27">
                  <c:v>2001-02</c:v>
                </c:pt>
                <c:pt idx="28">
                  <c:v>2002-03</c:v>
                </c:pt>
                <c:pt idx="29">
                  <c:v>2003-04</c:v>
                </c:pt>
                <c:pt idx="30">
                  <c:v>2004-05</c:v>
                </c:pt>
                <c:pt idx="31">
                  <c:v>2005-06</c:v>
                </c:pt>
                <c:pt idx="32">
                  <c:v>2006-07</c:v>
                </c:pt>
                <c:pt idx="33">
                  <c:v>2007-08</c:v>
                </c:pt>
                <c:pt idx="34">
                  <c:v>2008-09</c:v>
                </c:pt>
                <c:pt idx="35">
                  <c:v>2009-10</c:v>
                </c:pt>
                <c:pt idx="36">
                  <c:v>2010-11</c:v>
                </c:pt>
                <c:pt idx="37">
                  <c:v>2011-12</c:v>
                </c:pt>
                <c:pt idx="38">
                  <c:v>2012-13</c:v>
                </c:pt>
                <c:pt idx="39">
                  <c:v>2013-14</c:v>
                </c:pt>
                <c:pt idx="40">
                  <c:v>2014-15</c:v>
                </c:pt>
                <c:pt idx="41">
                  <c:v>2015-16</c:v>
                </c:pt>
                <c:pt idx="42">
                  <c:v>2016-17</c:v>
                </c:pt>
                <c:pt idx="43">
                  <c:v>2017-18</c:v>
                </c:pt>
              </c:strCache>
            </c:strRef>
          </c:cat>
          <c:val>
            <c:numRef>
              <c:f>'Figure 2.5'!$B$9:$AS$9</c:f>
              <c:numCache>
                <c:formatCode>#0.0</c:formatCode>
                <c:ptCount val="44"/>
                <c:pt idx="0">
                  <c:v>5.2</c:v>
                </c:pt>
                <c:pt idx="1">
                  <c:v>3.9</c:v>
                </c:pt>
                <c:pt idx="2">
                  <c:v>3.8</c:v>
                </c:pt>
                <c:pt idx="3">
                  <c:v>3.4</c:v>
                </c:pt>
                <c:pt idx="4">
                  <c:v>5</c:v>
                </c:pt>
                <c:pt idx="5">
                  <c:v>4.5</c:v>
                </c:pt>
                <c:pt idx="6">
                  <c:v>5.4</c:v>
                </c:pt>
                <c:pt idx="7">
                  <c:v>5.9</c:v>
                </c:pt>
                <c:pt idx="8">
                  <c:v>3.7</c:v>
                </c:pt>
                <c:pt idx="9">
                  <c:v>3.9</c:v>
                </c:pt>
                <c:pt idx="10">
                  <c:v>4.4000000000000004</c:v>
                </c:pt>
                <c:pt idx="11">
                  <c:v>4.3</c:v>
                </c:pt>
                <c:pt idx="12">
                  <c:v>4</c:v>
                </c:pt>
                <c:pt idx="13">
                  <c:v>5.0999999999999996</c:v>
                </c:pt>
                <c:pt idx="14">
                  <c:v>6</c:v>
                </c:pt>
                <c:pt idx="15">
                  <c:v>4.8</c:v>
                </c:pt>
                <c:pt idx="16">
                  <c:v>2.4</c:v>
                </c:pt>
                <c:pt idx="17">
                  <c:v>2.1</c:v>
                </c:pt>
                <c:pt idx="18">
                  <c:v>2.9</c:v>
                </c:pt>
                <c:pt idx="19">
                  <c:v>2.9</c:v>
                </c:pt>
                <c:pt idx="20">
                  <c:v>3.6</c:v>
                </c:pt>
                <c:pt idx="21">
                  <c:v>3.7</c:v>
                </c:pt>
                <c:pt idx="22">
                  <c:v>4.0999999999999996</c:v>
                </c:pt>
                <c:pt idx="23">
                  <c:v>4.7</c:v>
                </c:pt>
                <c:pt idx="24">
                  <c:v>4.4000000000000004</c:v>
                </c:pt>
                <c:pt idx="25">
                  <c:v>4.3</c:v>
                </c:pt>
                <c:pt idx="26">
                  <c:v>3.4</c:v>
                </c:pt>
                <c:pt idx="27">
                  <c:v>3</c:v>
                </c:pt>
                <c:pt idx="28">
                  <c:v>3.8</c:v>
                </c:pt>
                <c:pt idx="29">
                  <c:v>4.7</c:v>
                </c:pt>
                <c:pt idx="30">
                  <c:v>5</c:v>
                </c:pt>
                <c:pt idx="31">
                  <c:v>5.5</c:v>
                </c:pt>
                <c:pt idx="32">
                  <c:v>5.0999999999999996</c:v>
                </c:pt>
                <c:pt idx="33">
                  <c:v>6.1</c:v>
                </c:pt>
                <c:pt idx="34">
                  <c:v>4.5999999999999996</c:v>
                </c:pt>
                <c:pt idx="35">
                  <c:v>3.6</c:v>
                </c:pt>
                <c:pt idx="36">
                  <c:v>4.0999999999999996</c:v>
                </c:pt>
                <c:pt idx="37">
                  <c:v>5.9</c:v>
                </c:pt>
                <c:pt idx="38">
                  <c:v>5.0999999999999996</c:v>
                </c:pt>
                <c:pt idx="39">
                  <c:v>3.5</c:v>
                </c:pt>
                <c:pt idx="40">
                  <c:v>2.7</c:v>
                </c:pt>
                <c:pt idx="41">
                  <c:v>1.8</c:v>
                </c:pt>
                <c:pt idx="42">
                  <c:v>1.9</c:v>
                </c:pt>
                <c:pt idx="43">
                  <c:v>1.9</c:v>
                </c:pt>
              </c:numCache>
            </c:numRef>
          </c:val>
          <c:smooth val="0"/>
        </c:ser>
        <c:dLbls>
          <c:showLegendKey val="0"/>
          <c:showVal val="0"/>
          <c:showCatName val="0"/>
          <c:showSerName val="0"/>
          <c:showPercent val="0"/>
          <c:showBubbleSize val="0"/>
        </c:dLbls>
        <c:smooth val="0"/>
        <c:axId val="164352520"/>
        <c:axId val="164358792"/>
      </c:lineChart>
      <c:catAx>
        <c:axId val="164352520"/>
        <c:scaling>
          <c:orientation val="minMax"/>
        </c:scaling>
        <c:delete val="0"/>
        <c:axPos val="b"/>
        <c:numFmt formatCode="General" sourceLinked="1"/>
        <c:majorTickMark val="out"/>
        <c:minorTickMark val="none"/>
        <c:tickLblPos val="nextTo"/>
        <c:spPr>
          <a:ln>
            <a:solidFill>
              <a:srgbClr val="BFBFBF"/>
            </a:solidFill>
          </a:ln>
        </c:spPr>
        <c:crossAx val="164358792"/>
        <c:crosses val="autoZero"/>
        <c:auto val="1"/>
        <c:lblAlgn val="ctr"/>
        <c:lblOffset val="100"/>
        <c:tickLblSkip val="14"/>
        <c:noMultiLvlLbl val="0"/>
      </c:catAx>
      <c:valAx>
        <c:axId val="164358792"/>
        <c:scaling>
          <c:orientation val="minMax"/>
        </c:scaling>
        <c:delete val="0"/>
        <c:axPos val="l"/>
        <c:numFmt formatCode="0" sourceLinked="0"/>
        <c:majorTickMark val="out"/>
        <c:minorTickMark val="none"/>
        <c:tickLblPos val="nextTo"/>
        <c:spPr>
          <a:ln>
            <a:solidFill>
              <a:srgbClr val="BFBFBF"/>
            </a:solidFill>
          </a:ln>
        </c:spPr>
        <c:crossAx val="164352520"/>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10740740740743"/>
          <c:y val="4.3859649122807015E-2"/>
          <c:w val="0.21284567689908332"/>
          <c:h val="0.86732471838149416"/>
        </c:manualLayout>
      </c:layout>
      <c:barChart>
        <c:barDir val="bar"/>
        <c:grouping val="clustered"/>
        <c:varyColors val="0"/>
        <c:ser>
          <c:idx val="0"/>
          <c:order val="0"/>
          <c:tx>
            <c:strRef>
              <c:f>'Figure 2.6'!$B$7</c:f>
              <c:strCache>
                <c:ptCount val="1"/>
                <c:pt idx="0">
                  <c:v>Average growth 
1974-75 to 2014-15</c:v>
                </c:pt>
              </c:strCache>
            </c:strRef>
          </c:tx>
          <c:spPr>
            <a:solidFill>
              <a:srgbClr val="66BCDB"/>
            </a:solidFill>
            <a:ln>
              <a:noFill/>
            </a:ln>
          </c:spPr>
          <c:invertIfNegative val="0"/>
          <c:dLbls>
            <c:dLbl>
              <c:idx val="4"/>
              <c:layout>
                <c:manualLayout>
                  <c:x val="-6.7096081588835219E-2"/>
                  <c:y val="-7.5135744047331106E-1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2.6'!$A$9:$A$26</c:f>
              <c:strCache>
                <c:ptCount val="18"/>
                <c:pt idx="0">
                  <c:v>16 market sector</c:v>
                </c:pt>
                <c:pt idx="1">
                  <c:v>12 selected industries</c:v>
                </c:pt>
                <c:pt idx="2">
                  <c:v>Other services</c:v>
                </c:pt>
                <c:pt idx="3">
                  <c:v>Arts and recreation services</c:v>
                </c:pt>
                <c:pt idx="4">
                  <c:v>Administrative and support services</c:v>
                </c:pt>
                <c:pt idx="5">
                  <c:v>Professional, scientific and technical services</c:v>
                </c:pt>
                <c:pt idx="6">
                  <c:v>Rental, hiring and real estate services</c:v>
                </c:pt>
                <c:pt idx="7">
                  <c:v>Financial and insurance services</c:v>
                </c:pt>
                <c:pt idx="8">
                  <c:v>Information media and telecommunications</c:v>
                </c:pt>
                <c:pt idx="9">
                  <c:v>Transport, postal and warehousing</c:v>
                </c:pt>
                <c:pt idx="10">
                  <c:v>Accommodation and food services</c:v>
                </c:pt>
                <c:pt idx="11">
                  <c:v>Retail trade</c:v>
                </c:pt>
                <c:pt idx="12">
                  <c:v>Wholesale trade</c:v>
                </c:pt>
                <c:pt idx="13">
                  <c:v>Construction</c:v>
                </c:pt>
                <c:pt idx="14">
                  <c:v>Electricity, gas, water and waste services</c:v>
                </c:pt>
                <c:pt idx="15">
                  <c:v>Manufacturing</c:v>
                </c:pt>
                <c:pt idx="16">
                  <c:v>Mining</c:v>
                </c:pt>
                <c:pt idx="17">
                  <c:v>Agriculture, forestry and fishing</c:v>
                </c:pt>
              </c:strCache>
            </c:strRef>
          </c:cat>
          <c:val>
            <c:numRef>
              <c:f>'Figure 2.6'!$B$9:$B$26</c:f>
              <c:numCache>
                <c:formatCode>0.0</c:formatCode>
                <c:ptCount val="18"/>
                <c:pt idx="0">
                  <c:v>4.76</c:v>
                </c:pt>
                <c:pt idx="1">
                  <c:v>4.6100000000000003</c:v>
                </c:pt>
                <c:pt idx="2">
                  <c:v>10.75</c:v>
                </c:pt>
                <c:pt idx="3">
                  <c:v>7.49</c:v>
                </c:pt>
                <c:pt idx="4">
                  <c:v>13.13</c:v>
                </c:pt>
                <c:pt idx="5">
                  <c:v>10.82</c:v>
                </c:pt>
                <c:pt idx="6">
                  <c:v>7.5</c:v>
                </c:pt>
                <c:pt idx="7">
                  <c:v>8.99</c:v>
                </c:pt>
                <c:pt idx="8">
                  <c:v>6.03</c:v>
                </c:pt>
                <c:pt idx="9">
                  <c:v>4.21</c:v>
                </c:pt>
                <c:pt idx="10">
                  <c:v>6.79</c:v>
                </c:pt>
                <c:pt idx="11">
                  <c:v>7.68</c:v>
                </c:pt>
                <c:pt idx="12">
                  <c:v>5.78</c:v>
                </c:pt>
                <c:pt idx="13">
                  <c:v>8.51</c:v>
                </c:pt>
                <c:pt idx="14">
                  <c:v>3.69</c:v>
                </c:pt>
                <c:pt idx="15">
                  <c:v>2.87</c:v>
                </c:pt>
                <c:pt idx="16">
                  <c:v>8.61</c:v>
                </c:pt>
                <c:pt idx="17">
                  <c:v>1.06</c:v>
                </c:pt>
              </c:numCache>
            </c:numRef>
          </c:val>
        </c:ser>
        <c:dLbls>
          <c:showLegendKey val="0"/>
          <c:showVal val="0"/>
          <c:showCatName val="0"/>
          <c:showSerName val="0"/>
          <c:showPercent val="0"/>
          <c:showBubbleSize val="0"/>
        </c:dLbls>
        <c:gapWidth val="15"/>
        <c:axId val="164356832"/>
        <c:axId val="164359576"/>
      </c:barChart>
      <c:catAx>
        <c:axId val="164356832"/>
        <c:scaling>
          <c:orientation val="minMax"/>
        </c:scaling>
        <c:delete val="0"/>
        <c:axPos val="l"/>
        <c:numFmt formatCode="General" sourceLinked="0"/>
        <c:majorTickMark val="none"/>
        <c:minorTickMark val="none"/>
        <c:tickLblPos val="nextTo"/>
        <c:spPr>
          <a:ln>
            <a:solidFill>
              <a:srgbClr val="BFBFBF"/>
            </a:solidFill>
          </a:ln>
        </c:spPr>
        <c:crossAx val="164359576"/>
        <c:crosses val="autoZero"/>
        <c:auto val="1"/>
        <c:lblAlgn val="ctr"/>
        <c:lblOffset val="100"/>
        <c:noMultiLvlLbl val="0"/>
      </c:catAx>
      <c:valAx>
        <c:axId val="164359576"/>
        <c:scaling>
          <c:orientation val="minMax"/>
        </c:scaling>
        <c:delete val="0"/>
        <c:axPos val="b"/>
        <c:majorGridlines>
          <c:spPr>
            <a:ln>
              <a:noFill/>
            </a:ln>
          </c:spPr>
        </c:majorGridlines>
        <c:numFmt formatCode="0" sourceLinked="0"/>
        <c:majorTickMark val="out"/>
        <c:minorTickMark val="none"/>
        <c:tickLblPos val="nextTo"/>
        <c:spPr>
          <a:ln>
            <a:solidFill>
              <a:srgbClr val="BFBFBF"/>
            </a:solidFill>
          </a:ln>
        </c:spPr>
        <c:crossAx val="164356832"/>
        <c:crosses val="autoZero"/>
        <c:crossBetween val="between"/>
        <c:majorUnit val="4"/>
      </c:valAx>
      <c:spPr>
        <a:noFill/>
        <a:ln>
          <a:noFill/>
        </a:ln>
      </c:spPr>
    </c:plotArea>
    <c:plotVisOnly val="1"/>
    <c:dispBlanksAs val="gap"/>
    <c:showDLblsOverMax val="0"/>
  </c:chart>
  <c:spPr>
    <a:solidFill>
      <a:sysClr val="window" lastClr="FFFFFF"/>
    </a:solidFill>
    <a:ln>
      <a:noFill/>
    </a:ln>
  </c:spPr>
  <c:txPr>
    <a:bodyPr/>
    <a:lstStyle/>
    <a:p>
      <a:pPr>
        <a:defRPr sz="800" spc="20" baseline="0">
          <a:latin typeface="Arial"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97707983283788"/>
          <c:y val="0.18341205201631397"/>
          <c:w val="0.81593727112145109"/>
          <c:h val="0.68687732695319437"/>
        </c:manualLayout>
      </c:layout>
      <c:barChart>
        <c:barDir val="col"/>
        <c:grouping val="clustered"/>
        <c:varyColors val="0"/>
        <c:ser>
          <c:idx val="0"/>
          <c:order val="0"/>
          <c:tx>
            <c:strRef>
              <c:f>'Figure 1.1c'!$B$7</c:f>
              <c:strCache>
                <c:ptCount val="1"/>
                <c:pt idx="0">
                  <c:v>2017-18</c:v>
                </c:pt>
              </c:strCache>
            </c:strRef>
          </c:tx>
          <c:spPr>
            <a:solidFill>
              <a:srgbClr val="66BCDB"/>
            </a:solidFill>
            <a:ln>
              <a:solidFill>
                <a:srgbClr val="66BCDB"/>
              </a:solidFill>
            </a:ln>
          </c:spPr>
          <c:invertIfNegative val="0"/>
          <c:dPt>
            <c:idx val="0"/>
            <c:invertIfNegative val="0"/>
            <c:bubble3D val="0"/>
          </c:dPt>
          <c:dPt>
            <c:idx val="1"/>
            <c:invertIfNegative val="0"/>
            <c:bubble3D val="0"/>
          </c:dPt>
          <c:dPt>
            <c:idx val="3"/>
            <c:invertIfNegative val="0"/>
            <c:bubble3D val="0"/>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1.1c'!$A$8:$A$11</c:f>
              <c:strCache>
                <c:ptCount val="4"/>
                <c:pt idx="0">
                  <c:v>All 
industries</c:v>
                </c:pt>
                <c:pt idx="1">
                  <c:v>Selected 
industries</c:v>
                </c:pt>
                <c:pt idx="2">
                  <c:v>Market 
sector</c:v>
                </c:pt>
                <c:pt idx="3">
                  <c:v>Non-market 
sector</c:v>
                </c:pt>
              </c:strCache>
            </c:strRef>
          </c:cat>
          <c:val>
            <c:numRef>
              <c:f>'Figure 1.1c'!$B$8:$B$11</c:f>
              <c:numCache>
                <c:formatCode>#0.0</c:formatCode>
                <c:ptCount val="4"/>
                <c:pt idx="0">
                  <c:v>2.6</c:v>
                </c:pt>
                <c:pt idx="1">
                  <c:v>3.1</c:v>
                </c:pt>
                <c:pt idx="2">
                  <c:v>2.2999999999999998</c:v>
                </c:pt>
                <c:pt idx="3">
                  <c:v>3.4</c:v>
                </c:pt>
              </c:numCache>
            </c:numRef>
          </c:val>
        </c:ser>
        <c:ser>
          <c:idx val="1"/>
          <c:order val="1"/>
          <c:tx>
            <c:strRef>
              <c:f>'Figure 1.1c'!$C$7</c:f>
              <c:strCache>
                <c:ptCount val="1"/>
                <c:pt idx="0">
                  <c:v>2011-12 to 2017-18</c:v>
                </c:pt>
              </c:strCache>
            </c:strRef>
          </c:tx>
          <c:spPr>
            <a:solidFill>
              <a:srgbClr val="265A9A"/>
            </a:solidFill>
            <a:ln>
              <a:solidFill>
                <a:srgbClr val="265A9A"/>
              </a:solidFill>
            </a:ln>
          </c:spPr>
          <c:invertIfNegative val="0"/>
          <c:dPt>
            <c:idx val="0"/>
            <c:invertIfNegative val="0"/>
            <c:bubble3D val="0"/>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1.1c'!$A$8:$A$11</c:f>
              <c:strCache>
                <c:ptCount val="4"/>
                <c:pt idx="0">
                  <c:v>All 
industries</c:v>
                </c:pt>
                <c:pt idx="1">
                  <c:v>Selected 
industries</c:v>
                </c:pt>
                <c:pt idx="2">
                  <c:v>Market 
sector</c:v>
                </c:pt>
                <c:pt idx="3">
                  <c:v>Non-market 
sector</c:v>
                </c:pt>
              </c:strCache>
            </c:strRef>
          </c:cat>
          <c:val>
            <c:numRef>
              <c:f>'Figure 1.1c'!$C$8:$C$11</c:f>
              <c:numCache>
                <c:formatCode>#0.0</c:formatCode>
                <c:ptCount val="4"/>
                <c:pt idx="0">
                  <c:v>1.3</c:v>
                </c:pt>
                <c:pt idx="1">
                  <c:v>0.8</c:v>
                </c:pt>
                <c:pt idx="2">
                  <c:v>1</c:v>
                </c:pt>
                <c:pt idx="3">
                  <c:v>2.5</c:v>
                </c:pt>
              </c:numCache>
            </c:numRef>
          </c:val>
        </c:ser>
        <c:dLbls>
          <c:showLegendKey val="0"/>
          <c:showVal val="0"/>
          <c:showCatName val="0"/>
          <c:showSerName val="0"/>
          <c:showPercent val="0"/>
          <c:showBubbleSize val="0"/>
        </c:dLbls>
        <c:gapWidth val="50"/>
        <c:axId val="515518912"/>
        <c:axId val="515520088"/>
      </c:barChart>
      <c:catAx>
        <c:axId val="515518912"/>
        <c:scaling>
          <c:orientation val="minMax"/>
        </c:scaling>
        <c:delete val="0"/>
        <c:axPos val="b"/>
        <c:numFmt formatCode="General" sourceLinked="1"/>
        <c:majorTickMark val="out"/>
        <c:minorTickMark val="none"/>
        <c:tickLblPos val="low"/>
        <c:spPr>
          <a:ln>
            <a:solidFill>
              <a:srgbClr val="BFBFBF"/>
            </a:solidFill>
          </a:ln>
        </c:spPr>
        <c:txPr>
          <a:bodyPr/>
          <a:lstStyle/>
          <a:p>
            <a:pPr>
              <a:defRPr sz="800"/>
            </a:pPr>
            <a:endParaRPr lang="en-US"/>
          </a:p>
        </c:txPr>
        <c:crossAx val="515520088"/>
        <c:crosses val="autoZero"/>
        <c:auto val="1"/>
        <c:lblAlgn val="ctr"/>
        <c:lblOffset val="100"/>
        <c:noMultiLvlLbl val="0"/>
      </c:catAx>
      <c:valAx>
        <c:axId val="515520088"/>
        <c:scaling>
          <c:orientation val="minMax"/>
          <c:max val="4"/>
          <c:min val="0"/>
        </c:scaling>
        <c:delete val="0"/>
        <c:axPos val="l"/>
        <c:majorGridlines>
          <c:spPr>
            <a:ln>
              <a:noFill/>
            </a:ln>
          </c:spPr>
        </c:majorGridlines>
        <c:numFmt formatCode="#,##0" sourceLinked="0"/>
        <c:majorTickMark val="out"/>
        <c:minorTickMark val="none"/>
        <c:tickLblPos val="nextTo"/>
        <c:spPr>
          <a:ln>
            <a:solidFill>
              <a:srgbClr val="BFBFBF"/>
            </a:solidFill>
          </a:ln>
        </c:spPr>
        <c:crossAx val="515518912"/>
        <c:crosses val="autoZero"/>
        <c:crossBetween val="between"/>
        <c:majorUnit val="1"/>
      </c:valAx>
      <c:spPr>
        <a:noFill/>
        <a:ln>
          <a:noFill/>
        </a:ln>
      </c:spPr>
    </c:plotArea>
    <c:legend>
      <c:legendPos val="t"/>
      <c:layout>
        <c:manualLayout>
          <c:xMode val="edge"/>
          <c:yMode val="edge"/>
          <c:x val="0.11260307612769808"/>
          <c:y val="4.1983297589679384E-2"/>
          <c:w val="0.88422429020722937"/>
          <c:h val="8.370172024082545E-2"/>
        </c:manualLayout>
      </c:layout>
      <c:overlay val="0"/>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paperSize="9" firstPageNumber="100" orientation="landscape" useFirstPageNumber="1"/>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950297105055176"/>
          <c:y val="4.3859558538789208E-2"/>
          <c:w val="0.7933780698416415"/>
          <c:h val="0.86732471838149416"/>
        </c:manualLayout>
      </c:layout>
      <c:barChart>
        <c:barDir val="bar"/>
        <c:grouping val="clustered"/>
        <c:varyColors val="0"/>
        <c:ser>
          <c:idx val="0"/>
          <c:order val="0"/>
          <c:tx>
            <c:strRef>
              <c:f>'Figure 2.6'!$D$7</c:f>
              <c:strCache>
                <c:ptCount val="1"/>
                <c:pt idx="0">
                  <c:v>Difference in 
growth rates</c:v>
                </c:pt>
              </c:strCache>
            </c:strRef>
          </c:tx>
          <c:spPr>
            <a:solidFill>
              <a:srgbClr val="4F81BD">
                <a:lumMod val="75000"/>
              </a:srgbClr>
            </a:solidFill>
            <a:ln>
              <a:noFill/>
            </a:ln>
          </c:spPr>
          <c:invertIfNegative val="0"/>
          <c:dLbls>
            <c:dLbl>
              <c:idx val="8"/>
              <c:layout>
                <c:manualLayout>
                  <c:x val="-7.32421875E-2"/>
                  <c:y val="0"/>
                </c:manualLayout>
              </c:layout>
              <c:tx>
                <c:rich>
                  <a:bodyPr/>
                  <a:lstStyle/>
                  <a:p>
                    <a:fld id="{094373DE-27A0-4458-B190-8A5EE760429A}" type="VALUE">
                      <a:rPr lang="en-US">
                        <a:solidFill>
                          <a:schemeClr val="bg1"/>
                        </a:solidFill>
                      </a:rPr>
                      <a:pPr/>
                      <a:t>[VALUE]</a:t>
                    </a:fld>
                    <a:endParaRPr lang="en-AU"/>
                  </a:p>
                </c:rich>
              </c:tx>
              <c:showLegendKey val="0"/>
              <c:showVal val="1"/>
              <c:showCatName val="0"/>
              <c:showSerName val="0"/>
              <c:showPercent val="0"/>
              <c:showBubbleSize val="0"/>
              <c:extLst>
                <c:ext xmlns:c15="http://schemas.microsoft.com/office/drawing/2012/chart" uri="{CE6537A1-D6FC-4f65-9D91-7224C49458BB}">
                  <c15:layout>
                    <c:manualLayout>
                      <c:w val="0.24145469365157479"/>
                      <c:h val="8.7663934426229523E-2"/>
                    </c:manualLayout>
                  </c15:layout>
                  <c15:dlblFieldTable/>
                  <c15:showDataLabelsRange val="0"/>
                </c:ext>
              </c:extLst>
            </c:dLbl>
            <c:dLbl>
              <c:idx val="16"/>
              <c:layout>
                <c:manualLayout>
                  <c:x val="-0.16803472033668201"/>
                  <c:y val="4.0983499257106577E-3"/>
                </c:manualLayout>
              </c:layout>
              <c:tx>
                <c:rich>
                  <a:bodyPr wrap="square" lIns="38100" tIns="19050" rIns="38100" bIns="19050" anchor="ctr">
                    <a:spAutoFit/>
                  </a:bodyPr>
                  <a:lstStyle/>
                  <a:p>
                    <a:pPr>
                      <a:defRPr sz="800" b="1"/>
                    </a:pPr>
                    <a:fld id="{B81B63BE-3B7B-4047-ABBD-740E6C4B57CF}" type="VALUE">
                      <a:rPr lang="en-US">
                        <a:solidFill>
                          <a:schemeClr val="bg1"/>
                        </a:solidFill>
                      </a:rPr>
                      <a:pPr>
                        <a:defRPr sz="800" b="1"/>
                      </a:pPr>
                      <a:t>[VALUE]</a:t>
                    </a:fld>
                    <a:endParaRPr lang="en-AU"/>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28051719365157479"/>
                      <c:h val="0.12534852200851943"/>
                    </c:manualLayout>
                  </c15:layout>
                  <c15:dlblFieldTable/>
                  <c15:showDataLabelsRange val="0"/>
                </c:ext>
              </c:extLst>
            </c:dLbl>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2.6'!$A$9:$A$26</c:f>
              <c:strCache>
                <c:ptCount val="18"/>
                <c:pt idx="0">
                  <c:v>16 market sector</c:v>
                </c:pt>
                <c:pt idx="1">
                  <c:v>12 selected industries</c:v>
                </c:pt>
                <c:pt idx="2">
                  <c:v>Other services</c:v>
                </c:pt>
                <c:pt idx="3">
                  <c:v>Arts and recreation services</c:v>
                </c:pt>
                <c:pt idx="4">
                  <c:v>Administrative and support services</c:v>
                </c:pt>
                <c:pt idx="5">
                  <c:v>Professional, scientific and technical services</c:v>
                </c:pt>
                <c:pt idx="6">
                  <c:v>Rental, hiring and real estate services</c:v>
                </c:pt>
                <c:pt idx="7">
                  <c:v>Financial and insurance services</c:v>
                </c:pt>
                <c:pt idx="8">
                  <c:v>Information media and telecommunications</c:v>
                </c:pt>
                <c:pt idx="9">
                  <c:v>Transport, postal and warehousing</c:v>
                </c:pt>
                <c:pt idx="10">
                  <c:v>Accommodation and food services</c:v>
                </c:pt>
                <c:pt idx="11">
                  <c:v>Retail trade</c:v>
                </c:pt>
                <c:pt idx="12">
                  <c:v>Wholesale trade</c:v>
                </c:pt>
                <c:pt idx="13">
                  <c:v>Construction</c:v>
                </c:pt>
                <c:pt idx="14">
                  <c:v>Electricity, gas, water and waste services</c:v>
                </c:pt>
                <c:pt idx="15">
                  <c:v>Manufacturing</c:v>
                </c:pt>
                <c:pt idx="16">
                  <c:v>Mining</c:v>
                </c:pt>
                <c:pt idx="17">
                  <c:v>Agriculture, forestry and fishing</c:v>
                </c:pt>
              </c:strCache>
            </c:strRef>
          </c:cat>
          <c:val>
            <c:numRef>
              <c:f>'Figure 2.6'!$D$9:$D$26</c:f>
              <c:numCache>
                <c:formatCode>0.0</c:formatCode>
                <c:ptCount val="18"/>
                <c:pt idx="0">
                  <c:v>-6.98</c:v>
                </c:pt>
                <c:pt idx="1">
                  <c:v>-7.81</c:v>
                </c:pt>
                <c:pt idx="2">
                  <c:v>-6.38</c:v>
                </c:pt>
                <c:pt idx="3">
                  <c:v>-1.25</c:v>
                </c:pt>
                <c:pt idx="4">
                  <c:v>-6.31</c:v>
                </c:pt>
                <c:pt idx="5">
                  <c:v>-7.99</c:v>
                </c:pt>
                <c:pt idx="6">
                  <c:v>-1.22</c:v>
                </c:pt>
                <c:pt idx="7">
                  <c:v>-0.43</c:v>
                </c:pt>
                <c:pt idx="8">
                  <c:v>10.59</c:v>
                </c:pt>
                <c:pt idx="9">
                  <c:v>-0.63</c:v>
                </c:pt>
                <c:pt idx="10">
                  <c:v>1.05</c:v>
                </c:pt>
                <c:pt idx="11">
                  <c:v>-6.67</c:v>
                </c:pt>
                <c:pt idx="12">
                  <c:v>1.03</c:v>
                </c:pt>
                <c:pt idx="13">
                  <c:v>-9.0500000000000007</c:v>
                </c:pt>
                <c:pt idx="14">
                  <c:v>6.28</c:v>
                </c:pt>
                <c:pt idx="15">
                  <c:v>-0.63</c:v>
                </c:pt>
                <c:pt idx="16">
                  <c:v>-27.14</c:v>
                </c:pt>
                <c:pt idx="17">
                  <c:v>3.79</c:v>
                </c:pt>
              </c:numCache>
            </c:numRef>
          </c:val>
        </c:ser>
        <c:dLbls>
          <c:showLegendKey val="0"/>
          <c:showVal val="0"/>
          <c:showCatName val="0"/>
          <c:showSerName val="0"/>
          <c:showPercent val="0"/>
          <c:showBubbleSize val="0"/>
        </c:dLbls>
        <c:gapWidth val="15"/>
        <c:axId val="164355656"/>
        <c:axId val="164354480"/>
      </c:barChart>
      <c:catAx>
        <c:axId val="164355656"/>
        <c:scaling>
          <c:orientation val="minMax"/>
        </c:scaling>
        <c:delete val="1"/>
        <c:axPos val="l"/>
        <c:numFmt formatCode="General" sourceLinked="0"/>
        <c:majorTickMark val="none"/>
        <c:minorTickMark val="none"/>
        <c:tickLblPos val="nextTo"/>
        <c:crossAx val="164354480"/>
        <c:crosses val="autoZero"/>
        <c:auto val="1"/>
        <c:lblAlgn val="ctr"/>
        <c:lblOffset val="100"/>
        <c:noMultiLvlLbl val="0"/>
      </c:catAx>
      <c:valAx>
        <c:axId val="164354480"/>
        <c:scaling>
          <c:orientation val="minMax"/>
          <c:max val="11"/>
          <c:min val="-30"/>
        </c:scaling>
        <c:delete val="0"/>
        <c:axPos val="b"/>
        <c:majorGridlines>
          <c:spPr>
            <a:ln>
              <a:noFill/>
            </a:ln>
          </c:spPr>
        </c:majorGridlines>
        <c:numFmt formatCode="0" sourceLinked="0"/>
        <c:majorTickMark val="out"/>
        <c:minorTickMark val="none"/>
        <c:tickLblPos val="nextTo"/>
        <c:spPr>
          <a:ln>
            <a:solidFill>
              <a:srgbClr val="BFBFBF"/>
            </a:solidFill>
          </a:ln>
        </c:spPr>
        <c:txPr>
          <a:bodyPr/>
          <a:lstStyle/>
          <a:p>
            <a:pPr>
              <a:defRPr sz="800"/>
            </a:pPr>
            <a:endParaRPr lang="en-US"/>
          </a:p>
        </c:txPr>
        <c:crossAx val="164355656"/>
        <c:crosses val="autoZero"/>
        <c:crossBetween val="between"/>
        <c:majorUnit val="10"/>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847378120288165E-2"/>
          <c:y val="4.3859649122807015E-2"/>
          <c:w val="0.92513616648982711"/>
          <c:h val="0.86732471838149416"/>
        </c:manualLayout>
      </c:layout>
      <c:barChart>
        <c:barDir val="bar"/>
        <c:grouping val="clustered"/>
        <c:varyColors val="0"/>
        <c:ser>
          <c:idx val="0"/>
          <c:order val="0"/>
          <c:tx>
            <c:strRef>
              <c:f>'Figure 2.6'!$C$7</c:f>
              <c:strCache>
                <c:ptCount val="1"/>
                <c:pt idx="0">
                  <c:v>Average growth
2014-15 to 2014-15</c:v>
                </c:pt>
              </c:strCache>
            </c:strRef>
          </c:tx>
          <c:spPr>
            <a:solidFill>
              <a:srgbClr val="66BCDB"/>
            </a:solidFill>
            <a:ln>
              <a:solidFill>
                <a:srgbClr val="66BCDB"/>
              </a:solidFill>
            </a:ln>
          </c:spPr>
          <c:invertIfNegative val="0"/>
          <c:dLbls>
            <c:dLbl>
              <c:idx val="1"/>
              <c:layout>
                <c:manualLayout>
                  <c:x val="-1.6446505042132867E-2"/>
                  <c:y val="0"/>
                </c:manualLayout>
              </c:layout>
              <c:showLegendKey val="0"/>
              <c:showVal val="1"/>
              <c:showCatName val="0"/>
              <c:showSerName val="0"/>
              <c:showPercent val="0"/>
              <c:showBubbleSize val="0"/>
              <c:extLst>
                <c:ext xmlns:c15="http://schemas.microsoft.com/office/drawing/2012/chart" uri="{CE6537A1-D6FC-4f65-9D91-7224C49458BB}">
                  <c15:layout>
                    <c:manualLayout>
                      <c:w val="0.29303684901229454"/>
                      <c:h val="8.7663934426229523E-2"/>
                    </c:manualLayout>
                  </c15:layout>
                </c:ext>
              </c:extLst>
            </c:dLbl>
            <c:dLbl>
              <c:idx val="8"/>
              <c:layout>
                <c:manualLayout>
                  <c:x val="-0.13706140350877202"/>
                  <c:y val="0"/>
                </c:manualLayout>
              </c:layout>
              <c:showLegendKey val="0"/>
              <c:showVal val="1"/>
              <c:showCatName val="0"/>
              <c:showSerName val="0"/>
              <c:showPercent val="0"/>
              <c:showBubbleSize val="0"/>
              <c:extLst>
                <c:ext xmlns:c15="http://schemas.microsoft.com/office/drawing/2012/chart" uri="{CE6537A1-D6FC-4f65-9D91-7224C49458BB}">
                  <c15:layout>
                    <c:manualLayout>
                      <c:w val="0.27110702445089102"/>
                      <c:h val="8.7663934426229523E-2"/>
                    </c:manualLayout>
                  </c15:layout>
                </c:ext>
              </c:extLst>
            </c:dLbl>
            <c:dLbl>
              <c:idx val="13"/>
              <c:layout>
                <c:manualLayout>
                  <c:x val="2.5901367592208867E-6"/>
                  <c:y val="-4.0983606557377051E-3"/>
                </c:manualLayout>
              </c:layout>
              <c:showLegendKey val="0"/>
              <c:showVal val="1"/>
              <c:showCatName val="0"/>
              <c:showSerName val="0"/>
              <c:showPercent val="0"/>
              <c:showBubbleSize val="0"/>
              <c:extLst>
                <c:ext xmlns:c15="http://schemas.microsoft.com/office/drawing/2012/chart" uri="{CE6537A1-D6FC-4f65-9D91-7224C49458BB}">
                  <c15:layout>
                    <c:manualLayout>
                      <c:w val="0.28207193673159275"/>
                      <c:h val="8.7663934426229523E-2"/>
                    </c:manualLayout>
                  </c15:layout>
                </c:ext>
              </c:extLst>
            </c:dLbl>
            <c:dLbl>
              <c:idx val="14"/>
              <c:layout>
                <c:manualLayout>
                  <c:x val="-4.3859649122807015E-2"/>
                  <c:y val="-1.8783936011832776E-17"/>
                </c:manualLayout>
              </c:layout>
              <c:showLegendKey val="0"/>
              <c:showVal val="1"/>
              <c:showCatName val="0"/>
              <c:showSerName val="0"/>
              <c:showPercent val="0"/>
              <c:showBubbleSize val="0"/>
              <c:extLst>
                <c:ext xmlns:c15="http://schemas.microsoft.com/office/drawing/2012/chart" uri="{CE6537A1-D6FC-4f65-9D91-7224C49458BB}">
                  <c15:layout>
                    <c:manualLayout>
                      <c:w val="0.27130819173919052"/>
                      <c:h val="8.7663934426229523E-2"/>
                    </c:manualLayout>
                  </c15:layout>
                </c:ext>
              </c:extLst>
            </c:dLbl>
            <c:dLbl>
              <c:idx val="16"/>
              <c:layout>
                <c:manualLayout>
                  <c:x val="-0.12061230832987982"/>
                  <c:y val="0"/>
                </c:manualLayout>
              </c:layout>
              <c:spPr>
                <a:noFill/>
                <a:ln>
                  <a:noFill/>
                </a:ln>
                <a:effectLst/>
              </c:spPr>
              <c:txPr>
                <a:bodyPr wrap="square" lIns="38100" tIns="19050" rIns="38100" bIns="19050" anchor="ctr">
                  <a:spAutoFit/>
                </a:bodyPr>
                <a:lstStyle/>
                <a:p>
                  <a:pPr>
                    <a:defRPr sz="800" b="1"/>
                  </a:pPr>
                  <a:endParaRPr lang="en-US"/>
                </a:p>
              </c:txPr>
              <c:showLegendKey val="0"/>
              <c:showVal val="1"/>
              <c:showCatName val="0"/>
              <c:showSerName val="0"/>
              <c:showPercent val="0"/>
              <c:showBubbleSize val="0"/>
              <c:extLst>
                <c:ext xmlns:c15="http://schemas.microsoft.com/office/drawing/2012/chart" uri="{CE6537A1-D6FC-4f65-9D91-7224C49458BB}">
                  <c15:layout>
                    <c:manualLayout>
                      <c:w val="0.3259315858543998"/>
                      <c:h val="0.12534852200851943"/>
                    </c:manualLayout>
                  </c15:layout>
                </c:ext>
              </c:extLst>
            </c:dLbl>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2.6'!$A$9:$A$26</c:f>
              <c:strCache>
                <c:ptCount val="18"/>
                <c:pt idx="0">
                  <c:v>16 market sector</c:v>
                </c:pt>
                <c:pt idx="1">
                  <c:v>12 selected industries</c:v>
                </c:pt>
                <c:pt idx="2">
                  <c:v>Other services</c:v>
                </c:pt>
                <c:pt idx="3">
                  <c:v>Arts and recreation services</c:v>
                </c:pt>
                <c:pt idx="4">
                  <c:v>Administrative and support services</c:v>
                </c:pt>
                <c:pt idx="5">
                  <c:v>Professional, scientific and technical services</c:v>
                </c:pt>
                <c:pt idx="6">
                  <c:v>Rental, hiring and real estate services</c:v>
                </c:pt>
                <c:pt idx="7">
                  <c:v>Financial and insurance services</c:v>
                </c:pt>
                <c:pt idx="8">
                  <c:v>Information media and telecommunications</c:v>
                </c:pt>
                <c:pt idx="9">
                  <c:v>Transport, postal and warehousing</c:v>
                </c:pt>
                <c:pt idx="10">
                  <c:v>Accommodation and food services</c:v>
                </c:pt>
                <c:pt idx="11">
                  <c:v>Retail trade</c:v>
                </c:pt>
                <c:pt idx="12">
                  <c:v>Wholesale trade</c:v>
                </c:pt>
                <c:pt idx="13">
                  <c:v>Construction</c:v>
                </c:pt>
                <c:pt idx="14">
                  <c:v>Electricity, gas, water and waste services</c:v>
                </c:pt>
                <c:pt idx="15">
                  <c:v>Manufacturing</c:v>
                </c:pt>
                <c:pt idx="16">
                  <c:v>Mining</c:v>
                </c:pt>
                <c:pt idx="17">
                  <c:v>Agriculture, forestry and fishing</c:v>
                </c:pt>
              </c:strCache>
            </c:strRef>
          </c:cat>
          <c:val>
            <c:numRef>
              <c:f>'Figure 2.6'!$C$9:$C$26</c:f>
              <c:numCache>
                <c:formatCode>0.0</c:formatCode>
                <c:ptCount val="18"/>
                <c:pt idx="0">
                  <c:v>-2.2200000000000002</c:v>
                </c:pt>
                <c:pt idx="1">
                  <c:v>-3.2</c:v>
                </c:pt>
                <c:pt idx="2">
                  <c:v>4.37</c:v>
                </c:pt>
                <c:pt idx="3">
                  <c:v>6.24</c:v>
                </c:pt>
                <c:pt idx="4">
                  <c:v>6.82</c:v>
                </c:pt>
                <c:pt idx="5">
                  <c:v>2.82</c:v>
                </c:pt>
                <c:pt idx="6">
                  <c:v>6.28</c:v>
                </c:pt>
                <c:pt idx="7">
                  <c:v>8.57</c:v>
                </c:pt>
                <c:pt idx="8">
                  <c:v>16.61</c:v>
                </c:pt>
                <c:pt idx="9">
                  <c:v>3.57</c:v>
                </c:pt>
                <c:pt idx="10">
                  <c:v>7.84</c:v>
                </c:pt>
                <c:pt idx="11">
                  <c:v>1.02</c:v>
                </c:pt>
                <c:pt idx="12">
                  <c:v>6.81</c:v>
                </c:pt>
                <c:pt idx="13">
                  <c:v>-0.53</c:v>
                </c:pt>
                <c:pt idx="14">
                  <c:v>9.9700000000000006</c:v>
                </c:pt>
                <c:pt idx="15">
                  <c:v>2.25</c:v>
                </c:pt>
                <c:pt idx="16">
                  <c:v>-18.53</c:v>
                </c:pt>
                <c:pt idx="17">
                  <c:v>4.8499999999999996</c:v>
                </c:pt>
              </c:numCache>
            </c:numRef>
          </c:val>
        </c:ser>
        <c:dLbls>
          <c:showLegendKey val="0"/>
          <c:showVal val="0"/>
          <c:showCatName val="0"/>
          <c:showSerName val="0"/>
          <c:showPercent val="0"/>
          <c:showBubbleSize val="0"/>
        </c:dLbls>
        <c:gapWidth val="15"/>
        <c:axId val="164357616"/>
        <c:axId val="164352912"/>
      </c:barChart>
      <c:catAx>
        <c:axId val="164357616"/>
        <c:scaling>
          <c:orientation val="minMax"/>
        </c:scaling>
        <c:delete val="1"/>
        <c:axPos val="l"/>
        <c:numFmt formatCode="General" sourceLinked="0"/>
        <c:majorTickMark val="none"/>
        <c:minorTickMark val="none"/>
        <c:tickLblPos val="nextTo"/>
        <c:crossAx val="164352912"/>
        <c:crosses val="autoZero"/>
        <c:auto val="1"/>
        <c:lblAlgn val="ctr"/>
        <c:lblOffset val="100"/>
        <c:noMultiLvlLbl val="0"/>
      </c:catAx>
      <c:valAx>
        <c:axId val="164352912"/>
        <c:scaling>
          <c:orientation val="minMax"/>
          <c:max val="20"/>
          <c:min val="-20"/>
        </c:scaling>
        <c:delete val="0"/>
        <c:axPos val="b"/>
        <c:majorGridlines>
          <c:spPr>
            <a:ln>
              <a:noFill/>
            </a:ln>
          </c:spPr>
        </c:majorGridlines>
        <c:numFmt formatCode="0" sourceLinked="0"/>
        <c:majorTickMark val="out"/>
        <c:minorTickMark val="none"/>
        <c:tickLblPos val="nextTo"/>
        <c:spPr>
          <a:ln>
            <a:solidFill>
              <a:srgbClr val="BFBFBF"/>
            </a:solidFill>
          </a:ln>
        </c:spPr>
        <c:txPr>
          <a:bodyPr/>
          <a:lstStyle/>
          <a:p>
            <a:pPr>
              <a:defRPr sz="800"/>
            </a:pPr>
            <a:endParaRPr lang="en-US"/>
          </a:p>
        </c:txPr>
        <c:crossAx val="164357616"/>
        <c:crosses val="autoZero"/>
        <c:crossBetween val="between"/>
        <c:majorUnit val="10"/>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038475975975977"/>
          <c:y val="5.9700854700854698E-2"/>
          <c:w val="0.76754804804804799"/>
          <c:h val="0.83379529914529915"/>
        </c:manualLayout>
      </c:layout>
      <c:lineChart>
        <c:grouping val="standard"/>
        <c:varyColors val="0"/>
        <c:ser>
          <c:idx val="0"/>
          <c:order val="0"/>
          <c:tx>
            <c:strRef>
              <c:f>'Figure 3.1 LHS'!$B$7</c:f>
              <c:strCache>
                <c:ptCount val="1"/>
                <c:pt idx="0">
                  <c:v>Labour Productivity </c:v>
                </c:pt>
              </c:strCache>
            </c:strRef>
          </c:tx>
          <c:spPr>
            <a:ln>
              <a:solidFill>
                <a:srgbClr val="66BCDB"/>
              </a:solidFill>
            </a:ln>
          </c:spPr>
          <c:marker>
            <c:symbol val="none"/>
          </c:marker>
          <c:cat>
            <c:strRef>
              <c:f>'Figure 3.1 LHS'!$A$9:$A$67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3.1 LHS'!$B$9:$B$67</c:f>
              <c:numCache>
                <c:formatCode>0.0</c:formatCode>
                <c:ptCount val="59"/>
                <c:pt idx="0" formatCode="General">
                  <c:v>100</c:v>
                </c:pt>
                <c:pt idx="1">
                  <c:v>97.8</c:v>
                </c:pt>
                <c:pt idx="2">
                  <c:v>98.9</c:v>
                </c:pt>
                <c:pt idx="3">
                  <c:v>102.6</c:v>
                </c:pt>
                <c:pt idx="4">
                  <c:v>106.6</c:v>
                </c:pt>
                <c:pt idx="5">
                  <c:v>111.3</c:v>
                </c:pt>
                <c:pt idx="6">
                  <c:v>110.8</c:v>
                </c:pt>
                <c:pt idx="7">
                  <c:v>113.6</c:v>
                </c:pt>
                <c:pt idx="8">
                  <c:v>116.5</c:v>
                </c:pt>
                <c:pt idx="9">
                  <c:v>123.6</c:v>
                </c:pt>
                <c:pt idx="10">
                  <c:v>129.9</c:v>
                </c:pt>
                <c:pt idx="11">
                  <c:v>129.4</c:v>
                </c:pt>
                <c:pt idx="12">
                  <c:v>130.30000000000001</c:v>
                </c:pt>
                <c:pt idx="13">
                  <c:v>133.19999999999999</c:v>
                </c:pt>
                <c:pt idx="14">
                  <c:v>135.6</c:v>
                </c:pt>
                <c:pt idx="15">
                  <c:v>138</c:v>
                </c:pt>
                <c:pt idx="16">
                  <c:v>142.30000000000001</c:v>
                </c:pt>
                <c:pt idx="17">
                  <c:v>147.19999999999999</c:v>
                </c:pt>
                <c:pt idx="18">
                  <c:v>148</c:v>
                </c:pt>
                <c:pt idx="19">
                  <c:v>155.9</c:v>
                </c:pt>
                <c:pt idx="20">
                  <c:v>156.69999999999999</c:v>
                </c:pt>
                <c:pt idx="21">
                  <c:v>158.5</c:v>
                </c:pt>
                <c:pt idx="22">
                  <c:v>163</c:v>
                </c:pt>
                <c:pt idx="23">
                  <c:v>165</c:v>
                </c:pt>
                <c:pt idx="24">
                  <c:v>169.3</c:v>
                </c:pt>
                <c:pt idx="25">
                  <c:v>173</c:v>
                </c:pt>
                <c:pt idx="26">
                  <c:v>172.9</c:v>
                </c:pt>
                <c:pt idx="27">
                  <c:v>172.8</c:v>
                </c:pt>
                <c:pt idx="28">
                  <c:v>177.6</c:v>
                </c:pt>
                <c:pt idx="29">
                  <c:v>176.3</c:v>
                </c:pt>
                <c:pt idx="30">
                  <c:v>176.3</c:v>
                </c:pt>
                <c:pt idx="31">
                  <c:v>179.2</c:v>
                </c:pt>
                <c:pt idx="32">
                  <c:v>183.4</c:v>
                </c:pt>
                <c:pt idx="33">
                  <c:v>190.3</c:v>
                </c:pt>
                <c:pt idx="34">
                  <c:v>193.2</c:v>
                </c:pt>
                <c:pt idx="35">
                  <c:v>192.6</c:v>
                </c:pt>
                <c:pt idx="36">
                  <c:v>195.7</c:v>
                </c:pt>
                <c:pt idx="37">
                  <c:v>202.6</c:v>
                </c:pt>
                <c:pt idx="38">
                  <c:v>209.9</c:v>
                </c:pt>
                <c:pt idx="39">
                  <c:v>218.2</c:v>
                </c:pt>
                <c:pt idx="40">
                  <c:v>219.8</c:v>
                </c:pt>
                <c:pt idx="41">
                  <c:v>222.9</c:v>
                </c:pt>
                <c:pt idx="42">
                  <c:v>231.2</c:v>
                </c:pt>
                <c:pt idx="43">
                  <c:v>233</c:v>
                </c:pt>
                <c:pt idx="44">
                  <c:v>239.2</c:v>
                </c:pt>
                <c:pt idx="45">
                  <c:v>240.1</c:v>
                </c:pt>
                <c:pt idx="46">
                  <c:v>242.1</c:v>
                </c:pt>
                <c:pt idx="47">
                  <c:v>244.2</c:v>
                </c:pt>
                <c:pt idx="48">
                  <c:v>245.3</c:v>
                </c:pt>
                <c:pt idx="49">
                  <c:v>248.2</c:v>
                </c:pt>
                <c:pt idx="50">
                  <c:v>252.7</c:v>
                </c:pt>
                <c:pt idx="51">
                  <c:v>252.3</c:v>
                </c:pt>
                <c:pt idx="52">
                  <c:v>259.10000000000002</c:v>
                </c:pt>
                <c:pt idx="53">
                  <c:v>263.89999999999998</c:v>
                </c:pt>
                <c:pt idx="54">
                  <c:v>269.3</c:v>
                </c:pt>
                <c:pt idx="55">
                  <c:v>272.8</c:v>
                </c:pt>
                <c:pt idx="56">
                  <c:v>275.7</c:v>
                </c:pt>
                <c:pt idx="57">
                  <c:v>278.2</c:v>
                </c:pt>
                <c:pt idx="58">
                  <c:v>278.8</c:v>
                </c:pt>
              </c:numCache>
            </c:numRef>
          </c:val>
          <c:smooth val="0"/>
        </c:ser>
        <c:ser>
          <c:idx val="1"/>
          <c:order val="1"/>
          <c:tx>
            <c:strRef>
              <c:f>'Figure 3.1 LHS'!$C$7</c:f>
              <c:strCache>
                <c:ptCount val="1"/>
                <c:pt idx="0">
                  <c:v>Real consumer wage</c:v>
                </c:pt>
              </c:strCache>
            </c:strRef>
          </c:tx>
          <c:spPr>
            <a:ln>
              <a:solidFill>
                <a:srgbClr val="265A9A"/>
              </a:solidFill>
            </a:ln>
          </c:spPr>
          <c:marker>
            <c:symbol val="none"/>
          </c:marker>
          <c:cat>
            <c:strRef>
              <c:f>'Figure 3.1 LHS'!$A$9:$A$67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3.1 LHS'!$C$9:$C$67</c:f>
              <c:numCache>
                <c:formatCode>0.0</c:formatCode>
                <c:ptCount val="59"/>
                <c:pt idx="0" formatCode="General">
                  <c:v>100</c:v>
                </c:pt>
                <c:pt idx="1">
                  <c:v>98.7</c:v>
                </c:pt>
                <c:pt idx="2">
                  <c:v>101.6</c:v>
                </c:pt>
                <c:pt idx="3">
                  <c:v>105.1</c:v>
                </c:pt>
                <c:pt idx="4">
                  <c:v>109.5</c:v>
                </c:pt>
                <c:pt idx="5">
                  <c:v>117.3</c:v>
                </c:pt>
                <c:pt idx="6">
                  <c:v>118.8</c:v>
                </c:pt>
                <c:pt idx="7">
                  <c:v>122.1</c:v>
                </c:pt>
                <c:pt idx="8">
                  <c:v>125.4</c:v>
                </c:pt>
                <c:pt idx="9">
                  <c:v>133.69999999999999</c:v>
                </c:pt>
                <c:pt idx="10">
                  <c:v>143.1</c:v>
                </c:pt>
                <c:pt idx="11">
                  <c:v>150.30000000000001</c:v>
                </c:pt>
                <c:pt idx="12">
                  <c:v>152</c:v>
                </c:pt>
                <c:pt idx="13">
                  <c:v>159.19999999999999</c:v>
                </c:pt>
                <c:pt idx="14">
                  <c:v>168.9</c:v>
                </c:pt>
                <c:pt idx="15">
                  <c:v>187.4</c:v>
                </c:pt>
                <c:pt idx="16">
                  <c:v>192.5</c:v>
                </c:pt>
                <c:pt idx="17">
                  <c:v>190.7</c:v>
                </c:pt>
                <c:pt idx="18">
                  <c:v>189.6</c:v>
                </c:pt>
                <c:pt idx="19">
                  <c:v>192.9</c:v>
                </c:pt>
                <c:pt idx="20">
                  <c:v>191</c:v>
                </c:pt>
                <c:pt idx="21">
                  <c:v>198.4</c:v>
                </c:pt>
                <c:pt idx="22">
                  <c:v>197.7</c:v>
                </c:pt>
                <c:pt idx="23">
                  <c:v>202.5</c:v>
                </c:pt>
                <c:pt idx="24">
                  <c:v>199.6</c:v>
                </c:pt>
                <c:pt idx="25">
                  <c:v>204.8</c:v>
                </c:pt>
                <c:pt idx="26">
                  <c:v>200.5</c:v>
                </c:pt>
                <c:pt idx="27">
                  <c:v>195.8</c:v>
                </c:pt>
                <c:pt idx="28">
                  <c:v>196.1</c:v>
                </c:pt>
                <c:pt idx="29">
                  <c:v>197.5</c:v>
                </c:pt>
                <c:pt idx="30">
                  <c:v>194.9</c:v>
                </c:pt>
                <c:pt idx="31">
                  <c:v>196.5</c:v>
                </c:pt>
                <c:pt idx="32">
                  <c:v>199.6</c:v>
                </c:pt>
                <c:pt idx="33">
                  <c:v>205.8</c:v>
                </c:pt>
                <c:pt idx="34">
                  <c:v>205.5</c:v>
                </c:pt>
                <c:pt idx="35">
                  <c:v>201.3</c:v>
                </c:pt>
                <c:pt idx="36">
                  <c:v>201</c:v>
                </c:pt>
                <c:pt idx="37">
                  <c:v>211.6</c:v>
                </c:pt>
                <c:pt idx="38">
                  <c:v>222.3</c:v>
                </c:pt>
                <c:pt idx="39">
                  <c:v>229</c:v>
                </c:pt>
                <c:pt idx="40">
                  <c:v>226.3</c:v>
                </c:pt>
                <c:pt idx="41">
                  <c:v>224.8</c:v>
                </c:pt>
                <c:pt idx="42">
                  <c:v>234.8</c:v>
                </c:pt>
                <c:pt idx="43">
                  <c:v>234.4</c:v>
                </c:pt>
                <c:pt idx="44">
                  <c:v>242.2</c:v>
                </c:pt>
                <c:pt idx="45">
                  <c:v>248.7</c:v>
                </c:pt>
                <c:pt idx="46">
                  <c:v>251</c:v>
                </c:pt>
                <c:pt idx="47">
                  <c:v>257.89999999999998</c:v>
                </c:pt>
                <c:pt idx="48">
                  <c:v>264.39999999999998</c:v>
                </c:pt>
                <c:pt idx="49">
                  <c:v>265.2</c:v>
                </c:pt>
                <c:pt idx="50">
                  <c:v>268.8</c:v>
                </c:pt>
                <c:pt idx="51">
                  <c:v>277.8</c:v>
                </c:pt>
                <c:pt idx="52">
                  <c:v>284.8</c:v>
                </c:pt>
                <c:pt idx="53">
                  <c:v>284.60000000000002</c:v>
                </c:pt>
                <c:pt idx="54">
                  <c:v>286.39999999999998</c:v>
                </c:pt>
                <c:pt idx="55">
                  <c:v>290</c:v>
                </c:pt>
                <c:pt idx="56">
                  <c:v>290</c:v>
                </c:pt>
                <c:pt idx="57">
                  <c:v>287.39999999999998</c:v>
                </c:pt>
                <c:pt idx="58">
                  <c:v>286.3</c:v>
                </c:pt>
              </c:numCache>
            </c:numRef>
          </c:val>
          <c:smooth val="0"/>
        </c:ser>
        <c:ser>
          <c:idx val="2"/>
          <c:order val="2"/>
          <c:tx>
            <c:strRef>
              <c:f>'Figure 3.1 LHS'!$D$7</c:f>
              <c:strCache>
                <c:ptCount val="1"/>
                <c:pt idx="0">
                  <c:v>Real producer wage</c:v>
                </c:pt>
              </c:strCache>
            </c:strRef>
          </c:tx>
          <c:marker>
            <c:symbol val="none"/>
          </c:marker>
          <c:cat>
            <c:strRef>
              <c:f>'Figure 3.1 LHS'!$A$9:$A$67</c:f>
              <c:strCache>
                <c:ptCount val="59"/>
                <c:pt idx="0">
                  <c:v>1959-60</c:v>
                </c:pt>
                <c:pt idx="1">
                  <c:v>1960-61</c:v>
                </c:pt>
                <c:pt idx="2">
                  <c:v>1961-62</c:v>
                </c:pt>
                <c:pt idx="3">
                  <c:v>1962-63</c:v>
                </c:pt>
                <c:pt idx="4">
                  <c:v>1963-64</c:v>
                </c:pt>
                <c:pt idx="5">
                  <c:v>1964-65</c:v>
                </c:pt>
                <c:pt idx="6">
                  <c:v>1965-66</c:v>
                </c:pt>
                <c:pt idx="7">
                  <c:v>1966-67</c:v>
                </c:pt>
                <c:pt idx="8">
                  <c:v>1967-68</c:v>
                </c:pt>
                <c:pt idx="9">
                  <c:v>1968-69</c:v>
                </c:pt>
                <c:pt idx="10">
                  <c:v>1969-70</c:v>
                </c:pt>
                <c:pt idx="11">
                  <c:v>1970-71</c:v>
                </c:pt>
                <c:pt idx="12">
                  <c:v>1971-72</c:v>
                </c:pt>
                <c:pt idx="13">
                  <c:v>1972-73</c:v>
                </c:pt>
                <c:pt idx="14">
                  <c:v>1973-74</c:v>
                </c:pt>
                <c:pt idx="15">
                  <c:v>1974-75</c:v>
                </c:pt>
                <c:pt idx="16">
                  <c:v>1975-76</c:v>
                </c:pt>
                <c:pt idx="17">
                  <c:v>1976-77</c:v>
                </c:pt>
                <c:pt idx="18">
                  <c:v>1977-78</c:v>
                </c:pt>
                <c:pt idx="19">
                  <c:v>1978-79</c:v>
                </c:pt>
                <c:pt idx="20">
                  <c:v>1979-80</c:v>
                </c:pt>
                <c:pt idx="21">
                  <c:v>1980-81</c:v>
                </c:pt>
                <c:pt idx="22">
                  <c:v>1981-82</c:v>
                </c:pt>
                <c:pt idx="23">
                  <c:v>1982-83</c:v>
                </c:pt>
                <c:pt idx="24">
                  <c:v>1983-84</c:v>
                </c:pt>
                <c:pt idx="25">
                  <c:v>1984-85</c:v>
                </c:pt>
                <c:pt idx="26">
                  <c:v>1985-86</c:v>
                </c:pt>
                <c:pt idx="27">
                  <c:v>1986-87</c:v>
                </c:pt>
                <c:pt idx="28">
                  <c:v>1987-88</c:v>
                </c:pt>
                <c:pt idx="29">
                  <c:v>1988-89</c:v>
                </c:pt>
                <c:pt idx="30">
                  <c:v>1989-90</c:v>
                </c:pt>
                <c:pt idx="31">
                  <c:v>1990-91</c:v>
                </c:pt>
                <c:pt idx="32">
                  <c:v>1991-92</c:v>
                </c:pt>
                <c:pt idx="33">
                  <c:v>1992-93</c:v>
                </c:pt>
                <c:pt idx="34">
                  <c:v>1993-94</c:v>
                </c:pt>
                <c:pt idx="35">
                  <c:v>1994-95</c:v>
                </c:pt>
                <c:pt idx="36">
                  <c:v>1995-96</c:v>
                </c:pt>
                <c:pt idx="37">
                  <c:v>1996-97</c:v>
                </c:pt>
                <c:pt idx="38">
                  <c:v>1997-98</c:v>
                </c:pt>
                <c:pt idx="39">
                  <c:v>1998-99</c:v>
                </c:pt>
                <c:pt idx="40">
                  <c:v>1999-00</c:v>
                </c:pt>
                <c:pt idx="41">
                  <c:v>2000-01</c:v>
                </c:pt>
                <c:pt idx="42">
                  <c:v>2001-02</c:v>
                </c:pt>
                <c:pt idx="43">
                  <c:v>2002-03</c:v>
                </c:pt>
                <c:pt idx="44">
                  <c:v>2003-04</c:v>
                </c:pt>
                <c:pt idx="45">
                  <c:v>2004-05</c:v>
                </c:pt>
                <c:pt idx="46">
                  <c:v>2005-06</c:v>
                </c:pt>
                <c:pt idx="47">
                  <c:v>2006-07</c:v>
                </c:pt>
                <c:pt idx="48">
                  <c:v>2007-08</c:v>
                </c:pt>
                <c:pt idx="49">
                  <c:v>2008-09</c:v>
                </c:pt>
                <c:pt idx="50">
                  <c:v>2009-10</c:v>
                </c:pt>
                <c:pt idx="51">
                  <c:v>2010-11</c:v>
                </c:pt>
                <c:pt idx="52">
                  <c:v>2011-12</c:v>
                </c:pt>
                <c:pt idx="53">
                  <c:v>2012-13</c:v>
                </c:pt>
                <c:pt idx="54">
                  <c:v>2013-14</c:v>
                </c:pt>
                <c:pt idx="55">
                  <c:v>2014-15</c:v>
                </c:pt>
                <c:pt idx="56">
                  <c:v>2015-16</c:v>
                </c:pt>
                <c:pt idx="57">
                  <c:v>2016-17</c:v>
                </c:pt>
                <c:pt idx="58">
                  <c:v>2017-18</c:v>
                </c:pt>
              </c:strCache>
            </c:strRef>
          </c:cat>
          <c:val>
            <c:numRef>
              <c:f>'Figure 3.1 LHS'!$D$9:$D$67</c:f>
              <c:numCache>
                <c:formatCode>0.0</c:formatCode>
                <c:ptCount val="59"/>
                <c:pt idx="0" formatCode="General">
                  <c:v>100</c:v>
                </c:pt>
                <c:pt idx="1">
                  <c:v>99.4</c:v>
                </c:pt>
                <c:pt idx="2">
                  <c:v>102.5</c:v>
                </c:pt>
                <c:pt idx="3">
                  <c:v>104.1</c:v>
                </c:pt>
                <c:pt idx="4">
                  <c:v>107</c:v>
                </c:pt>
                <c:pt idx="5">
                  <c:v>114.8</c:v>
                </c:pt>
                <c:pt idx="6">
                  <c:v>117.7</c:v>
                </c:pt>
                <c:pt idx="7">
                  <c:v>118.4</c:v>
                </c:pt>
                <c:pt idx="8">
                  <c:v>123.1</c:v>
                </c:pt>
                <c:pt idx="9">
                  <c:v>128.69999999999999</c:v>
                </c:pt>
                <c:pt idx="10">
                  <c:v>134.9</c:v>
                </c:pt>
                <c:pt idx="11">
                  <c:v>141.1</c:v>
                </c:pt>
                <c:pt idx="12">
                  <c:v>143.69999999999999</c:v>
                </c:pt>
                <c:pt idx="13">
                  <c:v>146.5</c:v>
                </c:pt>
                <c:pt idx="14">
                  <c:v>150.6</c:v>
                </c:pt>
                <c:pt idx="15">
                  <c:v>167.7</c:v>
                </c:pt>
                <c:pt idx="16">
                  <c:v>170.5</c:v>
                </c:pt>
                <c:pt idx="17">
                  <c:v>172.4</c:v>
                </c:pt>
                <c:pt idx="18">
                  <c:v>173.8</c:v>
                </c:pt>
                <c:pt idx="19">
                  <c:v>175.9</c:v>
                </c:pt>
                <c:pt idx="20">
                  <c:v>174.5</c:v>
                </c:pt>
                <c:pt idx="21">
                  <c:v>180.8</c:v>
                </c:pt>
                <c:pt idx="22">
                  <c:v>178.1</c:v>
                </c:pt>
                <c:pt idx="23">
                  <c:v>184.8</c:v>
                </c:pt>
                <c:pt idx="24">
                  <c:v>180.4</c:v>
                </c:pt>
                <c:pt idx="25">
                  <c:v>184.6</c:v>
                </c:pt>
                <c:pt idx="26">
                  <c:v>184</c:v>
                </c:pt>
                <c:pt idx="27">
                  <c:v>183.4</c:v>
                </c:pt>
                <c:pt idx="28">
                  <c:v>183.9</c:v>
                </c:pt>
                <c:pt idx="29">
                  <c:v>182</c:v>
                </c:pt>
                <c:pt idx="30">
                  <c:v>182.9</c:v>
                </c:pt>
                <c:pt idx="31">
                  <c:v>188.3</c:v>
                </c:pt>
                <c:pt idx="32">
                  <c:v>192</c:v>
                </c:pt>
                <c:pt idx="33">
                  <c:v>198.3</c:v>
                </c:pt>
                <c:pt idx="34">
                  <c:v>199.6</c:v>
                </c:pt>
                <c:pt idx="35">
                  <c:v>197.3</c:v>
                </c:pt>
                <c:pt idx="36">
                  <c:v>200</c:v>
                </c:pt>
                <c:pt idx="37">
                  <c:v>210.7</c:v>
                </c:pt>
                <c:pt idx="38">
                  <c:v>218.5</c:v>
                </c:pt>
                <c:pt idx="39">
                  <c:v>227.2</c:v>
                </c:pt>
                <c:pt idx="40">
                  <c:v>224.1</c:v>
                </c:pt>
                <c:pt idx="41">
                  <c:v>225.6</c:v>
                </c:pt>
                <c:pt idx="42">
                  <c:v>235.6</c:v>
                </c:pt>
                <c:pt idx="43">
                  <c:v>235</c:v>
                </c:pt>
                <c:pt idx="44">
                  <c:v>240.7</c:v>
                </c:pt>
                <c:pt idx="45">
                  <c:v>243.8</c:v>
                </c:pt>
                <c:pt idx="46">
                  <c:v>241.7</c:v>
                </c:pt>
                <c:pt idx="47">
                  <c:v>243.4</c:v>
                </c:pt>
                <c:pt idx="48">
                  <c:v>246.8</c:v>
                </c:pt>
                <c:pt idx="49">
                  <c:v>243.1</c:v>
                </c:pt>
                <c:pt idx="50">
                  <c:v>249.2</c:v>
                </c:pt>
                <c:pt idx="51">
                  <c:v>249.9</c:v>
                </c:pt>
                <c:pt idx="52">
                  <c:v>257.3</c:v>
                </c:pt>
                <c:pt idx="53">
                  <c:v>263.39999999999998</c:v>
                </c:pt>
                <c:pt idx="54">
                  <c:v>268.39999999999998</c:v>
                </c:pt>
                <c:pt idx="55">
                  <c:v>278.3</c:v>
                </c:pt>
                <c:pt idx="56">
                  <c:v>283.60000000000002</c:v>
                </c:pt>
                <c:pt idx="57">
                  <c:v>275.60000000000002</c:v>
                </c:pt>
                <c:pt idx="58">
                  <c:v>274.89999999999998</c:v>
                </c:pt>
              </c:numCache>
            </c:numRef>
          </c:val>
          <c:smooth val="0"/>
        </c:ser>
        <c:dLbls>
          <c:showLegendKey val="0"/>
          <c:showVal val="0"/>
          <c:showCatName val="0"/>
          <c:showSerName val="0"/>
          <c:showPercent val="0"/>
          <c:showBubbleSize val="0"/>
        </c:dLbls>
        <c:smooth val="0"/>
        <c:axId val="164356048"/>
        <c:axId val="164358400"/>
      </c:lineChart>
      <c:catAx>
        <c:axId val="164356048"/>
        <c:scaling>
          <c:orientation val="minMax"/>
        </c:scaling>
        <c:delete val="0"/>
        <c:axPos val="b"/>
        <c:numFmt formatCode="General" sourceLinked="1"/>
        <c:majorTickMark val="out"/>
        <c:minorTickMark val="none"/>
        <c:tickLblPos val="nextTo"/>
        <c:spPr>
          <a:ln>
            <a:solidFill>
              <a:srgbClr val="BFBFBF"/>
            </a:solidFill>
          </a:ln>
        </c:spPr>
        <c:crossAx val="164358400"/>
        <c:crosses val="autoZero"/>
        <c:auto val="1"/>
        <c:lblAlgn val="ctr"/>
        <c:lblOffset val="100"/>
        <c:tickLblSkip val="19"/>
        <c:tickMarkSkip val="19"/>
        <c:noMultiLvlLbl val="0"/>
      </c:catAx>
      <c:valAx>
        <c:axId val="164358400"/>
        <c:scaling>
          <c:orientation val="minMax"/>
          <c:max val="300"/>
          <c:min val="50"/>
        </c:scaling>
        <c:delete val="0"/>
        <c:axPos val="l"/>
        <c:numFmt formatCode="General" sourceLinked="1"/>
        <c:majorTickMark val="out"/>
        <c:minorTickMark val="none"/>
        <c:tickLblPos val="nextTo"/>
        <c:spPr>
          <a:ln>
            <a:solidFill>
              <a:srgbClr val="BFBFBF"/>
            </a:solidFill>
          </a:ln>
        </c:spPr>
        <c:crossAx val="164356048"/>
        <c:crosses val="autoZero"/>
        <c:crossBetween val="midCat"/>
        <c:majorUnit val="5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038475975975977"/>
          <c:y val="5.9700854700854698E-2"/>
          <c:w val="0.76754804804804799"/>
          <c:h val="0.83379529914529915"/>
        </c:manualLayout>
      </c:layout>
      <c:lineChart>
        <c:grouping val="standard"/>
        <c:varyColors val="0"/>
        <c:ser>
          <c:idx val="0"/>
          <c:order val="0"/>
          <c:tx>
            <c:strRef>
              <c:f>'Figure 3.1 RHS'!$B$7</c:f>
              <c:strCache>
                <c:ptCount val="1"/>
                <c:pt idx="0">
                  <c:v>Labour Productivity </c:v>
                </c:pt>
              </c:strCache>
            </c:strRef>
          </c:tx>
          <c:spPr>
            <a:ln>
              <a:solidFill>
                <a:srgbClr val="66BCDB"/>
              </a:solidFill>
            </a:ln>
          </c:spPr>
          <c:marker>
            <c:symbol val="none"/>
          </c:marker>
          <c:cat>
            <c:strRef>
              <c:f>'Figure 3.1 RHS'!$A$9:$A$26</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strCache>
            </c:strRef>
          </c:cat>
          <c:val>
            <c:numRef>
              <c:f>'Figure 3.1 RHS'!$B$9:$B$26</c:f>
              <c:numCache>
                <c:formatCode>#0.0</c:formatCode>
                <c:ptCount val="18"/>
                <c:pt idx="0">
                  <c:v>222.9</c:v>
                </c:pt>
                <c:pt idx="1">
                  <c:v>231.2</c:v>
                </c:pt>
                <c:pt idx="2">
                  <c:v>233</c:v>
                </c:pt>
                <c:pt idx="3">
                  <c:v>239.2</c:v>
                </c:pt>
                <c:pt idx="4">
                  <c:v>240.1</c:v>
                </c:pt>
                <c:pt idx="5">
                  <c:v>242.1</c:v>
                </c:pt>
                <c:pt idx="6">
                  <c:v>244.2</c:v>
                </c:pt>
                <c:pt idx="7">
                  <c:v>245.3</c:v>
                </c:pt>
                <c:pt idx="8">
                  <c:v>248.2</c:v>
                </c:pt>
                <c:pt idx="9">
                  <c:v>252.7</c:v>
                </c:pt>
                <c:pt idx="10">
                  <c:v>252.3</c:v>
                </c:pt>
                <c:pt idx="11">
                  <c:v>259.10000000000002</c:v>
                </c:pt>
                <c:pt idx="12">
                  <c:v>263.89999999999998</c:v>
                </c:pt>
                <c:pt idx="13">
                  <c:v>269.3</c:v>
                </c:pt>
                <c:pt idx="14">
                  <c:v>272.8</c:v>
                </c:pt>
                <c:pt idx="15">
                  <c:v>275.7</c:v>
                </c:pt>
                <c:pt idx="16">
                  <c:v>278.2</c:v>
                </c:pt>
                <c:pt idx="17">
                  <c:v>278.8</c:v>
                </c:pt>
              </c:numCache>
            </c:numRef>
          </c:val>
          <c:smooth val="0"/>
        </c:ser>
        <c:ser>
          <c:idx val="1"/>
          <c:order val="1"/>
          <c:tx>
            <c:strRef>
              <c:f>'Figure 3.1 RHS'!$C$7</c:f>
              <c:strCache>
                <c:ptCount val="1"/>
                <c:pt idx="0">
                  <c:v>Real consumer wage</c:v>
                </c:pt>
              </c:strCache>
            </c:strRef>
          </c:tx>
          <c:spPr>
            <a:ln>
              <a:solidFill>
                <a:srgbClr val="265A9A"/>
              </a:solidFill>
            </a:ln>
          </c:spPr>
          <c:marker>
            <c:symbol val="none"/>
          </c:marker>
          <c:cat>
            <c:strRef>
              <c:f>'Figure 3.1 RHS'!$A$9:$A$26</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strCache>
            </c:strRef>
          </c:cat>
          <c:val>
            <c:numRef>
              <c:f>'Figure 3.1 RHS'!$C$9:$C$26</c:f>
              <c:numCache>
                <c:formatCode>#0.0</c:formatCode>
                <c:ptCount val="18"/>
                <c:pt idx="0">
                  <c:v>224.8</c:v>
                </c:pt>
                <c:pt idx="1">
                  <c:v>234.8</c:v>
                </c:pt>
                <c:pt idx="2">
                  <c:v>234.4</c:v>
                </c:pt>
                <c:pt idx="3">
                  <c:v>242.2</c:v>
                </c:pt>
                <c:pt idx="4">
                  <c:v>248.7</c:v>
                </c:pt>
                <c:pt idx="5">
                  <c:v>251</c:v>
                </c:pt>
                <c:pt idx="6">
                  <c:v>257.89999999999998</c:v>
                </c:pt>
                <c:pt idx="7">
                  <c:v>264.39999999999998</c:v>
                </c:pt>
                <c:pt idx="8">
                  <c:v>265.2</c:v>
                </c:pt>
                <c:pt idx="9">
                  <c:v>268.8</c:v>
                </c:pt>
                <c:pt idx="10">
                  <c:v>277.8</c:v>
                </c:pt>
                <c:pt idx="11">
                  <c:v>284.8</c:v>
                </c:pt>
                <c:pt idx="12">
                  <c:v>284.60000000000002</c:v>
                </c:pt>
                <c:pt idx="13">
                  <c:v>286.39999999999998</c:v>
                </c:pt>
                <c:pt idx="14">
                  <c:v>290</c:v>
                </c:pt>
                <c:pt idx="15">
                  <c:v>290</c:v>
                </c:pt>
                <c:pt idx="16">
                  <c:v>287.39999999999998</c:v>
                </c:pt>
                <c:pt idx="17">
                  <c:v>286.3</c:v>
                </c:pt>
              </c:numCache>
            </c:numRef>
          </c:val>
          <c:smooth val="0"/>
        </c:ser>
        <c:ser>
          <c:idx val="2"/>
          <c:order val="2"/>
          <c:tx>
            <c:strRef>
              <c:f>'Figure 3.1 RHS'!$D$7</c:f>
              <c:strCache>
                <c:ptCount val="1"/>
                <c:pt idx="0">
                  <c:v>Real producer wage</c:v>
                </c:pt>
              </c:strCache>
            </c:strRef>
          </c:tx>
          <c:marker>
            <c:symbol val="none"/>
          </c:marker>
          <c:cat>
            <c:strRef>
              <c:f>'Figure 3.1 RHS'!$A$9:$A$26</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strCache>
            </c:strRef>
          </c:cat>
          <c:val>
            <c:numRef>
              <c:f>'Figure 3.1 RHS'!$D$9:$D$26</c:f>
              <c:numCache>
                <c:formatCode>#0.0</c:formatCode>
                <c:ptCount val="18"/>
                <c:pt idx="0">
                  <c:v>225.6</c:v>
                </c:pt>
                <c:pt idx="1">
                  <c:v>235.6</c:v>
                </c:pt>
                <c:pt idx="2">
                  <c:v>235</c:v>
                </c:pt>
                <c:pt idx="3">
                  <c:v>240.7</c:v>
                </c:pt>
                <c:pt idx="4">
                  <c:v>243.8</c:v>
                </c:pt>
                <c:pt idx="5">
                  <c:v>241.7</c:v>
                </c:pt>
                <c:pt idx="6">
                  <c:v>243.4</c:v>
                </c:pt>
                <c:pt idx="7">
                  <c:v>246.8</c:v>
                </c:pt>
                <c:pt idx="8">
                  <c:v>243.1</c:v>
                </c:pt>
                <c:pt idx="9">
                  <c:v>249.2</c:v>
                </c:pt>
                <c:pt idx="10">
                  <c:v>249.9</c:v>
                </c:pt>
                <c:pt idx="11">
                  <c:v>257.3</c:v>
                </c:pt>
                <c:pt idx="12">
                  <c:v>263.39999999999998</c:v>
                </c:pt>
                <c:pt idx="13">
                  <c:v>268.39999999999998</c:v>
                </c:pt>
                <c:pt idx="14">
                  <c:v>278.3</c:v>
                </c:pt>
                <c:pt idx="15">
                  <c:v>283.60000000000002</c:v>
                </c:pt>
                <c:pt idx="16">
                  <c:v>275.60000000000002</c:v>
                </c:pt>
                <c:pt idx="17">
                  <c:v>274.89999999999998</c:v>
                </c:pt>
              </c:numCache>
            </c:numRef>
          </c:val>
          <c:smooth val="0"/>
        </c:ser>
        <c:dLbls>
          <c:showLegendKey val="0"/>
          <c:showVal val="0"/>
          <c:showCatName val="0"/>
          <c:showSerName val="0"/>
          <c:showPercent val="0"/>
          <c:showBubbleSize val="0"/>
        </c:dLbls>
        <c:smooth val="0"/>
        <c:axId val="164357224"/>
        <c:axId val="164354088"/>
      </c:lineChart>
      <c:catAx>
        <c:axId val="164357224"/>
        <c:scaling>
          <c:orientation val="minMax"/>
        </c:scaling>
        <c:delete val="0"/>
        <c:axPos val="b"/>
        <c:numFmt formatCode="General" sourceLinked="1"/>
        <c:majorTickMark val="out"/>
        <c:minorTickMark val="none"/>
        <c:tickLblPos val="nextTo"/>
        <c:spPr>
          <a:ln>
            <a:solidFill>
              <a:srgbClr val="BFBFBF"/>
            </a:solidFill>
          </a:ln>
        </c:spPr>
        <c:crossAx val="164354088"/>
        <c:crosses val="autoZero"/>
        <c:auto val="1"/>
        <c:lblAlgn val="ctr"/>
        <c:lblOffset val="100"/>
        <c:tickLblSkip val="8"/>
        <c:tickMarkSkip val="4"/>
        <c:noMultiLvlLbl val="0"/>
      </c:catAx>
      <c:valAx>
        <c:axId val="164354088"/>
        <c:scaling>
          <c:orientation val="minMax"/>
          <c:min val="200"/>
        </c:scaling>
        <c:delete val="0"/>
        <c:axPos val="l"/>
        <c:numFmt formatCode="0" sourceLinked="0"/>
        <c:majorTickMark val="out"/>
        <c:minorTickMark val="none"/>
        <c:tickLblPos val="nextTo"/>
        <c:spPr>
          <a:ln>
            <a:solidFill>
              <a:srgbClr val="BFBFBF"/>
            </a:solidFill>
          </a:ln>
        </c:spPr>
        <c:crossAx val="164357224"/>
        <c:crosses val="autoZero"/>
        <c:crossBetween val="midCat"/>
        <c:majorUnit val="5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9371618352175296E-2"/>
          <c:y val="3.5711445160264061E-3"/>
          <c:w val="0.854938965962588"/>
          <c:h val="0.92348323777963492"/>
        </c:manualLayout>
      </c:layout>
      <c:barChart>
        <c:barDir val="bar"/>
        <c:grouping val="clustered"/>
        <c:varyColors val="0"/>
        <c:ser>
          <c:idx val="0"/>
          <c:order val="0"/>
          <c:tx>
            <c:v>Average 2002-03 to 2012-13</c:v>
          </c:tx>
          <c:spPr>
            <a:solidFill>
              <a:srgbClr val="66BCDB"/>
            </a:solidFill>
            <a:ln>
              <a:noFill/>
            </a:ln>
          </c:spPr>
          <c:invertIfNegative val="0"/>
          <c:dPt>
            <c:idx val="0"/>
            <c:invertIfNegative val="0"/>
            <c:bubble3D val="0"/>
            <c:spPr>
              <a:solidFill>
                <a:srgbClr val="265A9A"/>
              </a:solidFill>
              <a:ln>
                <a:noFill/>
              </a:ln>
            </c:spPr>
          </c:dPt>
          <c:dPt>
            <c:idx val="3"/>
            <c:invertIfNegative val="0"/>
            <c:bubble3D val="0"/>
            <c:spPr>
              <a:solidFill>
                <a:srgbClr val="265A9A"/>
              </a:solidFill>
              <a:ln>
                <a:noFill/>
              </a:ln>
            </c:spPr>
          </c:dPt>
          <c:dPt>
            <c:idx val="11"/>
            <c:invertIfNegative val="0"/>
            <c:bubble3D val="0"/>
            <c:spPr>
              <a:solidFill>
                <a:srgbClr val="265A9A"/>
              </a:solidFill>
              <a:ln>
                <a:noFill/>
              </a:ln>
            </c:spPr>
          </c:dPt>
          <c:dLbls>
            <c:dLbl>
              <c:idx val="0"/>
              <c:layout>
                <c:manualLayout>
                  <c:x val="-0.22482763817202284"/>
                  <c:y val="-1.1573940370927266E-16"/>
                </c:manualLayout>
              </c:layout>
              <c:spPr>
                <a:noFill/>
                <a:ln>
                  <a:noFill/>
                </a:ln>
                <a:effectLst/>
              </c:spPr>
              <c:txPr>
                <a:bodyPr wrap="square" lIns="38100" tIns="19050" rIns="38100" bIns="19050" anchor="ctr">
                  <a:spAutoFit/>
                </a:bodyPr>
                <a:lstStyle/>
                <a:p>
                  <a:pPr>
                    <a:defRPr sz="800" b="1">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0.20652651672129502"/>
                  <c:y val="-1.1573940370927266E-16"/>
                </c:manualLayout>
              </c:layout>
              <c:spPr>
                <a:noFill/>
                <a:ln>
                  <a:noFill/>
                </a:ln>
                <a:effectLst/>
              </c:spPr>
              <c:txPr>
                <a:bodyPr wrap="square" lIns="38100" tIns="19050" rIns="38100" bIns="19050" anchor="ctr">
                  <a:spAutoFit/>
                </a:bodyPr>
                <a:lstStyle/>
                <a:p>
                  <a:pPr>
                    <a:defRPr sz="800" b="1">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extLst>
            </c:dLbl>
            <c:dLbl>
              <c:idx val="11"/>
              <c:layout>
                <c:manualLayout>
                  <c:x val="-0.19292971153725402"/>
                  <c:y val="-5.7869701854636328E-17"/>
                </c:manualLayout>
              </c:layout>
              <c:spPr>
                <a:noFill/>
                <a:ln>
                  <a:noFill/>
                </a:ln>
                <a:effectLst/>
              </c:spPr>
              <c:txPr>
                <a:bodyPr wrap="square" lIns="38100" tIns="19050" rIns="38100" bIns="19050" anchor="ctr">
                  <a:spAutoFit/>
                </a:bodyPr>
                <a:lstStyle/>
                <a:p>
                  <a:pPr>
                    <a:defRPr sz="800" b="1">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9"/>
              <c:pt idx="0">
                <c:v>Mining</c:v>
              </c:pt>
              <c:pt idx="1">
                <c:v>Manufacturing</c:v>
              </c:pt>
              <c:pt idx="2">
                <c:v>Electricity, gas, water and waste services</c:v>
              </c:pt>
              <c:pt idx="3">
                <c:v>Construction</c:v>
              </c:pt>
              <c:pt idx="4">
                <c:v>Wholesale trade</c:v>
              </c:pt>
              <c:pt idx="5">
                <c:v>Retail trade</c:v>
              </c:pt>
              <c:pt idx="6">
                <c:v>Accommodation and food services</c:v>
              </c:pt>
              <c:pt idx="7">
                <c:v>Transport, postal and warehousing</c:v>
              </c:pt>
              <c:pt idx="8">
                <c:v>Information media and telecommunications</c:v>
              </c:pt>
              <c:pt idx="9">
                <c:v>Financial and insurance services</c:v>
              </c:pt>
              <c:pt idx="10">
                <c:v>Rental, hiring and real estate services</c:v>
              </c:pt>
              <c:pt idx="11">
                <c:v>Professional, scientific and technical services</c:v>
              </c:pt>
              <c:pt idx="12">
                <c:v>Administrative and support services</c:v>
              </c:pt>
              <c:pt idx="13">
                <c:v>Public administration and safety</c:v>
              </c:pt>
              <c:pt idx="14">
                <c:v>Education and training</c:v>
              </c:pt>
              <c:pt idx="15">
                <c:v>Health care and social assistance</c:v>
              </c:pt>
              <c:pt idx="16">
                <c:v>Arts and recreation services</c:v>
              </c:pt>
              <c:pt idx="17">
                <c:v>Other services</c:v>
              </c:pt>
              <c:pt idx="18">
                <c:v>All industries</c:v>
              </c:pt>
            </c:strLit>
          </c:cat>
          <c:val>
            <c:numRef>
              <c:f>'Figure 3.2'!$B$9:$T$9</c:f>
              <c:numCache>
                <c:formatCode>#0.0</c:formatCode>
                <c:ptCount val="19"/>
                <c:pt idx="0">
                  <c:v>1.8</c:v>
                </c:pt>
                <c:pt idx="1">
                  <c:v>0.8</c:v>
                </c:pt>
                <c:pt idx="2">
                  <c:v>1.3</c:v>
                </c:pt>
                <c:pt idx="3">
                  <c:v>1.5</c:v>
                </c:pt>
                <c:pt idx="4">
                  <c:v>0.9</c:v>
                </c:pt>
                <c:pt idx="5">
                  <c:v>0.5</c:v>
                </c:pt>
                <c:pt idx="6">
                  <c:v>0.1</c:v>
                </c:pt>
                <c:pt idx="7">
                  <c:v>0.9</c:v>
                </c:pt>
                <c:pt idx="8">
                  <c:v>0.4</c:v>
                </c:pt>
                <c:pt idx="9">
                  <c:v>1</c:v>
                </c:pt>
                <c:pt idx="10">
                  <c:v>0.6</c:v>
                </c:pt>
                <c:pt idx="11">
                  <c:v>1.3</c:v>
                </c:pt>
                <c:pt idx="12">
                  <c:v>0.7</c:v>
                </c:pt>
                <c:pt idx="13">
                  <c:v>0.8</c:v>
                </c:pt>
                <c:pt idx="14">
                  <c:v>1.3</c:v>
                </c:pt>
                <c:pt idx="15">
                  <c:v>1</c:v>
                </c:pt>
                <c:pt idx="16">
                  <c:v>0.7</c:v>
                </c:pt>
                <c:pt idx="17">
                  <c:v>0.6</c:v>
                </c:pt>
                <c:pt idx="18">
                  <c:v>0.9</c:v>
                </c:pt>
              </c:numCache>
            </c:numRef>
          </c:val>
        </c:ser>
        <c:dLbls>
          <c:showLegendKey val="0"/>
          <c:showVal val="0"/>
          <c:showCatName val="0"/>
          <c:showSerName val="0"/>
          <c:showPercent val="0"/>
          <c:showBubbleSize val="0"/>
        </c:dLbls>
        <c:gapWidth val="25"/>
        <c:axId val="164355264"/>
        <c:axId val="164356440"/>
      </c:barChart>
      <c:catAx>
        <c:axId val="164355264"/>
        <c:scaling>
          <c:orientation val="maxMin"/>
        </c:scaling>
        <c:delete val="0"/>
        <c:axPos val="l"/>
        <c:numFmt formatCode="General" sourceLinked="0"/>
        <c:majorTickMark val="none"/>
        <c:minorTickMark val="none"/>
        <c:tickLblPos val="none"/>
        <c:spPr>
          <a:ln>
            <a:solidFill>
              <a:srgbClr val="BFBFBF"/>
            </a:solidFill>
          </a:ln>
        </c:spPr>
        <c:txPr>
          <a:bodyPr/>
          <a:lstStyle/>
          <a:p>
            <a:pPr>
              <a:defRPr sz="800"/>
            </a:pPr>
            <a:endParaRPr lang="en-US"/>
          </a:p>
        </c:txPr>
        <c:crossAx val="164356440"/>
        <c:crosses val="autoZero"/>
        <c:auto val="1"/>
        <c:lblAlgn val="ctr"/>
        <c:lblOffset val="100"/>
        <c:noMultiLvlLbl val="0"/>
      </c:catAx>
      <c:valAx>
        <c:axId val="164356440"/>
        <c:scaling>
          <c:orientation val="minMax"/>
        </c:scaling>
        <c:delete val="0"/>
        <c:axPos val="t"/>
        <c:majorGridlines>
          <c:spPr>
            <a:ln>
              <a:noFill/>
            </a:ln>
          </c:spPr>
        </c:majorGridlines>
        <c:numFmt formatCode="0" sourceLinked="0"/>
        <c:majorTickMark val="out"/>
        <c:minorTickMark val="none"/>
        <c:tickLblPos val="nextTo"/>
        <c:spPr>
          <a:ln>
            <a:solidFill>
              <a:srgbClr val="BFBFBF"/>
            </a:solidFill>
          </a:ln>
        </c:spPr>
        <c:txPr>
          <a:bodyPr/>
          <a:lstStyle/>
          <a:p>
            <a:pPr>
              <a:defRPr sz="800"/>
            </a:pPr>
            <a:endParaRPr lang="en-US"/>
          </a:p>
        </c:txPr>
        <c:crossAx val="164355264"/>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575438882547964E-2"/>
          <c:y val="4.8995118507913785E-2"/>
          <c:w val="0.17866171395184521"/>
          <c:h val="0.92179754557707305"/>
        </c:manualLayout>
      </c:layout>
      <c:barChart>
        <c:barDir val="bar"/>
        <c:grouping val="clustered"/>
        <c:varyColors val="0"/>
        <c:ser>
          <c:idx val="0"/>
          <c:order val="0"/>
          <c:spPr>
            <a:solidFill>
              <a:srgbClr val="66BCDB"/>
            </a:solidFill>
            <a:ln>
              <a:noFill/>
            </a:ln>
          </c:spPr>
          <c:invertIfNegative val="0"/>
          <c:dPt>
            <c:idx val="0"/>
            <c:invertIfNegative val="0"/>
            <c:bubble3D val="0"/>
            <c:spPr>
              <a:solidFill>
                <a:srgbClr val="265A9A"/>
              </a:solidFill>
              <a:ln>
                <a:noFill/>
              </a:ln>
            </c:spPr>
          </c:dPt>
          <c:dPt>
            <c:idx val="3"/>
            <c:invertIfNegative val="0"/>
            <c:bubble3D val="0"/>
            <c:spPr>
              <a:solidFill>
                <a:srgbClr val="265A9A"/>
              </a:solidFill>
              <a:ln>
                <a:noFill/>
              </a:ln>
            </c:spPr>
          </c:dPt>
          <c:dPt>
            <c:idx val="11"/>
            <c:invertIfNegative val="0"/>
            <c:bubble3D val="0"/>
            <c:spPr>
              <a:solidFill>
                <a:srgbClr val="265A9A"/>
              </a:solidFill>
              <a:ln>
                <a:noFill/>
              </a:ln>
            </c:spPr>
          </c:dPt>
          <c:dLbls>
            <c:dLbl>
              <c:idx val="0"/>
              <c:spPr>
                <a:noFill/>
                <a:ln>
                  <a:noFill/>
                </a:ln>
                <a:effectLst/>
              </c:spPr>
              <c:txPr>
                <a:bodyPr wrap="square" lIns="38100" tIns="19050" rIns="38100" bIns="19050" anchor="ctr">
                  <a:spAutoFit/>
                </a:bodyPr>
                <a:lstStyle/>
                <a:p>
                  <a:pPr>
                    <a:defRPr sz="800" b="1"/>
                  </a:pPr>
                  <a:endParaRPr lang="en-US"/>
                </a:p>
              </c:txPr>
              <c:showLegendKey val="0"/>
              <c:showVal val="1"/>
              <c:showCatName val="0"/>
              <c:showSerName val="0"/>
              <c:showPercent val="0"/>
              <c:showBubbleSize val="0"/>
            </c:dLbl>
            <c:dLbl>
              <c:idx val="3"/>
              <c:spPr>
                <a:noFill/>
                <a:ln>
                  <a:noFill/>
                </a:ln>
                <a:effectLst/>
              </c:spPr>
              <c:txPr>
                <a:bodyPr wrap="square" lIns="38100" tIns="19050" rIns="38100" bIns="19050" anchor="ctr">
                  <a:spAutoFit/>
                </a:bodyPr>
                <a:lstStyle/>
                <a:p>
                  <a:pPr>
                    <a:defRPr sz="800" b="1"/>
                  </a:pPr>
                  <a:endParaRPr lang="en-US"/>
                </a:p>
              </c:txPr>
              <c:showLegendKey val="0"/>
              <c:showVal val="1"/>
              <c:showCatName val="0"/>
              <c:showSerName val="0"/>
              <c:showPercent val="0"/>
              <c:showBubbleSize val="0"/>
            </c:dLbl>
            <c:dLbl>
              <c:idx val="11"/>
              <c:spPr>
                <a:noFill/>
                <a:ln>
                  <a:noFill/>
                </a:ln>
                <a:effectLst/>
              </c:spPr>
              <c:txPr>
                <a:bodyPr wrap="square" lIns="38100" tIns="19050" rIns="38100" bIns="19050" anchor="ctr">
                  <a:spAutoFit/>
                </a:bodyPr>
                <a:lstStyle/>
                <a:p>
                  <a:pPr>
                    <a:defRPr sz="800" b="1"/>
                  </a:pPr>
                  <a:endParaRPr lang="en-US"/>
                </a:p>
              </c:txPr>
              <c:showLegendKey val="0"/>
              <c:showVal val="1"/>
              <c:showCatName val="0"/>
              <c:showSerName val="0"/>
              <c:showPercent val="0"/>
              <c:showBubbleSize val="0"/>
            </c:dLbl>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3.2'!$B$10:$T$10</c:f>
              <c:numCache>
                <c:formatCode>#0.0</c:formatCode>
                <c:ptCount val="19"/>
                <c:pt idx="0">
                  <c:v>-0.1</c:v>
                </c:pt>
                <c:pt idx="1">
                  <c:v>0.5</c:v>
                </c:pt>
                <c:pt idx="2">
                  <c:v>0.8</c:v>
                </c:pt>
                <c:pt idx="3">
                  <c:v>0.2</c:v>
                </c:pt>
                <c:pt idx="4">
                  <c:v>0.1</c:v>
                </c:pt>
                <c:pt idx="5">
                  <c:v>0.2</c:v>
                </c:pt>
                <c:pt idx="6">
                  <c:v>0.4</c:v>
                </c:pt>
                <c:pt idx="7">
                  <c:v>0.1</c:v>
                </c:pt>
                <c:pt idx="8">
                  <c:v>0.3</c:v>
                </c:pt>
                <c:pt idx="9">
                  <c:v>0.5</c:v>
                </c:pt>
                <c:pt idx="10">
                  <c:v>0</c:v>
                </c:pt>
                <c:pt idx="11">
                  <c:v>-0.2</c:v>
                </c:pt>
                <c:pt idx="12">
                  <c:v>-0.1</c:v>
                </c:pt>
                <c:pt idx="13">
                  <c:v>0.4</c:v>
                </c:pt>
                <c:pt idx="14">
                  <c:v>0.7</c:v>
                </c:pt>
                <c:pt idx="15">
                  <c:v>0.7</c:v>
                </c:pt>
                <c:pt idx="16">
                  <c:v>0.7</c:v>
                </c:pt>
                <c:pt idx="17">
                  <c:v>0.3</c:v>
                </c:pt>
                <c:pt idx="18">
                  <c:v>0.3</c:v>
                </c:pt>
              </c:numCache>
            </c:numRef>
          </c:val>
        </c:ser>
        <c:dLbls>
          <c:showLegendKey val="0"/>
          <c:showVal val="0"/>
          <c:showCatName val="0"/>
          <c:showSerName val="0"/>
          <c:showPercent val="0"/>
          <c:showBubbleSize val="0"/>
        </c:dLbls>
        <c:gapWidth val="25"/>
        <c:axId val="164614000"/>
        <c:axId val="164609688"/>
      </c:barChart>
      <c:catAx>
        <c:axId val="164614000"/>
        <c:scaling>
          <c:orientation val="maxMin"/>
        </c:scaling>
        <c:delete val="0"/>
        <c:axPos val="l"/>
        <c:numFmt formatCode="General" sourceLinked="0"/>
        <c:majorTickMark val="none"/>
        <c:minorTickMark val="none"/>
        <c:tickLblPos val="none"/>
        <c:spPr>
          <a:ln>
            <a:solidFill>
              <a:srgbClr val="BFBFBF"/>
            </a:solidFill>
          </a:ln>
        </c:spPr>
        <c:crossAx val="164609688"/>
        <c:crosses val="autoZero"/>
        <c:auto val="1"/>
        <c:lblAlgn val="ctr"/>
        <c:lblOffset val="100"/>
        <c:noMultiLvlLbl val="0"/>
      </c:catAx>
      <c:valAx>
        <c:axId val="164609688"/>
        <c:scaling>
          <c:orientation val="minMax"/>
        </c:scaling>
        <c:delete val="0"/>
        <c:axPos val="t"/>
        <c:majorGridlines>
          <c:spPr>
            <a:ln>
              <a:noFill/>
            </a:ln>
          </c:spPr>
        </c:majorGridlines>
        <c:numFmt formatCode="0" sourceLinked="0"/>
        <c:majorTickMark val="out"/>
        <c:minorTickMark val="none"/>
        <c:tickLblPos val="nextTo"/>
        <c:spPr>
          <a:ln>
            <a:solidFill>
              <a:srgbClr val="BFBFBF"/>
            </a:solidFill>
          </a:ln>
        </c:spPr>
        <c:txPr>
          <a:bodyPr/>
          <a:lstStyle/>
          <a:p>
            <a:pPr>
              <a:defRPr sz="800"/>
            </a:pPr>
            <a:endParaRPr lang="en-US"/>
          </a:p>
        </c:txPr>
        <c:crossAx val="164614000"/>
        <c:crosses val="autoZero"/>
        <c:crossBetween val="between"/>
        <c:majorUnit val="1"/>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8985660226879557E-2"/>
          <c:y val="2.541873721481017E-2"/>
          <c:w val="0.17248358637583328"/>
          <c:h val="0.92780111346841143"/>
        </c:manualLayout>
      </c:layout>
      <c:barChart>
        <c:barDir val="bar"/>
        <c:grouping val="clustered"/>
        <c:varyColors val="0"/>
        <c:ser>
          <c:idx val="0"/>
          <c:order val="0"/>
          <c:spPr>
            <a:solidFill>
              <a:srgbClr val="4BACC6"/>
            </a:solidFill>
            <a:ln>
              <a:noFill/>
            </a:ln>
          </c:spPr>
          <c:invertIfNegative val="0"/>
          <c:dPt>
            <c:idx val="0"/>
            <c:invertIfNegative val="0"/>
            <c:bubble3D val="0"/>
            <c:spPr>
              <a:solidFill>
                <a:srgbClr val="265A9A"/>
              </a:solidFill>
              <a:ln>
                <a:noFill/>
              </a:ln>
            </c:spPr>
          </c:dPt>
          <c:dPt>
            <c:idx val="3"/>
            <c:invertIfNegative val="0"/>
            <c:bubble3D val="0"/>
            <c:spPr>
              <a:solidFill>
                <a:srgbClr val="265A9A"/>
              </a:solidFill>
              <a:ln>
                <a:noFill/>
              </a:ln>
            </c:spPr>
          </c:dPt>
          <c:dPt>
            <c:idx val="11"/>
            <c:invertIfNegative val="0"/>
            <c:bubble3D val="0"/>
            <c:spPr>
              <a:solidFill>
                <a:srgbClr val="265A9A"/>
              </a:solidFill>
              <a:ln>
                <a:noFill/>
              </a:ln>
            </c:spPr>
          </c:dPt>
          <c:dLbls>
            <c:dLbl>
              <c:idx val="0"/>
              <c:layout>
                <c:manualLayout>
                  <c:x val="-5.3895723491505565E-2"/>
                  <c:y val="0"/>
                </c:manualLayout>
              </c:layout>
              <c:spPr>
                <a:noFill/>
                <a:ln>
                  <a:noFill/>
                </a:ln>
                <a:effectLst/>
              </c:spPr>
              <c:txPr>
                <a:bodyPr wrap="square" lIns="38100" tIns="19050" rIns="38100" bIns="19050" anchor="ctr">
                  <a:spAutoFit/>
                </a:bodyPr>
                <a:lstStyle/>
                <a:p>
                  <a:pPr>
                    <a:defRPr sz="800" b="1">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5.3895723491505565E-2"/>
                  <c:y val="-1.0482059203858657E-16"/>
                </c:manualLayout>
              </c:layout>
              <c:spPr>
                <a:noFill/>
                <a:ln>
                  <a:noFill/>
                </a:ln>
                <a:effectLst/>
              </c:spPr>
              <c:txPr>
                <a:bodyPr wrap="square" lIns="38100" tIns="19050" rIns="38100" bIns="19050" anchor="ctr">
                  <a:spAutoFit/>
                </a:bodyPr>
                <a:lstStyle/>
                <a:p>
                  <a:pPr>
                    <a:defRPr sz="800" b="1">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extLst>
            </c:dLbl>
            <c:dLbl>
              <c:idx val="11"/>
              <c:layout>
                <c:manualLayout>
                  <c:x val="-6.32688927943761E-2"/>
                  <c:y val="0"/>
                </c:manualLayout>
              </c:layout>
              <c:spPr>
                <a:noFill/>
                <a:ln>
                  <a:noFill/>
                </a:ln>
                <a:effectLst/>
              </c:spPr>
              <c:txPr>
                <a:bodyPr wrap="square" lIns="38100" tIns="19050" rIns="38100" bIns="19050" anchor="ctr">
                  <a:spAutoFit/>
                </a:bodyPr>
                <a:lstStyle/>
                <a:p>
                  <a:pPr>
                    <a:defRPr sz="800" b="1">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3.2'!$B$11:$T$11</c:f>
              <c:numCache>
                <c:formatCode>#0.0</c:formatCode>
                <c:ptCount val="19"/>
                <c:pt idx="0">
                  <c:v>-1.9</c:v>
                </c:pt>
                <c:pt idx="1">
                  <c:v>-0.3</c:v>
                </c:pt>
                <c:pt idx="2">
                  <c:v>-0.6</c:v>
                </c:pt>
                <c:pt idx="3">
                  <c:v>-1.3</c:v>
                </c:pt>
                <c:pt idx="4">
                  <c:v>-0.8</c:v>
                </c:pt>
                <c:pt idx="5">
                  <c:v>-0.2</c:v>
                </c:pt>
                <c:pt idx="6">
                  <c:v>0.3</c:v>
                </c:pt>
                <c:pt idx="7">
                  <c:v>-0.8</c:v>
                </c:pt>
                <c:pt idx="8">
                  <c:v>-0.1</c:v>
                </c:pt>
                <c:pt idx="9">
                  <c:v>-0.4</c:v>
                </c:pt>
                <c:pt idx="10">
                  <c:v>-0.6</c:v>
                </c:pt>
                <c:pt idx="11">
                  <c:v>-1.5</c:v>
                </c:pt>
                <c:pt idx="12">
                  <c:v>-0.8</c:v>
                </c:pt>
                <c:pt idx="13">
                  <c:v>-0.4</c:v>
                </c:pt>
                <c:pt idx="14">
                  <c:v>-0.6</c:v>
                </c:pt>
                <c:pt idx="15">
                  <c:v>-0.3</c:v>
                </c:pt>
                <c:pt idx="16">
                  <c:v>0.1</c:v>
                </c:pt>
                <c:pt idx="17">
                  <c:v>-0.4</c:v>
                </c:pt>
                <c:pt idx="18">
                  <c:v>-0.6</c:v>
                </c:pt>
              </c:numCache>
            </c:numRef>
          </c:val>
        </c:ser>
        <c:dLbls>
          <c:showLegendKey val="0"/>
          <c:showVal val="0"/>
          <c:showCatName val="0"/>
          <c:showSerName val="0"/>
          <c:showPercent val="0"/>
          <c:showBubbleSize val="0"/>
        </c:dLbls>
        <c:gapWidth val="25"/>
        <c:axId val="164617136"/>
        <c:axId val="164614392"/>
      </c:barChart>
      <c:catAx>
        <c:axId val="164617136"/>
        <c:scaling>
          <c:orientation val="maxMin"/>
        </c:scaling>
        <c:delete val="0"/>
        <c:axPos val="l"/>
        <c:numFmt formatCode="General" sourceLinked="0"/>
        <c:majorTickMark val="none"/>
        <c:minorTickMark val="none"/>
        <c:tickLblPos val="none"/>
        <c:spPr>
          <a:ln>
            <a:solidFill>
              <a:srgbClr val="BFBFBF"/>
            </a:solidFill>
          </a:ln>
        </c:spPr>
        <c:crossAx val="164614392"/>
        <c:crosses val="autoZero"/>
        <c:auto val="1"/>
        <c:lblAlgn val="ctr"/>
        <c:lblOffset val="100"/>
        <c:noMultiLvlLbl val="0"/>
      </c:catAx>
      <c:valAx>
        <c:axId val="164614392"/>
        <c:scaling>
          <c:orientation val="minMax"/>
          <c:min val="-2"/>
        </c:scaling>
        <c:delete val="0"/>
        <c:axPos val="t"/>
        <c:majorGridlines>
          <c:spPr>
            <a:ln>
              <a:noFill/>
            </a:ln>
          </c:spPr>
        </c:majorGridlines>
        <c:numFmt formatCode="0" sourceLinked="0"/>
        <c:majorTickMark val="out"/>
        <c:minorTickMark val="none"/>
        <c:tickLblPos val="nextTo"/>
        <c:spPr>
          <a:ln>
            <a:solidFill>
              <a:srgbClr val="BFBFBF"/>
            </a:solidFill>
          </a:ln>
        </c:spPr>
        <c:txPr>
          <a:bodyPr/>
          <a:lstStyle/>
          <a:p>
            <a:pPr>
              <a:defRPr sz="800"/>
            </a:pPr>
            <a:endParaRPr lang="en-US"/>
          </a:p>
        </c:txPr>
        <c:crossAx val="164617136"/>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449662162162163"/>
          <c:y val="5.9700854700854698E-2"/>
          <c:w val="0.7500769519519519"/>
          <c:h val="0.81967905982905975"/>
        </c:manualLayout>
      </c:layout>
      <c:lineChart>
        <c:grouping val="standard"/>
        <c:varyColors val="0"/>
        <c:ser>
          <c:idx val="0"/>
          <c:order val="0"/>
          <c:tx>
            <c:strRef>
              <c:f>'Figure 3.3 LHS'!$B$7</c:f>
              <c:strCache>
                <c:ptCount val="1"/>
                <c:pt idx="0">
                  <c:v>Producer price inflation</c:v>
                </c:pt>
              </c:strCache>
            </c:strRef>
          </c:tx>
          <c:spPr>
            <a:ln>
              <a:solidFill>
                <a:srgbClr val="66BCDB"/>
              </a:solidFill>
            </a:ln>
          </c:spPr>
          <c:marker>
            <c:symbol val="none"/>
          </c:marker>
          <c:cat>
            <c:strRef>
              <c:f>'Figure 3.3 LHS'!$A$9:$A$66</c:f>
              <c:strCache>
                <c:ptCount val="58"/>
                <c:pt idx="0">
                  <c:v>1960-61</c:v>
                </c:pt>
                <c:pt idx="1">
                  <c:v>1961-62</c:v>
                </c:pt>
                <c:pt idx="2">
                  <c:v>1962-63</c:v>
                </c:pt>
                <c:pt idx="3">
                  <c:v>1963-64</c:v>
                </c:pt>
                <c:pt idx="4">
                  <c:v>1964-65</c:v>
                </c:pt>
                <c:pt idx="5">
                  <c:v>1965-66</c:v>
                </c:pt>
                <c:pt idx="6">
                  <c:v>1966-67</c:v>
                </c:pt>
                <c:pt idx="7">
                  <c:v>1967-68</c:v>
                </c:pt>
                <c:pt idx="8">
                  <c:v>1968-69</c:v>
                </c:pt>
                <c:pt idx="9">
                  <c:v>1969-70</c:v>
                </c:pt>
                <c:pt idx="10">
                  <c:v>1970-71</c:v>
                </c:pt>
                <c:pt idx="11">
                  <c:v>1971-72</c:v>
                </c:pt>
                <c:pt idx="12">
                  <c:v>1972-73</c:v>
                </c:pt>
                <c:pt idx="13">
                  <c:v>1973-74</c:v>
                </c:pt>
                <c:pt idx="14">
                  <c:v>1974-75</c:v>
                </c:pt>
                <c:pt idx="15">
                  <c:v>1975-76</c:v>
                </c:pt>
                <c:pt idx="16">
                  <c:v>1976-77</c:v>
                </c:pt>
                <c:pt idx="17">
                  <c:v>1977-78</c:v>
                </c:pt>
                <c:pt idx="18">
                  <c:v>1978-79</c:v>
                </c:pt>
                <c:pt idx="19">
                  <c:v>1979-80</c:v>
                </c:pt>
                <c:pt idx="20">
                  <c:v>1980-81</c:v>
                </c:pt>
                <c:pt idx="21">
                  <c:v>1981-82</c:v>
                </c:pt>
                <c:pt idx="22">
                  <c:v>1982-83</c:v>
                </c:pt>
                <c:pt idx="23">
                  <c:v>1983-84</c:v>
                </c:pt>
                <c:pt idx="24">
                  <c:v>1984-85</c:v>
                </c:pt>
                <c:pt idx="25">
                  <c:v>1985-86</c:v>
                </c:pt>
                <c:pt idx="26">
                  <c:v>1986-87</c:v>
                </c:pt>
                <c:pt idx="27">
                  <c:v>1987-88</c:v>
                </c:pt>
                <c:pt idx="28">
                  <c:v>1988-89</c:v>
                </c:pt>
                <c:pt idx="29">
                  <c:v>1989-90</c:v>
                </c:pt>
                <c:pt idx="30">
                  <c:v>1990-91</c:v>
                </c:pt>
                <c:pt idx="31">
                  <c:v>1991-92</c:v>
                </c:pt>
                <c:pt idx="32">
                  <c:v>1992-93</c:v>
                </c:pt>
                <c:pt idx="33">
                  <c:v>1993-94</c:v>
                </c:pt>
                <c:pt idx="34">
                  <c:v>1994-95</c:v>
                </c:pt>
                <c:pt idx="35">
                  <c:v>1995-96</c:v>
                </c:pt>
                <c:pt idx="36">
                  <c:v>1996-97</c:v>
                </c:pt>
                <c:pt idx="37">
                  <c:v>1997-98</c:v>
                </c:pt>
                <c:pt idx="38">
                  <c:v>1998-99</c:v>
                </c:pt>
                <c:pt idx="39">
                  <c:v>1999-00</c:v>
                </c:pt>
                <c:pt idx="40">
                  <c:v>2000-01</c:v>
                </c:pt>
                <c:pt idx="41">
                  <c:v>2001-02</c:v>
                </c:pt>
                <c:pt idx="42">
                  <c:v>2002-03</c:v>
                </c:pt>
                <c:pt idx="43">
                  <c:v>2003-04</c:v>
                </c:pt>
                <c:pt idx="44">
                  <c:v>2004-05</c:v>
                </c:pt>
                <c:pt idx="45">
                  <c:v>2005-06</c:v>
                </c:pt>
                <c:pt idx="46">
                  <c:v>2006-07</c:v>
                </c:pt>
                <c:pt idx="47">
                  <c:v>2007-08</c:v>
                </c:pt>
                <c:pt idx="48">
                  <c:v>2008-09</c:v>
                </c:pt>
                <c:pt idx="49">
                  <c:v>2009-10</c:v>
                </c:pt>
                <c:pt idx="50">
                  <c:v>2010-11</c:v>
                </c:pt>
                <c:pt idx="51">
                  <c:v>2011-12</c:v>
                </c:pt>
                <c:pt idx="52">
                  <c:v>2012-13</c:v>
                </c:pt>
                <c:pt idx="53">
                  <c:v>2013-14</c:v>
                </c:pt>
                <c:pt idx="54">
                  <c:v>2014-15</c:v>
                </c:pt>
                <c:pt idx="55">
                  <c:v>2015-16</c:v>
                </c:pt>
                <c:pt idx="56">
                  <c:v>2016-17</c:v>
                </c:pt>
                <c:pt idx="57">
                  <c:v>2017-18</c:v>
                </c:pt>
              </c:strCache>
            </c:strRef>
          </c:cat>
          <c:val>
            <c:numRef>
              <c:f>'Figure 3.3 LHS'!$B$9:$B$66</c:f>
              <c:numCache>
                <c:formatCode>#0.0</c:formatCode>
                <c:ptCount val="58"/>
                <c:pt idx="0">
                  <c:v>3.2</c:v>
                </c:pt>
                <c:pt idx="1">
                  <c:v>-0.1</c:v>
                </c:pt>
                <c:pt idx="2">
                  <c:v>1.8</c:v>
                </c:pt>
                <c:pt idx="3">
                  <c:v>3.2</c:v>
                </c:pt>
                <c:pt idx="4">
                  <c:v>2.9</c:v>
                </c:pt>
                <c:pt idx="5">
                  <c:v>2.6</c:v>
                </c:pt>
                <c:pt idx="6">
                  <c:v>4.8</c:v>
                </c:pt>
                <c:pt idx="7">
                  <c:v>2.2000000000000002</c:v>
                </c:pt>
                <c:pt idx="8">
                  <c:v>4.5999999999999996</c:v>
                </c:pt>
                <c:pt idx="9">
                  <c:v>5</c:v>
                </c:pt>
                <c:pt idx="10">
                  <c:v>5.0999999999999996</c:v>
                </c:pt>
                <c:pt idx="11">
                  <c:v>6</c:v>
                </c:pt>
                <c:pt idx="12">
                  <c:v>8.6</c:v>
                </c:pt>
                <c:pt idx="13">
                  <c:v>15.2</c:v>
                </c:pt>
                <c:pt idx="14">
                  <c:v>15.3</c:v>
                </c:pt>
                <c:pt idx="15">
                  <c:v>13.1</c:v>
                </c:pt>
                <c:pt idx="16">
                  <c:v>10.8</c:v>
                </c:pt>
                <c:pt idx="17">
                  <c:v>7.9</c:v>
                </c:pt>
                <c:pt idx="18">
                  <c:v>8.3000000000000007</c:v>
                </c:pt>
                <c:pt idx="19">
                  <c:v>9.5</c:v>
                </c:pt>
                <c:pt idx="20">
                  <c:v>9.1</c:v>
                </c:pt>
                <c:pt idx="21">
                  <c:v>11.1</c:v>
                </c:pt>
                <c:pt idx="22">
                  <c:v>9.6999999999999993</c:v>
                </c:pt>
                <c:pt idx="23">
                  <c:v>7.6</c:v>
                </c:pt>
                <c:pt idx="24">
                  <c:v>4.5</c:v>
                </c:pt>
                <c:pt idx="25">
                  <c:v>6.3</c:v>
                </c:pt>
                <c:pt idx="26">
                  <c:v>6.8</c:v>
                </c:pt>
                <c:pt idx="27">
                  <c:v>7</c:v>
                </c:pt>
                <c:pt idx="28">
                  <c:v>8.8000000000000007</c:v>
                </c:pt>
                <c:pt idx="29">
                  <c:v>5.9</c:v>
                </c:pt>
                <c:pt idx="30">
                  <c:v>3</c:v>
                </c:pt>
                <c:pt idx="31">
                  <c:v>1.5</c:v>
                </c:pt>
                <c:pt idx="32">
                  <c:v>0.9</c:v>
                </c:pt>
                <c:pt idx="33">
                  <c:v>1</c:v>
                </c:pt>
                <c:pt idx="34">
                  <c:v>2.2000000000000002</c:v>
                </c:pt>
                <c:pt idx="35">
                  <c:v>2.7</c:v>
                </c:pt>
                <c:pt idx="36">
                  <c:v>1.2</c:v>
                </c:pt>
                <c:pt idx="37">
                  <c:v>1.3</c:v>
                </c:pt>
                <c:pt idx="38">
                  <c:v>0.4</c:v>
                </c:pt>
                <c:pt idx="39">
                  <c:v>2.5</c:v>
                </c:pt>
                <c:pt idx="40">
                  <c:v>4.5</c:v>
                </c:pt>
                <c:pt idx="41">
                  <c:v>2.8</c:v>
                </c:pt>
                <c:pt idx="42">
                  <c:v>3.1</c:v>
                </c:pt>
                <c:pt idx="43">
                  <c:v>3.3</c:v>
                </c:pt>
                <c:pt idx="44">
                  <c:v>3.7</c:v>
                </c:pt>
                <c:pt idx="45">
                  <c:v>5</c:v>
                </c:pt>
                <c:pt idx="46">
                  <c:v>4.9000000000000004</c:v>
                </c:pt>
                <c:pt idx="47">
                  <c:v>4.4000000000000004</c:v>
                </c:pt>
                <c:pt idx="48">
                  <c:v>4.9000000000000004</c:v>
                </c:pt>
                <c:pt idx="49">
                  <c:v>1.2</c:v>
                </c:pt>
                <c:pt idx="50">
                  <c:v>6.1</c:v>
                </c:pt>
                <c:pt idx="51">
                  <c:v>1.9</c:v>
                </c:pt>
                <c:pt idx="52">
                  <c:v>-0.2</c:v>
                </c:pt>
                <c:pt idx="53">
                  <c:v>1.4</c:v>
                </c:pt>
                <c:pt idx="54">
                  <c:v>-0.7</c:v>
                </c:pt>
                <c:pt idx="55">
                  <c:v>-0.5</c:v>
                </c:pt>
                <c:pt idx="56">
                  <c:v>3.6</c:v>
                </c:pt>
                <c:pt idx="57">
                  <c:v>1.8</c:v>
                </c:pt>
              </c:numCache>
            </c:numRef>
          </c:val>
          <c:smooth val="0"/>
        </c:ser>
        <c:ser>
          <c:idx val="1"/>
          <c:order val="1"/>
          <c:tx>
            <c:strRef>
              <c:f>'Figure 3.3 LHS'!$C$7</c:f>
              <c:strCache>
                <c:ptCount val="1"/>
                <c:pt idx="0">
                  <c:v>CPI inflation</c:v>
                </c:pt>
              </c:strCache>
            </c:strRef>
          </c:tx>
          <c:spPr>
            <a:ln>
              <a:solidFill>
                <a:srgbClr val="265A9A"/>
              </a:solidFill>
            </a:ln>
          </c:spPr>
          <c:marker>
            <c:symbol val="none"/>
          </c:marker>
          <c:cat>
            <c:strRef>
              <c:f>'Figure 3.3 LHS'!$A$9:$A$66</c:f>
              <c:strCache>
                <c:ptCount val="58"/>
                <c:pt idx="0">
                  <c:v>1960-61</c:v>
                </c:pt>
                <c:pt idx="1">
                  <c:v>1961-62</c:v>
                </c:pt>
                <c:pt idx="2">
                  <c:v>1962-63</c:v>
                </c:pt>
                <c:pt idx="3">
                  <c:v>1963-64</c:v>
                </c:pt>
                <c:pt idx="4">
                  <c:v>1964-65</c:v>
                </c:pt>
                <c:pt idx="5">
                  <c:v>1965-66</c:v>
                </c:pt>
                <c:pt idx="6">
                  <c:v>1966-67</c:v>
                </c:pt>
                <c:pt idx="7">
                  <c:v>1967-68</c:v>
                </c:pt>
                <c:pt idx="8">
                  <c:v>1968-69</c:v>
                </c:pt>
                <c:pt idx="9">
                  <c:v>1969-70</c:v>
                </c:pt>
                <c:pt idx="10">
                  <c:v>1970-71</c:v>
                </c:pt>
                <c:pt idx="11">
                  <c:v>1971-72</c:v>
                </c:pt>
                <c:pt idx="12">
                  <c:v>1972-73</c:v>
                </c:pt>
                <c:pt idx="13">
                  <c:v>1973-74</c:v>
                </c:pt>
                <c:pt idx="14">
                  <c:v>1974-75</c:v>
                </c:pt>
                <c:pt idx="15">
                  <c:v>1975-76</c:v>
                </c:pt>
                <c:pt idx="16">
                  <c:v>1976-77</c:v>
                </c:pt>
                <c:pt idx="17">
                  <c:v>1977-78</c:v>
                </c:pt>
                <c:pt idx="18">
                  <c:v>1978-79</c:v>
                </c:pt>
                <c:pt idx="19">
                  <c:v>1979-80</c:v>
                </c:pt>
                <c:pt idx="20">
                  <c:v>1980-81</c:v>
                </c:pt>
                <c:pt idx="21">
                  <c:v>1981-82</c:v>
                </c:pt>
                <c:pt idx="22">
                  <c:v>1982-83</c:v>
                </c:pt>
                <c:pt idx="23">
                  <c:v>1983-84</c:v>
                </c:pt>
                <c:pt idx="24">
                  <c:v>1984-85</c:v>
                </c:pt>
                <c:pt idx="25">
                  <c:v>1985-86</c:v>
                </c:pt>
                <c:pt idx="26">
                  <c:v>1986-87</c:v>
                </c:pt>
                <c:pt idx="27">
                  <c:v>1987-88</c:v>
                </c:pt>
                <c:pt idx="28">
                  <c:v>1988-89</c:v>
                </c:pt>
                <c:pt idx="29">
                  <c:v>1989-90</c:v>
                </c:pt>
                <c:pt idx="30">
                  <c:v>1990-91</c:v>
                </c:pt>
                <c:pt idx="31">
                  <c:v>1991-92</c:v>
                </c:pt>
                <c:pt idx="32">
                  <c:v>1992-93</c:v>
                </c:pt>
                <c:pt idx="33">
                  <c:v>1993-94</c:v>
                </c:pt>
                <c:pt idx="34">
                  <c:v>1994-95</c:v>
                </c:pt>
                <c:pt idx="35">
                  <c:v>1995-96</c:v>
                </c:pt>
                <c:pt idx="36">
                  <c:v>1996-97</c:v>
                </c:pt>
                <c:pt idx="37">
                  <c:v>1997-98</c:v>
                </c:pt>
                <c:pt idx="38">
                  <c:v>1998-99</c:v>
                </c:pt>
                <c:pt idx="39">
                  <c:v>1999-00</c:v>
                </c:pt>
                <c:pt idx="40">
                  <c:v>2000-01</c:v>
                </c:pt>
                <c:pt idx="41">
                  <c:v>2001-02</c:v>
                </c:pt>
                <c:pt idx="42">
                  <c:v>2002-03</c:v>
                </c:pt>
                <c:pt idx="43">
                  <c:v>2003-04</c:v>
                </c:pt>
                <c:pt idx="44">
                  <c:v>2004-05</c:v>
                </c:pt>
                <c:pt idx="45">
                  <c:v>2005-06</c:v>
                </c:pt>
                <c:pt idx="46">
                  <c:v>2006-07</c:v>
                </c:pt>
                <c:pt idx="47">
                  <c:v>2007-08</c:v>
                </c:pt>
                <c:pt idx="48">
                  <c:v>2008-09</c:v>
                </c:pt>
                <c:pt idx="49">
                  <c:v>2009-10</c:v>
                </c:pt>
                <c:pt idx="50">
                  <c:v>2010-11</c:v>
                </c:pt>
                <c:pt idx="51">
                  <c:v>2011-12</c:v>
                </c:pt>
                <c:pt idx="52">
                  <c:v>2012-13</c:v>
                </c:pt>
                <c:pt idx="53">
                  <c:v>2013-14</c:v>
                </c:pt>
                <c:pt idx="54">
                  <c:v>2014-15</c:v>
                </c:pt>
                <c:pt idx="55">
                  <c:v>2015-16</c:v>
                </c:pt>
                <c:pt idx="56">
                  <c:v>2016-17</c:v>
                </c:pt>
                <c:pt idx="57">
                  <c:v>2017-18</c:v>
                </c:pt>
              </c:strCache>
            </c:strRef>
          </c:cat>
          <c:val>
            <c:numRef>
              <c:f>'Figure 3.3 LHS'!$C$9:$C$66</c:f>
              <c:numCache>
                <c:formatCode>#0.0</c:formatCode>
                <c:ptCount val="58"/>
                <c:pt idx="0">
                  <c:v>3.9</c:v>
                </c:pt>
                <c:pt idx="1">
                  <c:v>0</c:v>
                </c:pt>
                <c:pt idx="2">
                  <c:v>0</c:v>
                </c:pt>
                <c:pt idx="3">
                  <c:v>1.9</c:v>
                </c:pt>
                <c:pt idx="4">
                  <c:v>3.1</c:v>
                </c:pt>
                <c:pt idx="5">
                  <c:v>3.9</c:v>
                </c:pt>
                <c:pt idx="6">
                  <c:v>2.6</c:v>
                </c:pt>
                <c:pt idx="7">
                  <c:v>3.4</c:v>
                </c:pt>
                <c:pt idx="8">
                  <c:v>2.7</c:v>
                </c:pt>
                <c:pt idx="9">
                  <c:v>2.9</c:v>
                </c:pt>
                <c:pt idx="10">
                  <c:v>4.5999999999999996</c:v>
                </c:pt>
                <c:pt idx="11">
                  <c:v>6.7</c:v>
                </c:pt>
                <c:pt idx="12">
                  <c:v>5.9</c:v>
                </c:pt>
                <c:pt idx="13">
                  <c:v>12</c:v>
                </c:pt>
                <c:pt idx="14">
                  <c:v>15.7</c:v>
                </c:pt>
                <c:pt idx="15">
                  <c:v>12.1</c:v>
                </c:pt>
                <c:pt idx="16">
                  <c:v>12.9</c:v>
                </c:pt>
                <c:pt idx="17">
                  <c:v>9.3000000000000007</c:v>
                </c:pt>
                <c:pt idx="18">
                  <c:v>7.7</c:v>
                </c:pt>
                <c:pt idx="19">
                  <c:v>9.8000000000000007</c:v>
                </c:pt>
                <c:pt idx="20">
                  <c:v>8.8000000000000007</c:v>
                </c:pt>
                <c:pt idx="21">
                  <c:v>9.9</c:v>
                </c:pt>
                <c:pt idx="22">
                  <c:v>10.9</c:v>
                </c:pt>
                <c:pt idx="23">
                  <c:v>6.6</c:v>
                </c:pt>
                <c:pt idx="24">
                  <c:v>4.2</c:v>
                </c:pt>
                <c:pt idx="25">
                  <c:v>8.1</c:v>
                </c:pt>
                <c:pt idx="26">
                  <c:v>8.9</c:v>
                </c:pt>
                <c:pt idx="27">
                  <c:v>7.1</c:v>
                </c:pt>
                <c:pt idx="28">
                  <c:v>7</c:v>
                </c:pt>
                <c:pt idx="29">
                  <c:v>7.7</c:v>
                </c:pt>
                <c:pt idx="30">
                  <c:v>5.0999999999999996</c:v>
                </c:pt>
                <c:pt idx="31">
                  <c:v>1.9</c:v>
                </c:pt>
                <c:pt idx="32">
                  <c:v>1</c:v>
                </c:pt>
                <c:pt idx="33">
                  <c:v>1.8</c:v>
                </c:pt>
                <c:pt idx="34">
                  <c:v>3.2</c:v>
                </c:pt>
                <c:pt idx="35">
                  <c:v>4.2</c:v>
                </c:pt>
                <c:pt idx="36">
                  <c:v>1.3</c:v>
                </c:pt>
                <c:pt idx="37">
                  <c:v>0</c:v>
                </c:pt>
                <c:pt idx="38">
                  <c:v>1.3</c:v>
                </c:pt>
                <c:pt idx="39">
                  <c:v>2.4</c:v>
                </c:pt>
                <c:pt idx="40">
                  <c:v>5.8</c:v>
                </c:pt>
                <c:pt idx="41">
                  <c:v>2.8</c:v>
                </c:pt>
                <c:pt idx="42">
                  <c:v>3</c:v>
                </c:pt>
                <c:pt idx="43">
                  <c:v>2.4</c:v>
                </c:pt>
                <c:pt idx="44">
                  <c:v>2.4</c:v>
                </c:pt>
                <c:pt idx="45">
                  <c:v>3.2</c:v>
                </c:pt>
                <c:pt idx="46">
                  <c:v>2.9</c:v>
                </c:pt>
                <c:pt idx="47">
                  <c:v>3.3</c:v>
                </c:pt>
                <c:pt idx="48">
                  <c:v>3.1</c:v>
                </c:pt>
                <c:pt idx="49">
                  <c:v>2.2999999999999998</c:v>
                </c:pt>
                <c:pt idx="50">
                  <c:v>3.1</c:v>
                </c:pt>
                <c:pt idx="51">
                  <c:v>2.2999999999999998</c:v>
                </c:pt>
                <c:pt idx="52">
                  <c:v>2.2999999999999998</c:v>
                </c:pt>
                <c:pt idx="53">
                  <c:v>2.7</c:v>
                </c:pt>
                <c:pt idx="54">
                  <c:v>1.7</c:v>
                </c:pt>
                <c:pt idx="55">
                  <c:v>1.4</c:v>
                </c:pt>
                <c:pt idx="56">
                  <c:v>1.7</c:v>
                </c:pt>
                <c:pt idx="57">
                  <c:v>1.9</c:v>
                </c:pt>
              </c:numCache>
            </c:numRef>
          </c:val>
          <c:smooth val="0"/>
        </c:ser>
        <c:dLbls>
          <c:showLegendKey val="0"/>
          <c:showVal val="0"/>
          <c:showCatName val="0"/>
          <c:showSerName val="0"/>
          <c:showPercent val="0"/>
          <c:showBubbleSize val="0"/>
        </c:dLbls>
        <c:smooth val="0"/>
        <c:axId val="164612432"/>
        <c:axId val="164612040"/>
      </c:lineChart>
      <c:catAx>
        <c:axId val="164612432"/>
        <c:scaling>
          <c:orientation val="minMax"/>
        </c:scaling>
        <c:delete val="0"/>
        <c:axPos val="b"/>
        <c:numFmt formatCode="General" sourceLinked="1"/>
        <c:majorTickMark val="out"/>
        <c:minorTickMark val="none"/>
        <c:tickLblPos val="low"/>
        <c:spPr>
          <a:ln>
            <a:solidFill>
              <a:srgbClr val="BFBFBF"/>
            </a:solidFill>
          </a:ln>
        </c:spPr>
        <c:crossAx val="164612040"/>
        <c:crosses val="autoZero"/>
        <c:auto val="1"/>
        <c:lblAlgn val="ctr"/>
        <c:lblOffset val="100"/>
        <c:tickLblSkip val="19"/>
        <c:tickMarkSkip val="19"/>
        <c:noMultiLvlLbl val="0"/>
      </c:catAx>
      <c:valAx>
        <c:axId val="164612040"/>
        <c:scaling>
          <c:orientation val="minMax"/>
          <c:min val="-2"/>
        </c:scaling>
        <c:delete val="0"/>
        <c:axPos val="l"/>
        <c:numFmt formatCode="#,##0" sourceLinked="0"/>
        <c:majorTickMark val="out"/>
        <c:minorTickMark val="none"/>
        <c:tickLblPos val="nextTo"/>
        <c:spPr>
          <a:ln>
            <a:solidFill>
              <a:srgbClr val="BFBFBF"/>
            </a:solidFill>
          </a:ln>
        </c:spPr>
        <c:crossAx val="164612432"/>
        <c:crosses val="autoZero"/>
        <c:crossBetween val="midCat"/>
        <c:majorUnit val="4"/>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3.3 RHS '!$B$7</c:f>
              <c:strCache>
                <c:ptCount val="1"/>
                <c:pt idx="0">
                  <c:v>GDP deflator</c:v>
                </c:pt>
              </c:strCache>
            </c:strRef>
          </c:tx>
          <c:spPr>
            <a:ln>
              <a:solidFill>
                <a:srgbClr val="66BCDB"/>
              </a:solidFill>
            </a:ln>
          </c:spPr>
          <c:marker>
            <c:symbol val="none"/>
          </c:marker>
          <c:cat>
            <c:strRef>
              <c:f>'Figure 3.3 RHS '!$A$9:$A$23</c:f>
              <c:strCache>
                <c:ptCount val="15"/>
                <c:pt idx="0">
                  <c:v>2003-04</c:v>
                </c:pt>
                <c:pt idx="1">
                  <c:v>2004-05</c:v>
                </c:pt>
                <c:pt idx="2">
                  <c:v>2005-06</c:v>
                </c:pt>
                <c:pt idx="3">
                  <c:v>2006-07</c:v>
                </c:pt>
                <c:pt idx="4">
                  <c:v>2007-08</c:v>
                </c:pt>
                <c:pt idx="5">
                  <c:v>2008-09</c:v>
                </c:pt>
                <c:pt idx="6">
                  <c:v>2009-10</c:v>
                </c:pt>
                <c:pt idx="7">
                  <c:v>2010-11</c:v>
                </c:pt>
                <c:pt idx="8">
                  <c:v>2011-12</c:v>
                </c:pt>
                <c:pt idx="9">
                  <c:v>2012-13</c:v>
                </c:pt>
                <c:pt idx="10">
                  <c:v>2013-14</c:v>
                </c:pt>
                <c:pt idx="11">
                  <c:v>2014-15</c:v>
                </c:pt>
                <c:pt idx="12">
                  <c:v>2015-16</c:v>
                </c:pt>
                <c:pt idx="13">
                  <c:v>2016-17</c:v>
                </c:pt>
                <c:pt idx="14">
                  <c:v>2017-18</c:v>
                </c:pt>
              </c:strCache>
            </c:strRef>
          </c:cat>
          <c:val>
            <c:numRef>
              <c:f>'Figure 3.3 RHS '!$B$9:$B$23</c:f>
              <c:numCache>
                <c:formatCode>#,##0.0;\-#,##0.0;0</c:formatCode>
                <c:ptCount val="15"/>
                <c:pt idx="0">
                  <c:v>100</c:v>
                </c:pt>
                <c:pt idx="1">
                  <c:v>103.8</c:v>
                </c:pt>
                <c:pt idx="2">
                  <c:v>109.1</c:v>
                </c:pt>
                <c:pt idx="3">
                  <c:v>114.5</c:v>
                </c:pt>
                <c:pt idx="4">
                  <c:v>119.7</c:v>
                </c:pt>
                <c:pt idx="5">
                  <c:v>125.7</c:v>
                </c:pt>
                <c:pt idx="6">
                  <c:v>127.2</c:v>
                </c:pt>
                <c:pt idx="7">
                  <c:v>135.1</c:v>
                </c:pt>
                <c:pt idx="8">
                  <c:v>137.69999999999999</c:v>
                </c:pt>
                <c:pt idx="9">
                  <c:v>137.5</c:v>
                </c:pt>
                <c:pt idx="10">
                  <c:v>139.4</c:v>
                </c:pt>
                <c:pt idx="11">
                  <c:v>138.5</c:v>
                </c:pt>
                <c:pt idx="12">
                  <c:v>137.80000000000001</c:v>
                </c:pt>
                <c:pt idx="13">
                  <c:v>142.9</c:v>
                </c:pt>
                <c:pt idx="14">
                  <c:v>145.5</c:v>
                </c:pt>
              </c:numCache>
            </c:numRef>
          </c:val>
          <c:smooth val="0"/>
        </c:ser>
        <c:ser>
          <c:idx val="1"/>
          <c:order val="1"/>
          <c:tx>
            <c:strRef>
              <c:f>'Figure 3.3 RHS '!$C$7</c:f>
              <c:strCache>
                <c:ptCount val="1"/>
                <c:pt idx="0">
                  <c:v>CPI</c:v>
                </c:pt>
              </c:strCache>
            </c:strRef>
          </c:tx>
          <c:spPr>
            <a:ln>
              <a:solidFill>
                <a:srgbClr val="265A9A"/>
              </a:solidFill>
            </a:ln>
          </c:spPr>
          <c:marker>
            <c:symbol val="none"/>
          </c:marker>
          <c:cat>
            <c:strRef>
              <c:f>'Figure 3.3 RHS '!$A$9:$A$23</c:f>
              <c:strCache>
                <c:ptCount val="15"/>
                <c:pt idx="0">
                  <c:v>2003-04</c:v>
                </c:pt>
                <c:pt idx="1">
                  <c:v>2004-05</c:v>
                </c:pt>
                <c:pt idx="2">
                  <c:v>2005-06</c:v>
                </c:pt>
                <c:pt idx="3">
                  <c:v>2006-07</c:v>
                </c:pt>
                <c:pt idx="4">
                  <c:v>2007-08</c:v>
                </c:pt>
                <c:pt idx="5">
                  <c:v>2008-09</c:v>
                </c:pt>
                <c:pt idx="6">
                  <c:v>2009-10</c:v>
                </c:pt>
                <c:pt idx="7">
                  <c:v>2010-11</c:v>
                </c:pt>
                <c:pt idx="8">
                  <c:v>2011-12</c:v>
                </c:pt>
                <c:pt idx="9">
                  <c:v>2012-13</c:v>
                </c:pt>
                <c:pt idx="10">
                  <c:v>2013-14</c:v>
                </c:pt>
                <c:pt idx="11">
                  <c:v>2014-15</c:v>
                </c:pt>
                <c:pt idx="12">
                  <c:v>2015-16</c:v>
                </c:pt>
                <c:pt idx="13">
                  <c:v>2016-17</c:v>
                </c:pt>
                <c:pt idx="14">
                  <c:v>2017-18</c:v>
                </c:pt>
              </c:strCache>
            </c:strRef>
          </c:cat>
          <c:val>
            <c:numRef>
              <c:f>'Figure 3.3 RHS '!$C$9:$C$23</c:f>
              <c:numCache>
                <c:formatCode>#,##0.0;\-#,##0.0;0</c:formatCode>
                <c:ptCount val="15"/>
                <c:pt idx="0">
                  <c:v>100</c:v>
                </c:pt>
                <c:pt idx="1">
                  <c:v>102.4</c:v>
                </c:pt>
                <c:pt idx="2">
                  <c:v>105.7</c:v>
                </c:pt>
                <c:pt idx="3">
                  <c:v>108.8</c:v>
                </c:pt>
                <c:pt idx="4">
                  <c:v>112.5</c:v>
                </c:pt>
                <c:pt idx="5">
                  <c:v>116</c:v>
                </c:pt>
                <c:pt idx="6">
                  <c:v>118.7</c:v>
                </c:pt>
                <c:pt idx="7">
                  <c:v>122.4</c:v>
                </c:pt>
                <c:pt idx="8">
                  <c:v>125.2</c:v>
                </c:pt>
                <c:pt idx="9">
                  <c:v>128.1</c:v>
                </c:pt>
                <c:pt idx="10">
                  <c:v>131.5</c:v>
                </c:pt>
                <c:pt idx="11">
                  <c:v>133.80000000000001</c:v>
                </c:pt>
                <c:pt idx="12">
                  <c:v>135.6</c:v>
                </c:pt>
                <c:pt idx="13">
                  <c:v>137.9</c:v>
                </c:pt>
                <c:pt idx="14">
                  <c:v>140.6</c:v>
                </c:pt>
              </c:numCache>
            </c:numRef>
          </c:val>
          <c:smooth val="0"/>
        </c:ser>
        <c:dLbls>
          <c:showLegendKey val="0"/>
          <c:showVal val="0"/>
          <c:showCatName val="0"/>
          <c:showSerName val="0"/>
          <c:showPercent val="0"/>
          <c:showBubbleSize val="0"/>
        </c:dLbls>
        <c:smooth val="0"/>
        <c:axId val="164610472"/>
        <c:axId val="164613608"/>
      </c:lineChart>
      <c:catAx>
        <c:axId val="164610472"/>
        <c:scaling>
          <c:orientation val="minMax"/>
        </c:scaling>
        <c:delete val="0"/>
        <c:axPos val="b"/>
        <c:numFmt formatCode="General" sourceLinked="1"/>
        <c:majorTickMark val="out"/>
        <c:minorTickMark val="none"/>
        <c:tickLblPos val="nextTo"/>
        <c:spPr>
          <a:ln>
            <a:solidFill>
              <a:srgbClr val="BFBFBF"/>
            </a:solidFill>
          </a:ln>
        </c:spPr>
        <c:crossAx val="164613608"/>
        <c:crosses val="autoZero"/>
        <c:auto val="1"/>
        <c:lblAlgn val="ctr"/>
        <c:lblOffset val="100"/>
        <c:tickLblSkip val="7"/>
        <c:noMultiLvlLbl val="0"/>
      </c:catAx>
      <c:valAx>
        <c:axId val="164613608"/>
        <c:scaling>
          <c:orientation val="minMax"/>
          <c:min val="100"/>
        </c:scaling>
        <c:delete val="0"/>
        <c:axPos val="l"/>
        <c:numFmt formatCode="#,##0" sourceLinked="0"/>
        <c:majorTickMark val="out"/>
        <c:minorTickMark val="none"/>
        <c:tickLblPos val="nextTo"/>
        <c:spPr>
          <a:ln>
            <a:solidFill>
              <a:srgbClr val="BFBFBF"/>
            </a:solidFill>
          </a:ln>
        </c:spPr>
        <c:crossAx val="164610472"/>
        <c:crosses val="autoZero"/>
        <c:crossBetween val="midCat"/>
        <c:majorUnit val="1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73684068963664E-2"/>
          <c:y val="5.299374848264142E-2"/>
          <c:w val="0.85290251217084911"/>
          <c:h val="0.76261228453508145"/>
        </c:manualLayout>
      </c:layout>
      <c:scatterChart>
        <c:scatterStyle val="lineMarker"/>
        <c:varyColors val="0"/>
        <c:ser>
          <c:idx val="0"/>
          <c:order val="0"/>
          <c:spPr>
            <a:ln w="28575">
              <a:noFill/>
            </a:ln>
          </c:spPr>
          <c:marker>
            <c:symbol val="circle"/>
            <c:size val="7"/>
            <c:spPr>
              <a:solidFill>
                <a:srgbClr val="66BCDB"/>
              </a:solidFill>
              <a:ln>
                <a:noFill/>
              </a:ln>
            </c:spPr>
          </c:marker>
          <c:trendline>
            <c:trendlineType val="linear"/>
            <c:dispRSqr val="1"/>
            <c:dispEq val="1"/>
            <c:trendlineLbl>
              <c:layout>
                <c:manualLayout>
                  <c:x val="-0.2809990740740741"/>
                  <c:y val="9.4500370370370373E-2"/>
                </c:manualLayout>
              </c:layout>
              <c:tx>
                <c:rich>
                  <a:bodyPr/>
                  <a:lstStyle/>
                  <a:p>
                    <a:pPr>
                      <a:defRPr/>
                    </a:pPr>
                    <a:r>
                      <a:rPr lang="en-US" baseline="0"/>
                      <a:t>Change in wages = -0.022 Relativity to mining + 0.54</a:t>
                    </a:r>
                    <a:br>
                      <a:rPr lang="en-US" baseline="0"/>
                    </a:br>
                    <a:r>
                      <a:rPr lang="en-US" baseline="0"/>
                      <a:t>R² = 0.52</a:t>
                    </a:r>
                    <a:endParaRPr lang="en-US"/>
                  </a:p>
                </c:rich>
              </c:tx>
              <c:numFmt formatCode="General" sourceLinked="0"/>
            </c:trendlineLbl>
          </c:trendline>
          <c:xVal>
            <c:numRef>
              <c:f>'Figure 3.4'!$B$10:$S$10</c:f>
              <c:numCache>
                <c:formatCode>#0.00</c:formatCode>
                <c:ptCount val="18"/>
                <c:pt idx="0">
                  <c:v>100</c:v>
                </c:pt>
                <c:pt idx="1">
                  <c:v>50.23</c:v>
                </c:pt>
                <c:pt idx="2">
                  <c:v>68.75</c:v>
                </c:pt>
                <c:pt idx="3">
                  <c:v>59.58</c:v>
                </c:pt>
                <c:pt idx="4">
                  <c:v>51.35</c:v>
                </c:pt>
                <c:pt idx="5">
                  <c:v>27.06</c:v>
                </c:pt>
                <c:pt idx="6">
                  <c:v>22.17</c:v>
                </c:pt>
                <c:pt idx="7">
                  <c:v>54.59</c:v>
                </c:pt>
                <c:pt idx="8">
                  <c:v>60.59</c:v>
                </c:pt>
                <c:pt idx="9">
                  <c:v>58.18</c:v>
                </c:pt>
                <c:pt idx="10">
                  <c:v>42.16</c:v>
                </c:pt>
                <c:pt idx="11">
                  <c:v>58.76</c:v>
                </c:pt>
                <c:pt idx="12">
                  <c:v>38.020000000000003</c:v>
                </c:pt>
                <c:pt idx="13">
                  <c:v>55.04</c:v>
                </c:pt>
                <c:pt idx="14">
                  <c:v>43.68</c:v>
                </c:pt>
                <c:pt idx="15">
                  <c:v>38.06</c:v>
                </c:pt>
                <c:pt idx="16">
                  <c:v>33.19</c:v>
                </c:pt>
                <c:pt idx="17">
                  <c:v>37.4</c:v>
                </c:pt>
              </c:numCache>
            </c:numRef>
          </c:xVal>
          <c:yVal>
            <c:numRef>
              <c:f>'Figure 3.4'!$B$9:$S$9</c:f>
              <c:numCache>
                <c:formatCode>#0.00</c:formatCode>
                <c:ptCount val="18"/>
                <c:pt idx="0">
                  <c:v>-1.91</c:v>
                </c:pt>
                <c:pt idx="1">
                  <c:v>-0.27</c:v>
                </c:pt>
                <c:pt idx="2">
                  <c:v>-0.57999999999999996</c:v>
                </c:pt>
                <c:pt idx="3">
                  <c:v>-1.32</c:v>
                </c:pt>
                <c:pt idx="4">
                  <c:v>-0.76</c:v>
                </c:pt>
                <c:pt idx="5">
                  <c:v>-0.24</c:v>
                </c:pt>
                <c:pt idx="6">
                  <c:v>0.27</c:v>
                </c:pt>
                <c:pt idx="7">
                  <c:v>-0.77</c:v>
                </c:pt>
                <c:pt idx="8">
                  <c:v>-0.06</c:v>
                </c:pt>
                <c:pt idx="9">
                  <c:v>-0.43</c:v>
                </c:pt>
                <c:pt idx="10">
                  <c:v>-0.6</c:v>
                </c:pt>
                <c:pt idx="11">
                  <c:v>-1.47</c:v>
                </c:pt>
                <c:pt idx="12">
                  <c:v>-0.82</c:v>
                </c:pt>
                <c:pt idx="13">
                  <c:v>-0.41</c:v>
                </c:pt>
                <c:pt idx="14">
                  <c:v>-0.56999999999999995</c:v>
                </c:pt>
                <c:pt idx="15">
                  <c:v>-0.26</c:v>
                </c:pt>
                <c:pt idx="16">
                  <c:v>0.06</c:v>
                </c:pt>
                <c:pt idx="17">
                  <c:v>-0.35</c:v>
                </c:pt>
              </c:numCache>
            </c:numRef>
          </c:yVal>
          <c:smooth val="0"/>
        </c:ser>
        <c:dLbls>
          <c:showLegendKey val="0"/>
          <c:showVal val="0"/>
          <c:showCatName val="0"/>
          <c:showSerName val="0"/>
          <c:showPercent val="0"/>
          <c:showBubbleSize val="0"/>
        </c:dLbls>
        <c:axId val="164611648"/>
        <c:axId val="164610864"/>
      </c:scatterChart>
      <c:valAx>
        <c:axId val="164611648"/>
        <c:scaling>
          <c:orientation val="minMax"/>
          <c:max val="100"/>
        </c:scaling>
        <c:delete val="0"/>
        <c:axPos val="b"/>
        <c:title>
          <c:tx>
            <c:rich>
              <a:bodyPr/>
              <a:lstStyle/>
              <a:p>
                <a:pPr>
                  <a:defRPr/>
                </a:pPr>
                <a:r>
                  <a:rPr lang="en-AU"/>
                  <a:t>Wage</a:t>
                </a:r>
                <a:r>
                  <a:rPr lang="en-AU" baseline="0"/>
                  <a:t> rate relative to mining</a:t>
                </a:r>
                <a:endParaRPr lang="en-AU"/>
              </a:p>
            </c:rich>
          </c:tx>
          <c:layout>
            <c:manualLayout>
              <c:xMode val="edge"/>
              <c:yMode val="edge"/>
              <c:x val="0.38552442238898305"/>
              <c:y val="0.91810057052682692"/>
            </c:manualLayout>
          </c:layout>
          <c:overlay val="0"/>
        </c:title>
        <c:numFmt formatCode="0" sourceLinked="0"/>
        <c:majorTickMark val="out"/>
        <c:minorTickMark val="none"/>
        <c:tickLblPos val="low"/>
        <c:spPr>
          <a:ln>
            <a:solidFill>
              <a:srgbClr val="BFBFBF"/>
            </a:solidFill>
          </a:ln>
        </c:spPr>
        <c:crossAx val="164610864"/>
        <c:crosses val="autoZero"/>
        <c:crossBetween val="midCat"/>
        <c:majorUnit val="20"/>
      </c:valAx>
      <c:valAx>
        <c:axId val="164610864"/>
        <c:scaling>
          <c:orientation val="minMax"/>
        </c:scaling>
        <c:delete val="0"/>
        <c:axPos val="l"/>
        <c:title>
          <c:tx>
            <c:rich>
              <a:bodyPr/>
              <a:lstStyle/>
              <a:p>
                <a:pPr>
                  <a:defRPr/>
                </a:pPr>
                <a:r>
                  <a:rPr lang="en-AU"/>
                  <a:t>Change in wage growth (points)</a:t>
                </a:r>
              </a:p>
            </c:rich>
          </c:tx>
          <c:overlay val="0"/>
        </c:title>
        <c:numFmt formatCode="0.0" sourceLinked="0"/>
        <c:majorTickMark val="out"/>
        <c:minorTickMark val="none"/>
        <c:tickLblPos val="nextTo"/>
        <c:spPr>
          <a:ln>
            <a:solidFill>
              <a:srgbClr val="BFBFBF"/>
            </a:solidFill>
          </a:ln>
        </c:spPr>
        <c:crossAx val="164611648"/>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87574856748955"/>
          <c:y val="0.12160693550853095"/>
          <c:w val="0.81593727112145109"/>
          <c:h val="0.648554344816757"/>
        </c:manualLayout>
      </c:layout>
      <c:barChart>
        <c:barDir val="col"/>
        <c:grouping val="clustered"/>
        <c:varyColors val="0"/>
        <c:ser>
          <c:idx val="0"/>
          <c:order val="0"/>
          <c:tx>
            <c:strRef>
              <c:f>'Figure 1.1d'!$B$7</c:f>
              <c:strCache>
                <c:ptCount val="1"/>
                <c:pt idx="0">
                  <c:v>2017-18</c:v>
                </c:pt>
              </c:strCache>
            </c:strRef>
          </c:tx>
          <c:spPr>
            <a:solidFill>
              <a:srgbClr val="66BCDB"/>
            </a:solidFill>
            <a:ln>
              <a:solidFill>
                <a:srgbClr val="66BCDB"/>
              </a:solidFill>
            </a:ln>
          </c:spPr>
          <c:invertIfNegative val="0"/>
          <c:dPt>
            <c:idx val="0"/>
            <c:invertIfNegative val="0"/>
            <c:bubble3D val="0"/>
          </c:dPt>
          <c:dPt>
            <c:idx val="1"/>
            <c:invertIfNegative val="0"/>
            <c:bubble3D val="0"/>
          </c:dPt>
          <c:dPt>
            <c:idx val="3"/>
            <c:invertIfNegative val="0"/>
            <c:bubble3D val="0"/>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1.1d'!$A$8:$A$11</c:f>
              <c:strCache>
                <c:ptCount val="4"/>
                <c:pt idx="0">
                  <c:v>All 
industries</c:v>
                </c:pt>
                <c:pt idx="1">
                  <c:v>Selected 
industries</c:v>
                </c:pt>
                <c:pt idx="2">
                  <c:v>Market 
sector</c:v>
                </c:pt>
                <c:pt idx="3">
                  <c:v>Non-market 
sector</c:v>
                </c:pt>
              </c:strCache>
            </c:strRef>
          </c:cat>
          <c:val>
            <c:numRef>
              <c:f>'Figure 1.1d'!$B$8:$B$11</c:f>
              <c:numCache>
                <c:formatCode>#0.0</c:formatCode>
                <c:ptCount val="4"/>
                <c:pt idx="0">
                  <c:v>-0.3</c:v>
                </c:pt>
                <c:pt idx="1">
                  <c:v>-0.6</c:v>
                </c:pt>
                <c:pt idx="2">
                  <c:v>-0.1</c:v>
                </c:pt>
                <c:pt idx="3">
                  <c:v>-0.6</c:v>
                </c:pt>
              </c:numCache>
            </c:numRef>
          </c:val>
        </c:ser>
        <c:ser>
          <c:idx val="1"/>
          <c:order val="1"/>
          <c:tx>
            <c:strRef>
              <c:f>'Figure 1.1d'!$C$7</c:f>
              <c:strCache>
                <c:ptCount val="1"/>
                <c:pt idx="0">
                  <c:v>2011-12 to 2017-18</c:v>
                </c:pt>
              </c:strCache>
            </c:strRef>
          </c:tx>
          <c:spPr>
            <a:solidFill>
              <a:srgbClr val="265A9A"/>
            </a:solidFill>
            <a:ln>
              <a:solidFill>
                <a:srgbClr val="265A9A"/>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1.1d'!$A$8:$A$11</c:f>
              <c:strCache>
                <c:ptCount val="4"/>
                <c:pt idx="0">
                  <c:v>All 
industries</c:v>
                </c:pt>
                <c:pt idx="1">
                  <c:v>Selected 
industries</c:v>
                </c:pt>
                <c:pt idx="2">
                  <c:v>Market 
sector</c:v>
                </c:pt>
                <c:pt idx="3">
                  <c:v>Non-market 
sector</c:v>
                </c:pt>
              </c:strCache>
            </c:strRef>
          </c:cat>
          <c:val>
            <c:numRef>
              <c:f>'Figure 1.1d'!$C$8:$C$11</c:f>
              <c:numCache>
                <c:formatCode>#0.0</c:formatCode>
                <c:ptCount val="4"/>
                <c:pt idx="0">
                  <c:v>0.5</c:v>
                </c:pt>
                <c:pt idx="1">
                  <c:v>1</c:v>
                </c:pt>
                <c:pt idx="2">
                  <c:v>0.8</c:v>
                </c:pt>
                <c:pt idx="3">
                  <c:v>-0.3</c:v>
                </c:pt>
              </c:numCache>
            </c:numRef>
          </c:val>
        </c:ser>
        <c:dLbls>
          <c:showLegendKey val="0"/>
          <c:showVal val="0"/>
          <c:showCatName val="0"/>
          <c:showSerName val="0"/>
          <c:showPercent val="0"/>
          <c:showBubbleSize val="0"/>
        </c:dLbls>
        <c:gapWidth val="50"/>
        <c:axId val="515521264"/>
        <c:axId val="515523616"/>
      </c:barChart>
      <c:catAx>
        <c:axId val="515521264"/>
        <c:scaling>
          <c:orientation val="minMax"/>
        </c:scaling>
        <c:delete val="0"/>
        <c:axPos val="b"/>
        <c:numFmt formatCode="General" sourceLinked="1"/>
        <c:majorTickMark val="out"/>
        <c:minorTickMark val="none"/>
        <c:tickLblPos val="low"/>
        <c:spPr>
          <a:ln>
            <a:solidFill>
              <a:srgbClr val="BFBFBF"/>
            </a:solidFill>
          </a:ln>
        </c:spPr>
        <c:txPr>
          <a:bodyPr/>
          <a:lstStyle/>
          <a:p>
            <a:pPr>
              <a:defRPr sz="800"/>
            </a:pPr>
            <a:endParaRPr lang="en-US"/>
          </a:p>
        </c:txPr>
        <c:crossAx val="515523616"/>
        <c:crosses val="autoZero"/>
        <c:auto val="1"/>
        <c:lblAlgn val="ctr"/>
        <c:lblOffset val="100"/>
        <c:noMultiLvlLbl val="0"/>
      </c:catAx>
      <c:valAx>
        <c:axId val="515523616"/>
        <c:scaling>
          <c:orientation val="minMax"/>
          <c:max val="2"/>
        </c:scaling>
        <c:delete val="0"/>
        <c:axPos val="l"/>
        <c:majorGridlines>
          <c:spPr>
            <a:ln>
              <a:noFill/>
            </a:ln>
          </c:spPr>
        </c:majorGridlines>
        <c:numFmt formatCode="#,##0" sourceLinked="0"/>
        <c:majorTickMark val="out"/>
        <c:minorTickMark val="none"/>
        <c:tickLblPos val="nextTo"/>
        <c:spPr>
          <a:ln>
            <a:solidFill>
              <a:srgbClr val="BFBFBF"/>
            </a:solidFill>
          </a:ln>
        </c:spPr>
        <c:crossAx val="515521264"/>
        <c:crosses val="autoZero"/>
        <c:crossBetween val="between"/>
        <c:majorUnit val="1"/>
      </c:valAx>
      <c:spPr>
        <a:noFill/>
        <a:ln>
          <a:noFill/>
        </a:ln>
      </c:spPr>
    </c:plotArea>
    <c:legend>
      <c:legendPos val="t"/>
      <c:layout>
        <c:manualLayout>
          <c:xMode val="edge"/>
          <c:yMode val="edge"/>
          <c:x val="0.11260307612769808"/>
          <c:y val="4.1983297589679384E-2"/>
          <c:w val="0.88422429020722937"/>
          <c:h val="8.370172024082545E-2"/>
        </c:manualLayout>
      </c:layout>
      <c:overlay val="0"/>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paperSize="9" firstPageNumber="100" orientation="landscape" useFirstPageNumber="1"/>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strRef>
              <c:f>'Figure 4.1'!$C$7</c:f>
              <c:strCache>
                <c:ptCount val="1"/>
                <c:pt idx="0">
                  <c:v>LP 2017</c:v>
                </c:pt>
              </c:strCache>
            </c:strRef>
          </c:tx>
          <c:spPr>
            <a:solidFill>
              <a:srgbClr val="66BCDB"/>
            </a:solidFill>
            <a:ln>
              <a:noFill/>
            </a:ln>
          </c:spPr>
          <c:invertIfNegative val="0"/>
          <c:dPt>
            <c:idx val="14"/>
            <c:invertIfNegative val="0"/>
            <c:bubble3D val="0"/>
            <c:spPr>
              <a:solidFill>
                <a:srgbClr val="265A9A"/>
              </a:solidFill>
              <a:ln>
                <a:noFill/>
              </a:ln>
            </c:spPr>
          </c:dPt>
          <c:dLbls>
            <c:dLbl>
              <c:idx val="14"/>
              <c:spPr>
                <a:noFill/>
                <a:ln>
                  <a:noFill/>
                </a:ln>
                <a:effectLst/>
              </c:spPr>
              <c:txPr>
                <a:bodyPr wrap="square" lIns="38100" tIns="19050" rIns="38100" bIns="19050" anchor="ctr">
                  <a:spAutoFit/>
                </a:bodyPr>
                <a:lstStyle/>
                <a:p>
                  <a:pPr>
                    <a:defRPr sz="800" b="1">
                      <a:solidFill>
                        <a:schemeClr val="tx1"/>
                      </a:solidFill>
                    </a:defRPr>
                  </a:pPr>
                  <a:endParaRPr lang="en-US"/>
                </a:p>
              </c:txPr>
              <c:showLegendKey val="0"/>
              <c:showVal val="1"/>
              <c:showCatName val="0"/>
              <c:showSerName val="0"/>
              <c:showPercent val="0"/>
              <c:showBubbleSize val="0"/>
            </c:dLbl>
            <c:spPr>
              <a:noFill/>
              <a:ln>
                <a:noFill/>
              </a:ln>
              <a:effectLst/>
            </c:spPr>
            <c:txPr>
              <a:bodyPr wrap="square" lIns="38100" tIns="19050" rIns="38100" bIns="19050" anchor="ctr">
                <a:spAutoFit/>
              </a:bodyPr>
              <a:lstStyle/>
              <a:p>
                <a:pPr>
                  <a:defRPr sz="800">
                    <a:solidFill>
                      <a:schemeClr val="tx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4.1'!$B$9:$B$44</c:f>
              <c:strCache>
                <c:ptCount val="36"/>
                <c:pt idx="0">
                  <c:v>IRL</c:v>
                </c:pt>
                <c:pt idx="1">
                  <c:v>NOR</c:v>
                </c:pt>
                <c:pt idx="2">
                  <c:v>LUX</c:v>
                </c:pt>
                <c:pt idx="3">
                  <c:v>DNK</c:v>
                </c:pt>
                <c:pt idx="4">
                  <c:v>BEL</c:v>
                </c:pt>
                <c:pt idx="5">
                  <c:v>US</c:v>
                </c:pt>
                <c:pt idx="6">
                  <c:v>NLD</c:v>
                </c:pt>
                <c:pt idx="7">
                  <c:v>DEU</c:v>
                </c:pt>
                <c:pt idx="8">
                  <c:v>FRA</c:v>
                </c:pt>
                <c:pt idx="9">
                  <c:v>CHE</c:v>
                </c:pt>
                <c:pt idx="10">
                  <c:v>SWE</c:v>
                </c:pt>
                <c:pt idx="11">
                  <c:v>ISL</c:v>
                </c:pt>
                <c:pt idx="12">
                  <c:v>AUT</c:v>
                </c:pt>
                <c:pt idx="13">
                  <c:v>FIN</c:v>
                </c:pt>
                <c:pt idx="14">
                  <c:v>AUS</c:v>
                </c:pt>
                <c:pt idx="15">
                  <c:v>CAN</c:v>
                </c:pt>
                <c:pt idx="16">
                  <c:v>UK</c:v>
                </c:pt>
                <c:pt idx="17">
                  <c:v>ITA</c:v>
                </c:pt>
                <c:pt idx="18">
                  <c:v>ESP</c:v>
                </c:pt>
                <c:pt idx="19">
                  <c:v>JPN</c:v>
                </c:pt>
                <c:pt idx="20">
                  <c:v>SVK</c:v>
                </c:pt>
                <c:pt idx="21">
                  <c:v>SVN</c:v>
                </c:pt>
                <c:pt idx="22">
                  <c:v>TUR</c:v>
                </c:pt>
                <c:pt idx="23">
                  <c:v>NZL</c:v>
                </c:pt>
                <c:pt idx="24">
                  <c:v>ISR</c:v>
                </c:pt>
                <c:pt idx="25">
                  <c:v>CZE</c:v>
                </c:pt>
                <c:pt idx="26">
                  <c:v>KOR</c:v>
                </c:pt>
                <c:pt idx="27">
                  <c:v>PRT</c:v>
                </c:pt>
                <c:pt idx="28">
                  <c:v>HUN</c:v>
                </c:pt>
                <c:pt idx="29">
                  <c:v>LTU</c:v>
                </c:pt>
                <c:pt idx="30">
                  <c:v>EST</c:v>
                </c:pt>
                <c:pt idx="31">
                  <c:v>GRC</c:v>
                </c:pt>
                <c:pt idx="32">
                  <c:v>POL</c:v>
                </c:pt>
                <c:pt idx="33">
                  <c:v>LVA</c:v>
                </c:pt>
                <c:pt idx="34">
                  <c:v>CHL</c:v>
                </c:pt>
                <c:pt idx="35">
                  <c:v>MEX</c:v>
                </c:pt>
              </c:strCache>
            </c:strRef>
          </c:cat>
          <c:val>
            <c:numRef>
              <c:f>'Figure 4.1'!$C$9:$C$44</c:f>
              <c:numCache>
                <c:formatCode>#0.0</c:formatCode>
                <c:ptCount val="36"/>
                <c:pt idx="0">
                  <c:v>86</c:v>
                </c:pt>
                <c:pt idx="1">
                  <c:v>80.8</c:v>
                </c:pt>
                <c:pt idx="2">
                  <c:v>79.599999999999994</c:v>
                </c:pt>
                <c:pt idx="3">
                  <c:v>65</c:v>
                </c:pt>
                <c:pt idx="4">
                  <c:v>64.900000000000006</c:v>
                </c:pt>
                <c:pt idx="5">
                  <c:v>64.599999999999994</c:v>
                </c:pt>
                <c:pt idx="6">
                  <c:v>63</c:v>
                </c:pt>
                <c:pt idx="7">
                  <c:v>60.5</c:v>
                </c:pt>
                <c:pt idx="8">
                  <c:v>59.9</c:v>
                </c:pt>
                <c:pt idx="9">
                  <c:v>59.3</c:v>
                </c:pt>
                <c:pt idx="10">
                  <c:v>56.5</c:v>
                </c:pt>
                <c:pt idx="11">
                  <c:v>55.3</c:v>
                </c:pt>
                <c:pt idx="12">
                  <c:v>54.4</c:v>
                </c:pt>
                <c:pt idx="13">
                  <c:v>52.7</c:v>
                </c:pt>
                <c:pt idx="14">
                  <c:v>52.5</c:v>
                </c:pt>
                <c:pt idx="15">
                  <c:v>49.8</c:v>
                </c:pt>
                <c:pt idx="16">
                  <c:v>48.5</c:v>
                </c:pt>
                <c:pt idx="17">
                  <c:v>47.9</c:v>
                </c:pt>
                <c:pt idx="18">
                  <c:v>47.6</c:v>
                </c:pt>
                <c:pt idx="19">
                  <c:v>41.9</c:v>
                </c:pt>
                <c:pt idx="20">
                  <c:v>40</c:v>
                </c:pt>
                <c:pt idx="21">
                  <c:v>38.5</c:v>
                </c:pt>
                <c:pt idx="22">
                  <c:v>38.200000000000003</c:v>
                </c:pt>
                <c:pt idx="23">
                  <c:v>37.1</c:v>
                </c:pt>
                <c:pt idx="24">
                  <c:v>35.700000000000003</c:v>
                </c:pt>
                <c:pt idx="25">
                  <c:v>35.299999999999997</c:v>
                </c:pt>
                <c:pt idx="26">
                  <c:v>34.299999999999997</c:v>
                </c:pt>
                <c:pt idx="27">
                  <c:v>32.1</c:v>
                </c:pt>
                <c:pt idx="28">
                  <c:v>32</c:v>
                </c:pt>
                <c:pt idx="29">
                  <c:v>32</c:v>
                </c:pt>
                <c:pt idx="30">
                  <c:v>31.4</c:v>
                </c:pt>
                <c:pt idx="31">
                  <c:v>30.6</c:v>
                </c:pt>
                <c:pt idx="32">
                  <c:v>30.4</c:v>
                </c:pt>
                <c:pt idx="33">
                  <c:v>28</c:v>
                </c:pt>
                <c:pt idx="34">
                  <c:v>23.9</c:v>
                </c:pt>
                <c:pt idx="35">
                  <c:v>18.8</c:v>
                </c:pt>
              </c:numCache>
            </c:numRef>
          </c:val>
        </c:ser>
        <c:dLbls>
          <c:showLegendKey val="0"/>
          <c:showVal val="0"/>
          <c:showCatName val="0"/>
          <c:showSerName val="0"/>
          <c:showPercent val="0"/>
          <c:showBubbleSize val="0"/>
        </c:dLbls>
        <c:gapWidth val="25"/>
        <c:axId val="164615960"/>
        <c:axId val="164614784"/>
      </c:barChart>
      <c:catAx>
        <c:axId val="164615960"/>
        <c:scaling>
          <c:orientation val="minMax"/>
        </c:scaling>
        <c:delete val="0"/>
        <c:axPos val="l"/>
        <c:numFmt formatCode="General" sourceLinked="0"/>
        <c:majorTickMark val="none"/>
        <c:minorTickMark val="none"/>
        <c:tickLblPos val="nextTo"/>
        <c:spPr>
          <a:ln>
            <a:solidFill>
              <a:srgbClr val="BFBFBF"/>
            </a:solidFill>
          </a:ln>
        </c:spPr>
        <c:txPr>
          <a:bodyPr/>
          <a:lstStyle/>
          <a:p>
            <a:pPr>
              <a:defRPr sz="800"/>
            </a:pPr>
            <a:endParaRPr lang="en-US"/>
          </a:p>
        </c:txPr>
        <c:crossAx val="164614784"/>
        <c:crosses val="autoZero"/>
        <c:auto val="1"/>
        <c:lblAlgn val="ctr"/>
        <c:lblOffset val="100"/>
        <c:noMultiLvlLbl val="0"/>
      </c:catAx>
      <c:valAx>
        <c:axId val="164614784"/>
        <c:scaling>
          <c:orientation val="minMax"/>
          <c:min val="10"/>
        </c:scaling>
        <c:delete val="0"/>
        <c:axPos val="b"/>
        <c:majorGridlines>
          <c:spPr>
            <a:ln>
              <a:noFill/>
            </a:ln>
          </c:spPr>
        </c:majorGridlines>
        <c:numFmt formatCode="0" sourceLinked="0"/>
        <c:majorTickMark val="out"/>
        <c:minorTickMark val="none"/>
        <c:tickLblPos val="nextTo"/>
        <c:spPr>
          <a:ln>
            <a:solidFill>
              <a:srgbClr val="BFBFBF"/>
            </a:solidFill>
          </a:ln>
        </c:spPr>
        <c:crossAx val="164615960"/>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900" b="0" i="0" u="none" strike="noStrike" kern="1200" spc="0" baseline="0">
                <a:solidFill>
                  <a:sysClr val="windowText" lastClr="000000">
                    <a:lumMod val="65000"/>
                    <a:lumOff val="35000"/>
                  </a:sysClr>
                </a:solidFill>
                <a:latin typeface="+mn-lt"/>
                <a:ea typeface="+mn-ea"/>
                <a:cs typeface="+mn-cs"/>
              </a:defRPr>
            </a:pPr>
            <a:r>
              <a:rPr lang="en-AU" sz="900" b="0" i="0" u="none" strike="noStrike" kern="1200" spc="0" baseline="0">
                <a:solidFill>
                  <a:sysClr val="windowText" lastClr="000000">
                    <a:lumMod val="65000"/>
                    <a:lumOff val="35000"/>
                  </a:sysClr>
                </a:solidFill>
                <a:latin typeface="+mn-lt"/>
                <a:ea typeface="+mn-ea"/>
                <a:cs typeface="+mn-cs"/>
              </a:rPr>
              <a:t>GDP per capita( </a:t>
            </a:r>
            <a:r>
              <a:rPr lang="en-AU" sz="900" b="0" i="0" u="none" strike="noStrike" baseline="0">
                <a:effectLst/>
              </a:rPr>
              <a:t>US$ PPP based</a:t>
            </a:r>
            <a:endParaRPr lang="en-AU" sz="900" b="0" i="0" u="none" strike="noStrike" kern="1200" spc="0" baseline="0">
              <a:solidFill>
                <a:sysClr val="windowText" lastClr="000000">
                  <a:lumMod val="65000"/>
                  <a:lumOff val="35000"/>
                </a:sysClr>
              </a:solidFill>
              <a:latin typeface="+mn-lt"/>
              <a:ea typeface="+mn-ea"/>
              <a:cs typeface="+mn-cs"/>
            </a:endParaRPr>
          </a:p>
        </c:rich>
      </c:tx>
      <c:layout>
        <c:manualLayout>
          <c:xMode val="edge"/>
          <c:yMode val="edge"/>
          <c:x val="0.32285411198600172"/>
          <c:y val="0.18518518518518517"/>
        </c:manualLayout>
      </c:layout>
      <c:overlay val="0"/>
      <c:spPr>
        <a:noFill/>
        <a:ln>
          <a:noFill/>
        </a:ln>
        <a:effectLst/>
      </c:spPr>
      <c:txPr>
        <a:bodyPr rot="0" spcFirstLastPara="1" vertOverflow="ellipsis" vert="horz" wrap="square" anchor="ctr" anchorCtr="1"/>
        <a:lstStyle/>
        <a:p>
          <a:pPr algn="ctr" rtl="0">
            <a:defRPr lang="en-AU" sz="9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66BCDB"/>
            </a:solidFill>
            <a:ln w="9525" cap="flat" cmpd="sng" algn="ctr">
              <a:solidFill>
                <a:srgbClr val="66BCDB"/>
              </a:solidFill>
              <a:prstDash val="solid"/>
              <a:round/>
              <a:headEnd type="none" w="med" len="med"/>
              <a:tailEnd type="none" w="med" len="med"/>
            </a:ln>
            <a:effectLst/>
          </c:spPr>
          <c:invertIfNegative val="0"/>
          <c:dPt>
            <c:idx val="8"/>
            <c:invertIfNegative val="0"/>
            <c:bubble3D val="0"/>
            <c:spPr>
              <a:solidFill>
                <a:srgbClr val="66BCDB"/>
              </a:solidFill>
              <a:ln w="9525" cap="flat" cmpd="sng" algn="ctr">
                <a:solidFill>
                  <a:srgbClr val="66BCDB"/>
                </a:solidFill>
                <a:prstDash val="solid"/>
                <a:round/>
                <a:headEnd type="none" w="med" len="med"/>
                <a:tailEnd type="none" w="med" len="med"/>
              </a:ln>
              <a:effectLst/>
            </c:spPr>
          </c:dPt>
          <c:dPt>
            <c:idx val="9"/>
            <c:invertIfNegative val="0"/>
            <c:bubble3D val="0"/>
            <c:spPr>
              <a:solidFill>
                <a:srgbClr val="265A9A"/>
              </a:solidFill>
              <a:ln w="9525" cap="flat" cmpd="sng" algn="ctr">
                <a:solidFill>
                  <a:srgbClr val="66BCDB"/>
                </a:solidFill>
                <a:prstDash val="solid"/>
                <a:round/>
                <a:headEnd type="none" w="med" len="med"/>
                <a:tailEnd type="none" w="med" len="med"/>
              </a:ln>
              <a:effectLst/>
            </c:spPr>
          </c:dPt>
          <c:val>
            <c:numRef>
              <c:f>'Figure 4.3'!#REF!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'Figure 4.3'!#REF!</c15:sqref>
                        </c15:formulaRef>
                      </c:ext>
                    </c:extLst>
                  </c:multiLvlStrRef>
                </c15:cat>
              </c15:filteredCategoryTitle>
            </c:ext>
          </c:extLst>
        </c:ser>
        <c:dLbls>
          <c:showLegendKey val="0"/>
          <c:showVal val="0"/>
          <c:showCatName val="0"/>
          <c:showSerName val="0"/>
          <c:showPercent val="0"/>
          <c:showBubbleSize val="0"/>
        </c:dLbls>
        <c:gapWidth val="219"/>
        <c:overlap val="-27"/>
        <c:axId val="164615568"/>
        <c:axId val="164616352"/>
      </c:barChart>
      <c:catAx>
        <c:axId val="164615568"/>
        <c:scaling>
          <c:orientation val="minMax"/>
        </c:scaling>
        <c:delete val="0"/>
        <c:axPos val="b"/>
        <c:numFmt formatCode="General" sourceLinked="1"/>
        <c:majorTickMark val="none"/>
        <c:minorTickMark val="none"/>
        <c:tickLblPos val="nextTo"/>
        <c:spPr>
          <a:noFill/>
          <a:ln w="9525" cap="flat" cmpd="sng" algn="ctr">
            <a:solidFill>
              <a:srgbClr val="BFBFBF"/>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a:ea typeface="Arial"/>
                <a:cs typeface="Arial"/>
              </a:defRPr>
            </a:pPr>
            <a:endParaRPr lang="en-US"/>
          </a:p>
        </c:txPr>
        <c:crossAx val="164616352"/>
        <c:crosses val="autoZero"/>
        <c:auto val="1"/>
        <c:lblAlgn val="ctr"/>
        <c:lblOffset val="100"/>
        <c:noMultiLvlLbl val="0"/>
      </c:catAx>
      <c:valAx>
        <c:axId val="164616352"/>
        <c:scaling>
          <c:orientation val="minMax"/>
          <c:max val="70"/>
        </c:scaling>
        <c:delete val="0"/>
        <c:axPos val="l"/>
        <c:numFmt formatCode="General" sourceLinked="1"/>
        <c:majorTickMark val="none"/>
        <c:minorTickMark val="none"/>
        <c:tickLblPos val="nextTo"/>
        <c:spPr>
          <a:noFill/>
          <a:ln w="9525">
            <a:solidFill>
              <a:srgbClr val="BFBFBF"/>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a:ea typeface="Arial"/>
                <a:cs typeface="Arial"/>
              </a:defRPr>
            </a:pPr>
            <a:endParaRPr lang="en-US"/>
          </a:p>
        </c:txPr>
        <c:crossAx val="164615568"/>
        <c:crosses val="autoZero"/>
        <c:crossBetween val="between"/>
        <c:minorUnit val="20"/>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6762088646415E-2"/>
          <c:y val="0.10524029323920715"/>
          <c:w val="0.86059612876404712"/>
          <c:h val="0.72869186486132242"/>
        </c:manualLayout>
      </c:layout>
      <c:barChart>
        <c:barDir val="col"/>
        <c:grouping val="clustered"/>
        <c:varyColors val="0"/>
        <c:ser>
          <c:idx val="0"/>
          <c:order val="0"/>
          <c:spPr>
            <a:solidFill>
              <a:srgbClr val="66BCDB"/>
            </a:solidFill>
            <a:ln w="9525" cap="flat" cmpd="sng" algn="ctr">
              <a:solidFill>
                <a:srgbClr val="66BCDB"/>
              </a:solidFill>
              <a:prstDash val="solid"/>
              <a:round/>
              <a:headEnd type="none" w="med" len="med"/>
              <a:tailEnd type="none" w="med" len="med"/>
            </a:ln>
            <a:effectLst/>
          </c:spPr>
          <c:invertIfNegative val="0"/>
          <c:dPt>
            <c:idx val="5"/>
            <c:invertIfNegative val="0"/>
            <c:bubble3D val="0"/>
            <c:spPr>
              <a:solidFill>
                <a:srgbClr val="66BCDB"/>
              </a:solidFill>
              <a:ln w="9525" cap="flat" cmpd="sng" algn="ctr">
                <a:solidFill>
                  <a:srgbClr val="66BCDB"/>
                </a:solidFill>
                <a:prstDash val="solid"/>
                <a:round/>
                <a:headEnd type="none" w="med" len="med"/>
                <a:tailEnd type="none" w="med" len="med"/>
              </a:ln>
              <a:effectLst/>
            </c:spPr>
          </c:dPt>
          <c:dPt>
            <c:idx val="7"/>
            <c:invertIfNegative val="0"/>
            <c:bubble3D val="0"/>
            <c:spPr>
              <a:solidFill>
                <a:srgbClr val="265A9A"/>
              </a:solidFill>
              <a:ln w="9525" cap="flat" cmpd="sng" algn="ctr">
                <a:solidFill>
                  <a:srgbClr val="265A9A"/>
                </a:solidFill>
                <a:prstDash val="solid"/>
                <a:round/>
                <a:headEnd type="none" w="med" len="med"/>
                <a:tailEnd type="none" w="med" len="med"/>
              </a:ln>
              <a:effectLst/>
            </c:spPr>
          </c:dPt>
          <c:dPt>
            <c:idx val="8"/>
            <c:invertIfNegative val="0"/>
            <c:bubble3D val="0"/>
            <c:spPr>
              <a:solidFill>
                <a:srgbClr val="66BCDB"/>
              </a:solidFill>
              <a:ln w="9525" cap="flat" cmpd="sng" algn="ctr">
                <a:solidFill>
                  <a:srgbClr val="66BCDB"/>
                </a:solidFill>
                <a:prstDash val="solid"/>
                <a:round/>
                <a:headEnd type="none" w="med" len="med"/>
                <a:tailEnd type="none" w="med" len="med"/>
              </a:ln>
              <a:effectLst/>
            </c:spPr>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4.2 LHS'!$B$8:$B$17</c:f>
              <c:strCache>
                <c:ptCount val="10"/>
                <c:pt idx="0">
                  <c:v>ITA</c:v>
                </c:pt>
                <c:pt idx="1">
                  <c:v>FRA</c:v>
                </c:pt>
                <c:pt idx="2">
                  <c:v>JPN</c:v>
                </c:pt>
                <c:pt idx="3">
                  <c:v>DEU</c:v>
                </c:pt>
                <c:pt idx="4">
                  <c:v>US</c:v>
                </c:pt>
                <c:pt idx="5">
                  <c:v>UK</c:v>
                </c:pt>
                <c:pt idx="6">
                  <c:v>NLD</c:v>
                </c:pt>
                <c:pt idx="7">
                  <c:v>AUS</c:v>
                </c:pt>
                <c:pt idx="8">
                  <c:v>CAN</c:v>
                </c:pt>
                <c:pt idx="9">
                  <c:v>NZL</c:v>
                </c:pt>
              </c:strCache>
            </c:strRef>
          </c:cat>
          <c:val>
            <c:numRef>
              <c:f>'Figure 4.2 LHS'!$C$8:$C$17</c:f>
              <c:numCache>
                <c:formatCode>0.0</c:formatCode>
                <c:ptCount val="10"/>
                <c:pt idx="0">
                  <c:v>49.8</c:v>
                </c:pt>
                <c:pt idx="1">
                  <c:v>55.9</c:v>
                </c:pt>
                <c:pt idx="2">
                  <c:v>60.5</c:v>
                </c:pt>
                <c:pt idx="3">
                  <c:v>61.2</c:v>
                </c:pt>
                <c:pt idx="4">
                  <c:v>62.9</c:v>
                </c:pt>
                <c:pt idx="5">
                  <c:v>63.4</c:v>
                </c:pt>
                <c:pt idx="6">
                  <c:v>64</c:v>
                </c:pt>
                <c:pt idx="7">
                  <c:v>65.099999999999994</c:v>
                </c:pt>
                <c:pt idx="8">
                  <c:v>65.8</c:v>
                </c:pt>
                <c:pt idx="9">
                  <c:v>70.7</c:v>
                </c:pt>
              </c:numCache>
            </c:numRef>
          </c:val>
        </c:ser>
        <c:dLbls>
          <c:showLegendKey val="0"/>
          <c:showVal val="0"/>
          <c:showCatName val="0"/>
          <c:showSerName val="0"/>
          <c:showPercent val="0"/>
          <c:showBubbleSize val="0"/>
        </c:dLbls>
        <c:gapWidth val="50"/>
        <c:overlap val="100"/>
        <c:axId val="164459800"/>
        <c:axId val="164460192"/>
      </c:barChart>
      <c:catAx>
        <c:axId val="164459800"/>
        <c:scaling>
          <c:orientation val="minMax"/>
        </c:scaling>
        <c:delete val="0"/>
        <c:axPos val="b"/>
        <c:numFmt formatCode="General" sourceLinked="1"/>
        <c:majorTickMark val="none"/>
        <c:minorTickMark val="none"/>
        <c:tickLblPos val="nextTo"/>
        <c:spPr>
          <a:noFill/>
          <a:ln w="9525" cap="flat" cmpd="sng" algn="ctr">
            <a:solidFill>
              <a:srgbClr val="BFBFBF"/>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a:ea typeface="Arial"/>
                <a:cs typeface="Arial"/>
              </a:defRPr>
            </a:pPr>
            <a:endParaRPr lang="en-US"/>
          </a:p>
        </c:txPr>
        <c:crossAx val="164460192"/>
        <c:crosses val="autoZero"/>
        <c:auto val="1"/>
        <c:lblAlgn val="ctr"/>
        <c:lblOffset val="100"/>
        <c:noMultiLvlLbl val="0"/>
      </c:catAx>
      <c:valAx>
        <c:axId val="164460192"/>
        <c:scaling>
          <c:orientation val="minMax"/>
        </c:scaling>
        <c:delete val="0"/>
        <c:axPos val="l"/>
        <c:numFmt formatCode="0" sourceLinked="0"/>
        <c:majorTickMark val="none"/>
        <c:minorTickMark val="none"/>
        <c:tickLblPos val="nextTo"/>
        <c:spPr>
          <a:noFill/>
          <a:ln w="9525">
            <a:solidFill>
              <a:srgbClr val="BFBFBF"/>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a:ea typeface="Arial"/>
                <a:cs typeface="Arial"/>
              </a:defRPr>
            </a:pPr>
            <a:endParaRPr lang="en-US"/>
          </a:p>
        </c:txPr>
        <c:crossAx val="164459800"/>
        <c:crosses val="autoZero"/>
        <c:crossBetween val="between"/>
        <c:majorUnit val="20"/>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900" b="0" i="0" u="none" strike="noStrike" kern="1200" spc="0" baseline="0">
                <a:solidFill>
                  <a:sysClr val="windowText" lastClr="000000">
                    <a:lumMod val="65000"/>
                    <a:lumOff val="35000"/>
                  </a:sysClr>
                </a:solidFill>
                <a:latin typeface="+mn-lt"/>
                <a:ea typeface="+mn-ea"/>
                <a:cs typeface="+mn-cs"/>
              </a:defRPr>
            </a:pPr>
            <a:r>
              <a:rPr lang="en-AU" sz="900" b="0" i="0" u="none" strike="noStrike" kern="1200" spc="0" baseline="0">
                <a:solidFill>
                  <a:sysClr val="windowText" lastClr="000000">
                    <a:lumMod val="65000"/>
                    <a:lumOff val="35000"/>
                  </a:sysClr>
                </a:solidFill>
                <a:latin typeface="+mn-lt"/>
                <a:ea typeface="+mn-ea"/>
                <a:cs typeface="+mn-cs"/>
              </a:rPr>
              <a:t>GDP per capita( </a:t>
            </a:r>
            <a:r>
              <a:rPr lang="en-AU" sz="900" b="0" i="0" u="none" strike="noStrike" baseline="0">
                <a:effectLst/>
              </a:rPr>
              <a:t>US$ PPP based</a:t>
            </a:r>
            <a:endParaRPr lang="en-AU" sz="900" b="0" i="0" u="none" strike="noStrike" kern="1200" spc="0" baseline="0">
              <a:solidFill>
                <a:sysClr val="windowText" lastClr="000000">
                  <a:lumMod val="65000"/>
                  <a:lumOff val="35000"/>
                </a:sysClr>
              </a:solidFill>
              <a:latin typeface="+mn-lt"/>
              <a:ea typeface="+mn-ea"/>
              <a:cs typeface="+mn-cs"/>
            </a:endParaRPr>
          </a:p>
        </c:rich>
      </c:tx>
      <c:layout>
        <c:manualLayout>
          <c:xMode val="edge"/>
          <c:yMode val="edge"/>
          <c:x val="0.32285411198600172"/>
          <c:y val="0.18518518518518517"/>
        </c:manualLayout>
      </c:layout>
      <c:overlay val="0"/>
      <c:spPr>
        <a:noFill/>
        <a:ln>
          <a:noFill/>
        </a:ln>
        <a:effectLst/>
      </c:spPr>
      <c:txPr>
        <a:bodyPr rot="0" spcFirstLastPara="1" vertOverflow="ellipsis" vert="horz" wrap="square" anchor="ctr" anchorCtr="1"/>
        <a:lstStyle/>
        <a:p>
          <a:pPr algn="ctr" rtl="0">
            <a:defRPr lang="en-AU" sz="9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66BCDB"/>
            </a:solidFill>
            <a:ln w="9525" cap="flat" cmpd="sng" algn="ctr">
              <a:solidFill>
                <a:srgbClr val="66BCDB"/>
              </a:solidFill>
              <a:prstDash val="solid"/>
              <a:round/>
              <a:headEnd type="none" w="med" len="med"/>
              <a:tailEnd type="none" w="med" len="med"/>
            </a:ln>
            <a:effectLst/>
          </c:spPr>
          <c:invertIfNegative val="0"/>
          <c:dPt>
            <c:idx val="8"/>
            <c:invertIfNegative val="0"/>
            <c:bubble3D val="0"/>
            <c:spPr>
              <a:solidFill>
                <a:srgbClr val="66BCDB"/>
              </a:solidFill>
              <a:ln w="9525" cap="flat" cmpd="sng" algn="ctr">
                <a:solidFill>
                  <a:srgbClr val="66BCDB"/>
                </a:solidFill>
                <a:prstDash val="solid"/>
                <a:round/>
                <a:headEnd type="none" w="med" len="med"/>
                <a:tailEnd type="none" w="med" len="med"/>
              </a:ln>
              <a:effectLst/>
            </c:spPr>
          </c:dPt>
          <c:dPt>
            <c:idx val="9"/>
            <c:invertIfNegative val="0"/>
            <c:bubble3D val="0"/>
            <c:spPr>
              <a:solidFill>
                <a:srgbClr val="265A9A"/>
              </a:solidFill>
              <a:ln w="9525" cap="flat" cmpd="sng" algn="ctr">
                <a:solidFill>
                  <a:srgbClr val="66BCDB"/>
                </a:solidFill>
                <a:prstDash val="solid"/>
                <a:round/>
                <a:headEnd type="none" w="med" len="med"/>
                <a:tailEnd type="none" w="med" len="med"/>
              </a:ln>
              <a:effectLst/>
            </c:spPr>
          </c:dPt>
          <c:val>
            <c:numRef>
              <c:f>'Figure 4.3'!#REF!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'Figure 4.3'!#REF!</c15:sqref>
                        </c15:formulaRef>
                      </c:ext>
                    </c:extLst>
                  </c:multiLvlStrRef>
                </c15:cat>
              </c15:filteredCategoryTitle>
            </c:ext>
          </c:extLst>
        </c:ser>
        <c:dLbls>
          <c:showLegendKey val="0"/>
          <c:showVal val="0"/>
          <c:showCatName val="0"/>
          <c:showSerName val="0"/>
          <c:showPercent val="0"/>
          <c:showBubbleSize val="0"/>
        </c:dLbls>
        <c:gapWidth val="219"/>
        <c:overlap val="-27"/>
        <c:axId val="164455096"/>
        <c:axId val="164455488"/>
      </c:barChart>
      <c:catAx>
        <c:axId val="164455096"/>
        <c:scaling>
          <c:orientation val="minMax"/>
        </c:scaling>
        <c:delete val="0"/>
        <c:axPos val="b"/>
        <c:numFmt formatCode="General" sourceLinked="1"/>
        <c:majorTickMark val="none"/>
        <c:minorTickMark val="none"/>
        <c:tickLblPos val="nextTo"/>
        <c:spPr>
          <a:noFill/>
          <a:ln w="9525" cap="flat" cmpd="sng" algn="ctr">
            <a:solidFill>
              <a:srgbClr val="BFBFBF"/>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a:ea typeface="Arial"/>
                <a:cs typeface="Arial"/>
              </a:defRPr>
            </a:pPr>
            <a:endParaRPr lang="en-US"/>
          </a:p>
        </c:txPr>
        <c:crossAx val="164455488"/>
        <c:crosses val="autoZero"/>
        <c:auto val="1"/>
        <c:lblAlgn val="ctr"/>
        <c:lblOffset val="100"/>
        <c:noMultiLvlLbl val="0"/>
      </c:catAx>
      <c:valAx>
        <c:axId val="164455488"/>
        <c:scaling>
          <c:orientation val="minMax"/>
          <c:max val="70"/>
        </c:scaling>
        <c:delete val="0"/>
        <c:axPos val="l"/>
        <c:numFmt formatCode="General" sourceLinked="1"/>
        <c:majorTickMark val="none"/>
        <c:minorTickMark val="none"/>
        <c:tickLblPos val="nextTo"/>
        <c:spPr>
          <a:noFill/>
          <a:ln w="9525">
            <a:solidFill>
              <a:srgbClr val="BFBFBF"/>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a:ea typeface="Arial"/>
                <a:cs typeface="Arial"/>
              </a:defRPr>
            </a:pPr>
            <a:endParaRPr lang="en-US"/>
          </a:p>
        </c:txPr>
        <c:crossAx val="164455096"/>
        <c:crosses val="autoZero"/>
        <c:crossBetween val="between"/>
        <c:minorUnit val="20"/>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BCDB"/>
            </a:solidFill>
            <a:ln w="9525" cap="flat" cmpd="sng" algn="ctr">
              <a:solidFill>
                <a:srgbClr val="66BCDB"/>
              </a:solidFill>
              <a:prstDash val="solid"/>
              <a:round/>
              <a:headEnd type="none" w="med" len="med"/>
              <a:tailEnd type="none" w="med" len="med"/>
            </a:ln>
            <a:effectLst/>
          </c:spPr>
          <c:invertIfNegative val="0"/>
          <c:dPt>
            <c:idx val="7"/>
            <c:invertIfNegative val="0"/>
            <c:bubble3D val="0"/>
            <c:spPr>
              <a:solidFill>
                <a:srgbClr val="265A9A"/>
              </a:solidFill>
              <a:ln w="9525" cap="flat" cmpd="sng" algn="ctr">
                <a:solidFill>
                  <a:srgbClr val="265A9A"/>
                </a:solidFill>
                <a:prstDash val="solid"/>
                <a:round/>
                <a:headEnd type="none" w="med" len="med"/>
                <a:tailEnd type="none" w="med" len="med"/>
              </a:ln>
              <a:effectLst/>
            </c:spPr>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4.2 RHS'!$B$8:$B$17</c:f>
              <c:strCache>
                <c:ptCount val="10"/>
                <c:pt idx="0">
                  <c:v>ITA</c:v>
                </c:pt>
                <c:pt idx="1">
                  <c:v>FRA</c:v>
                </c:pt>
                <c:pt idx="2">
                  <c:v>JPN</c:v>
                </c:pt>
                <c:pt idx="3">
                  <c:v>DEU</c:v>
                </c:pt>
                <c:pt idx="4">
                  <c:v>US</c:v>
                </c:pt>
                <c:pt idx="5">
                  <c:v>UK</c:v>
                </c:pt>
                <c:pt idx="6">
                  <c:v>NLD</c:v>
                </c:pt>
                <c:pt idx="7">
                  <c:v>AUS</c:v>
                </c:pt>
                <c:pt idx="8">
                  <c:v>CAN</c:v>
                </c:pt>
                <c:pt idx="9">
                  <c:v>NZL</c:v>
                </c:pt>
              </c:strCache>
            </c:strRef>
          </c:cat>
          <c:val>
            <c:numRef>
              <c:f>'Figure 4.2 RHS'!$C$8:$C$17</c:f>
              <c:numCache>
                <c:formatCode>#0.0</c:formatCode>
                <c:ptCount val="10"/>
                <c:pt idx="0">
                  <c:v>11.7</c:v>
                </c:pt>
                <c:pt idx="1">
                  <c:v>10.1</c:v>
                </c:pt>
                <c:pt idx="2">
                  <c:v>3.1</c:v>
                </c:pt>
                <c:pt idx="3">
                  <c:v>4.0999999999999996</c:v>
                </c:pt>
                <c:pt idx="4">
                  <c:v>4.9000000000000004</c:v>
                </c:pt>
                <c:pt idx="5">
                  <c:v>4.8</c:v>
                </c:pt>
                <c:pt idx="6">
                  <c:v>6</c:v>
                </c:pt>
                <c:pt idx="7">
                  <c:v>5.7</c:v>
                </c:pt>
                <c:pt idx="8">
                  <c:v>7</c:v>
                </c:pt>
                <c:pt idx="9">
                  <c:v>5.0999999999999996</c:v>
                </c:pt>
              </c:numCache>
            </c:numRef>
          </c:val>
        </c:ser>
        <c:dLbls>
          <c:showLegendKey val="0"/>
          <c:showVal val="0"/>
          <c:showCatName val="0"/>
          <c:showSerName val="0"/>
          <c:showPercent val="0"/>
          <c:showBubbleSize val="0"/>
        </c:dLbls>
        <c:gapWidth val="50"/>
        <c:overlap val="100"/>
        <c:axId val="164460976"/>
        <c:axId val="164460584"/>
      </c:barChart>
      <c:catAx>
        <c:axId val="164460976"/>
        <c:scaling>
          <c:orientation val="minMax"/>
        </c:scaling>
        <c:delete val="0"/>
        <c:axPos val="b"/>
        <c:numFmt formatCode="General" sourceLinked="1"/>
        <c:majorTickMark val="none"/>
        <c:minorTickMark val="none"/>
        <c:tickLblPos val="nextTo"/>
        <c:spPr>
          <a:noFill/>
          <a:ln w="9525" cap="flat" cmpd="sng" algn="ctr">
            <a:solidFill>
              <a:srgbClr val="BFBFBF"/>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a:ea typeface="Arial"/>
                <a:cs typeface="Arial"/>
              </a:defRPr>
            </a:pPr>
            <a:endParaRPr lang="en-US"/>
          </a:p>
        </c:txPr>
        <c:crossAx val="164460584"/>
        <c:crosses val="autoZero"/>
        <c:auto val="1"/>
        <c:lblAlgn val="ctr"/>
        <c:lblOffset val="100"/>
        <c:noMultiLvlLbl val="0"/>
      </c:catAx>
      <c:valAx>
        <c:axId val="164460584"/>
        <c:scaling>
          <c:orientation val="minMax"/>
          <c:max val="14"/>
        </c:scaling>
        <c:delete val="0"/>
        <c:axPos val="l"/>
        <c:numFmt formatCode="0" sourceLinked="0"/>
        <c:majorTickMark val="out"/>
        <c:minorTickMark val="none"/>
        <c:tickLblPos val="nextTo"/>
        <c:spPr>
          <a:noFill/>
          <a:ln w="9525">
            <a:solidFill>
              <a:srgbClr val="BFBFBF"/>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a:ea typeface="Arial"/>
                <a:cs typeface="Arial"/>
              </a:defRPr>
            </a:pPr>
            <a:endParaRPr lang="en-US"/>
          </a:p>
        </c:txPr>
        <c:crossAx val="164460976"/>
        <c:crosses val="autoZero"/>
        <c:crossBetween val="between"/>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973148148148149E-2"/>
          <c:y val="4.8506944444444443E-2"/>
          <c:w val="0.80216222222222222"/>
          <c:h val="0.83759187402976742"/>
        </c:manualLayout>
      </c:layout>
      <c:lineChart>
        <c:grouping val="standard"/>
        <c:varyColors val="0"/>
        <c:ser>
          <c:idx val="0"/>
          <c:order val="0"/>
          <c:tx>
            <c:strRef>
              <c:f>'Fig 4.3'!#REF!</c:f>
              <c:strCache>
                <c:ptCount val="1"/>
                <c:pt idx="0">
                  <c:v>#REF!</c:v>
                </c:pt>
              </c:strCache>
            </c:strRef>
          </c:tx>
          <c:spPr>
            <a:ln>
              <a:solidFill>
                <a:srgbClr val="66BCDB"/>
              </a:solidFill>
            </a:ln>
          </c:spPr>
          <c:marker>
            <c:symbol val="none"/>
          </c:marker>
          <c:cat>
            <c:strRef>
              <c:f>'Figure 4.3'!$C$7:$S$7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4.3'!$C$9:$S$9</c:f>
              <c:numCache>
                <c:formatCode>#0.0</c:formatCode>
                <c:ptCount val="17"/>
                <c:pt idx="0">
                  <c:v>43.5</c:v>
                </c:pt>
                <c:pt idx="1">
                  <c:v>43.8</c:v>
                </c:pt>
                <c:pt idx="2">
                  <c:v>45</c:v>
                </c:pt>
                <c:pt idx="3">
                  <c:v>45.2</c:v>
                </c:pt>
                <c:pt idx="4">
                  <c:v>45.5</c:v>
                </c:pt>
                <c:pt idx="5">
                  <c:v>45.9</c:v>
                </c:pt>
                <c:pt idx="6">
                  <c:v>46.2</c:v>
                </c:pt>
                <c:pt idx="7">
                  <c:v>46.7</c:v>
                </c:pt>
                <c:pt idx="8">
                  <c:v>47.5</c:v>
                </c:pt>
                <c:pt idx="9">
                  <c:v>47.5</c:v>
                </c:pt>
                <c:pt idx="10">
                  <c:v>48.7</c:v>
                </c:pt>
                <c:pt idx="11">
                  <c:v>49.7</c:v>
                </c:pt>
                <c:pt idx="12">
                  <c:v>50.7</c:v>
                </c:pt>
                <c:pt idx="13">
                  <c:v>51.3</c:v>
                </c:pt>
                <c:pt idx="14">
                  <c:v>51.9</c:v>
                </c:pt>
                <c:pt idx="15">
                  <c:v>52.3</c:v>
                </c:pt>
                <c:pt idx="16">
                  <c:v>52.5</c:v>
                </c:pt>
              </c:numCache>
            </c:numRef>
          </c:val>
          <c:smooth val="0"/>
        </c:ser>
        <c:ser>
          <c:idx val="2"/>
          <c:order val="1"/>
          <c:tx>
            <c:strRef>
              <c:f>'Figure 4.3'!$B$11</c:f>
              <c:strCache>
                <c:ptCount val="1"/>
                <c:pt idx="0">
                  <c:v>FRA</c:v>
                </c:pt>
              </c:strCache>
            </c:strRef>
          </c:tx>
          <c:spPr>
            <a:ln cmpd="sng">
              <a:solidFill>
                <a:srgbClr val="78A22F"/>
              </a:solidFill>
              <a:prstDash val="solid"/>
            </a:ln>
            <a:effectLst/>
          </c:spPr>
          <c:marker>
            <c:symbol val="none"/>
          </c:marker>
          <c:cat>
            <c:strRef>
              <c:f>'Figure 4.3'!$C$7:$S$7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4.3'!$C$11:$S$11</c:f>
              <c:numCache>
                <c:formatCode>#0.0</c:formatCode>
                <c:ptCount val="17"/>
                <c:pt idx="0">
                  <c:v>52.7</c:v>
                </c:pt>
                <c:pt idx="1">
                  <c:v>54.2</c:v>
                </c:pt>
                <c:pt idx="2">
                  <c:v>54.5</c:v>
                </c:pt>
                <c:pt idx="3">
                  <c:v>55.1</c:v>
                </c:pt>
                <c:pt idx="4">
                  <c:v>55.6</c:v>
                </c:pt>
                <c:pt idx="5">
                  <c:v>57</c:v>
                </c:pt>
                <c:pt idx="6">
                  <c:v>56.7</c:v>
                </c:pt>
                <c:pt idx="7">
                  <c:v>56.4</c:v>
                </c:pt>
                <c:pt idx="8">
                  <c:v>55.8</c:v>
                </c:pt>
                <c:pt idx="9">
                  <c:v>56.5</c:v>
                </c:pt>
                <c:pt idx="10">
                  <c:v>57.1</c:v>
                </c:pt>
                <c:pt idx="11">
                  <c:v>57.3</c:v>
                </c:pt>
                <c:pt idx="12">
                  <c:v>58.1</c:v>
                </c:pt>
                <c:pt idx="13">
                  <c:v>58.6</c:v>
                </c:pt>
                <c:pt idx="14">
                  <c:v>59.1</c:v>
                </c:pt>
                <c:pt idx="15">
                  <c:v>59.1</c:v>
                </c:pt>
                <c:pt idx="16">
                  <c:v>59.9</c:v>
                </c:pt>
              </c:numCache>
            </c:numRef>
          </c:val>
          <c:smooth val="0"/>
        </c:ser>
        <c:ser>
          <c:idx val="3"/>
          <c:order val="2"/>
          <c:tx>
            <c:strRef>
              <c:f>'Figure 4.3'!$B$12</c:f>
              <c:strCache>
                <c:ptCount val="1"/>
                <c:pt idx="0">
                  <c:v>DEU</c:v>
                </c:pt>
              </c:strCache>
            </c:strRef>
          </c:tx>
          <c:spPr>
            <a:ln cmpd="sng">
              <a:solidFill>
                <a:srgbClr val="66BCDB"/>
              </a:solidFill>
              <a:prstDash val="sysDot"/>
            </a:ln>
          </c:spPr>
          <c:marker>
            <c:symbol val="none"/>
          </c:marker>
          <c:cat>
            <c:strRef>
              <c:f>'Figure 4.3'!$C$7:$S$7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4.3'!$C$12:$S$12</c:f>
              <c:numCache>
                <c:formatCode>#0.0</c:formatCode>
                <c:ptCount val="17"/>
                <c:pt idx="0">
                  <c:v>52</c:v>
                </c:pt>
                <c:pt idx="1">
                  <c:v>52.6</c:v>
                </c:pt>
                <c:pt idx="2">
                  <c:v>53</c:v>
                </c:pt>
                <c:pt idx="3">
                  <c:v>53.5</c:v>
                </c:pt>
                <c:pt idx="4">
                  <c:v>54.4</c:v>
                </c:pt>
                <c:pt idx="5">
                  <c:v>55.4</c:v>
                </c:pt>
                <c:pt idx="6">
                  <c:v>56.2</c:v>
                </c:pt>
                <c:pt idx="7">
                  <c:v>56.4</c:v>
                </c:pt>
                <c:pt idx="8">
                  <c:v>54.9</c:v>
                </c:pt>
                <c:pt idx="9">
                  <c:v>56.3</c:v>
                </c:pt>
                <c:pt idx="10">
                  <c:v>57.4</c:v>
                </c:pt>
                <c:pt idx="11">
                  <c:v>57.8</c:v>
                </c:pt>
                <c:pt idx="12">
                  <c:v>58.2</c:v>
                </c:pt>
                <c:pt idx="13">
                  <c:v>58.8</c:v>
                </c:pt>
                <c:pt idx="14">
                  <c:v>59.2</c:v>
                </c:pt>
                <c:pt idx="15">
                  <c:v>60</c:v>
                </c:pt>
                <c:pt idx="16">
                  <c:v>60.5</c:v>
                </c:pt>
              </c:numCache>
            </c:numRef>
          </c:val>
          <c:smooth val="0"/>
        </c:ser>
        <c:ser>
          <c:idx val="6"/>
          <c:order val="3"/>
          <c:tx>
            <c:strRef>
              <c:f>'Figure 4.3'!$B$15</c:f>
              <c:strCache>
                <c:ptCount val="1"/>
                <c:pt idx="0">
                  <c:v>NLD</c:v>
                </c:pt>
              </c:strCache>
            </c:strRef>
          </c:tx>
          <c:spPr>
            <a:ln>
              <a:solidFill>
                <a:srgbClr val="8956A3"/>
              </a:solidFill>
              <a:prstDash val="sysDash"/>
            </a:ln>
          </c:spPr>
          <c:marker>
            <c:symbol val="none"/>
          </c:marker>
          <c:cat>
            <c:strRef>
              <c:f>'Figure 4.3'!$C$7:$S$7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4.3'!$C$15:$S$15</c:f>
              <c:numCache>
                <c:formatCode>#0.0</c:formatCode>
                <c:ptCount val="17"/>
                <c:pt idx="0">
                  <c:v>55.2</c:v>
                </c:pt>
                <c:pt idx="1">
                  <c:v>55.6</c:v>
                </c:pt>
                <c:pt idx="2">
                  <c:v>56.4</c:v>
                </c:pt>
                <c:pt idx="3">
                  <c:v>57.4</c:v>
                </c:pt>
                <c:pt idx="4">
                  <c:v>58.8</c:v>
                </c:pt>
                <c:pt idx="5">
                  <c:v>59.7</c:v>
                </c:pt>
                <c:pt idx="6">
                  <c:v>60.2</c:v>
                </c:pt>
                <c:pt idx="7">
                  <c:v>60.3</c:v>
                </c:pt>
                <c:pt idx="8">
                  <c:v>58.9</c:v>
                </c:pt>
                <c:pt idx="9">
                  <c:v>60.1</c:v>
                </c:pt>
                <c:pt idx="10">
                  <c:v>60.6</c:v>
                </c:pt>
                <c:pt idx="11">
                  <c:v>60.5</c:v>
                </c:pt>
                <c:pt idx="12">
                  <c:v>60.9</c:v>
                </c:pt>
                <c:pt idx="13">
                  <c:v>61.3</c:v>
                </c:pt>
                <c:pt idx="14">
                  <c:v>62.1</c:v>
                </c:pt>
                <c:pt idx="15">
                  <c:v>62.3</c:v>
                </c:pt>
                <c:pt idx="16">
                  <c:v>63</c:v>
                </c:pt>
              </c:numCache>
            </c:numRef>
          </c:val>
          <c:smooth val="0"/>
        </c:ser>
        <c:ser>
          <c:idx val="9"/>
          <c:order val="4"/>
          <c:tx>
            <c:strRef>
              <c:f>'Figure 4.3'!$B$18</c:f>
              <c:strCache>
                <c:ptCount val="1"/>
                <c:pt idx="0">
                  <c:v>US</c:v>
                </c:pt>
              </c:strCache>
            </c:strRef>
          </c:tx>
          <c:spPr>
            <a:ln>
              <a:solidFill>
                <a:srgbClr val="ED7D31"/>
              </a:solidFill>
            </a:ln>
          </c:spPr>
          <c:marker>
            <c:symbol val="none"/>
          </c:marker>
          <c:cat>
            <c:strRef>
              <c:f>'Figure 4.3'!$C$7:$S$7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4.3'!$C$18:$S$18</c:f>
              <c:numCache>
                <c:formatCode>#0.0</c:formatCode>
                <c:ptCount val="17"/>
                <c:pt idx="0">
                  <c:v>51.1</c:v>
                </c:pt>
                <c:pt idx="1">
                  <c:v>52.6</c:v>
                </c:pt>
                <c:pt idx="2">
                  <c:v>54.2</c:v>
                </c:pt>
                <c:pt idx="3">
                  <c:v>55.6</c:v>
                </c:pt>
                <c:pt idx="4">
                  <c:v>56.8</c:v>
                </c:pt>
                <c:pt idx="5">
                  <c:v>57.3</c:v>
                </c:pt>
                <c:pt idx="6">
                  <c:v>58</c:v>
                </c:pt>
                <c:pt idx="7">
                  <c:v>58.5</c:v>
                </c:pt>
                <c:pt idx="8">
                  <c:v>60.3</c:v>
                </c:pt>
                <c:pt idx="9">
                  <c:v>62</c:v>
                </c:pt>
                <c:pt idx="10">
                  <c:v>62.1</c:v>
                </c:pt>
                <c:pt idx="11">
                  <c:v>62.3</c:v>
                </c:pt>
                <c:pt idx="12">
                  <c:v>62.5</c:v>
                </c:pt>
                <c:pt idx="13">
                  <c:v>62.8</c:v>
                </c:pt>
                <c:pt idx="14">
                  <c:v>63.3</c:v>
                </c:pt>
                <c:pt idx="15">
                  <c:v>63.5</c:v>
                </c:pt>
                <c:pt idx="16">
                  <c:v>64.599999999999994</c:v>
                </c:pt>
              </c:numCache>
            </c:numRef>
          </c:val>
          <c:smooth val="0"/>
        </c:ser>
        <c:dLbls>
          <c:showLegendKey val="0"/>
          <c:showVal val="0"/>
          <c:showCatName val="0"/>
          <c:showSerName val="0"/>
          <c:showPercent val="0"/>
          <c:showBubbleSize val="0"/>
        </c:dLbls>
        <c:smooth val="0"/>
        <c:axId val="164457448"/>
        <c:axId val="164454312"/>
      </c:lineChart>
      <c:catAx>
        <c:axId val="164457448"/>
        <c:scaling>
          <c:orientation val="minMax"/>
        </c:scaling>
        <c:delete val="0"/>
        <c:axPos val="b"/>
        <c:numFmt formatCode="General" sourceLinked="1"/>
        <c:majorTickMark val="out"/>
        <c:minorTickMark val="none"/>
        <c:tickLblPos val="nextTo"/>
        <c:spPr>
          <a:ln>
            <a:solidFill>
              <a:srgbClr val="BFBFBF"/>
            </a:solidFill>
          </a:ln>
        </c:spPr>
        <c:crossAx val="164454312"/>
        <c:crosses val="autoZero"/>
        <c:auto val="1"/>
        <c:lblAlgn val="ctr"/>
        <c:lblOffset val="100"/>
        <c:tickLblSkip val="4"/>
        <c:noMultiLvlLbl val="0"/>
      </c:catAx>
      <c:valAx>
        <c:axId val="164454312"/>
        <c:scaling>
          <c:orientation val="minMax"/>
          <c:max val="70"/>
          <c:min val="30"/>
        </c:scaling>
        <c:delete val="0"/>
        <c:axPos val="l"/>
        <c:numFmt formatCode="#,##0" sourceLinked="0"/>
        <c:majorTickMark val="out"/>
        <c:minorTickMark val="none"/>
        <c:tickLblPos val="nextTo"/>
        <c:spPr>
          <a:ln>
            <a:solidFill>
              <a:srgbClr val="BFBFBF"/>
            </a:solidFill>
          </a:ln>
        </c:spPr>
        <c:crossAx val="164457448"/>
        <c:crosses val="autoZero"/>
        <c:crossBetween val="midCat"/>
        <c:majorUnit val="1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973148148148149E-2"/>
          <c:y val="4.8506944444444443E-2"/>
          <c:w val="0.80216222222222222"/>
          <c:h val="0.83759187402976742"/>
        </c:manualLayout>
      </c:layout>
      <c:lineChart>
        <c:grouping val="standard"/>
        <c:varyColors val="0"/>
        <c:ser>
          <c:idx val="0"/>
          <c:order val="0"/>
          <c:tx>
            <c:strRef>
              <c:f>'Fig 4.3'!#REF!</c:f>
              <c:strCache>
                <c:ptCount val="1"/>
                <c:pt idx="0">
                  <c:v>#REF!</c:v>
                </c:pt>
              </c:strCache>
            </c:strRef>
          </c:tx>
          <c:spPr>
            <a:ln>
              <a:solidFill>
                <a:srgbClr val="66BCDB"/>
              </a:solidFill>
            </a:ln>
          </c:spPr>
          <c:marker>
            <c:symbol val="none"/>
          </c:marker>
          <c:cat>
            <c:strRef>
              <c:f>'Figure 4.3'!$C$7:$S$7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4.3'!$C$9:$S$9</c:f>
              <c:numCache>
                <c:formatCode>#0.0</c:formatCode>
                <c:ptCount val="17"/>
                <c:pt idx="0">
                  <c:v>43.5</c:v>
                </c:pt>
                <c:pt idx="1">
                  <c:v>43.8</c:v>
                </c:pt>
                <c:pt idx="2">
                  <c:v>45</c:v>
                </c:pt>
                <c:pt idx="3">
                  <c:v>45.2</c:v>
                </c:pt>
                <c:pt idx="4">
                  <c:v>45.5</c:v>
                </c:pt>
                <c:pt idx="5">
                  <c:v>45.9</c:v>
                </c:pt>
                <c:pt idx="6">
                  <c:v>46.2</c:v>
                </c:pt>
                <c:pt idx="7">
                  <c:v>46.7</c:v>
                </c:pt>
                <c:pt idx="8">
                  <c:v>47.5</c:v>
                </c:pt>
                <c:pt idx="9">
                  <c:v>47.5</c:v>
                </c:pt>
                <c:pt idx="10">
                  <c:v>48.7</c:v>
                </c:pt>
                <c:pt idx="11">
                  <c:v>49.7</c:v>
                </c:pt>
                <c:pt idx="12">
                  <c:v>50.7</c:v>
                </c:pt>
                <c:pt idx="13">
                  <c:v>51.3</c:v>
                </c:pt>
                <c:pt idx="14">
                  <c:v>51.9</c:v>
                </c:pt>
                <c:pt idx="15">
                  <c:v>52.3</c:v>
                </c:pt>
                <c:pt idx="16">
                  <c:v>52.5</c:v>
                </c:pt>
              </c:numCache>
            </c:numRef>
          </c:val>
          <c:smooth val="0"/>
        </c:ser>
        <c:ser>
          <c:idx val="1"/>
          <c:order val="1"/>
          <c:tx>
            <c:strRef>
              <c:f>'Figure 4.3'!$B$10</c:f>
              <c:strCache>
                <c:ptCount val="1"/>
                <c:pt idx="0">
                  <c:v>CAN</c:v>
                </c:pt>
              </c:strCache>
            </c:strRef>
          </c:tx>
          <c:spPr>
            <a:ln cmpd="sng">
              <a:solidFill>
                <a:srgbClr val="265A9A"/>
              </a:solidFill>
              <a:prstDash val="solid"/>
            </a:ln>
            <a:effectLst/>
          </c:spPr>
          <c:marker>
            <c:symbol val="none"/>
          </c:marker>
          <c:cat>
            <c:strRef>
              <c:f>'Figure 4.3'!$C$7:$S$7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4.3'!$C$10:$S$10</c:f>
              <c:numCache>
                <c:formatCode>#0.0</c:formatCode>
                <c:ptCount val="17"/>
                <c:pt idx="0">
                  <c:v>42.8</c:v>
                </c:pt>
                <c:pt idx="1">
                  <c:v>43.5</c:v>
                </c:pt>
                <c:pt idx="2">
                  <c:v>43.5</c:v>
                </c:pt>
                <c:pt idx="3">
                  <c:v>43.8</c:v>
                </c:pt>
                <c:pt idx="4">
                  <c:v>44.8</c:v>
                </c:pt>
                <c:pt idx="5">
                  <c:v>45.3</c:v>
                </c:pt>
                <c:pt idx="6">
                  <c:v>45.4</c:v>
                </c:pt>
                <c:pt idx="7">
                  <c:v>45.4</c:v>
                </c:pt>
                <c:pt idx="8">
                  <c:v>45.7</c:v>
                </c:pt>
                <c:pt idx="9">
                  <c:v>46.2</c:v>
                </c:pt>
                <c:pt idx="10">
                  <c:v>47</c:v>
                </c:pt>
                <c:pt idx="11">
                  <c:v>47</c:v>
                </c:pt>
                <c:pt idx="12">
                  <c:v>47.5</c:v>
                </c:pt>
                <c:pt idx="13">
                  <c:v>48.7</c:v>
                </c:pt>
                <c:pt idx="14">
                  <c:v>48.6</c:v>
                </c:pt>
                <c:pt idx="15">
                  <c:v>48.9</c:v>
                </c:pt>
                <c:pt idx="16">
                  <c:v>49.8</c:v>
                </c:pt>
              </c:numCache>
            </c:numRef>
          </c:val>
          <c:smooth val="0"/>
        </c:ser>
        <c:ser>
          <c:idx val="4"/>
          <c:order val="2"/>
          <c:tx>
            <c:strRef>
              <c:f>'Figure 4.3'!$B$13</c:f>
              <c:strCache>
                <c:ptCount val="1"/>
                <c:pt idx="0">
                  <c:v>ITA</c:v>
                </c:pt>
              </c:strCache>
            </c:strRef>
          </c:tx>
          <c:spPr>
            <a:ln w="22225">
              <a:solidFill>
                <a:sysClr val="windowText" lastClr="000000"/>
              </a:solidFill>
              <a:prstDash val="sysDash"/>
            </a:ln>
          </c:spPr>
          <c:marker>
            <c:symbol val="none"/>
          </c:marker>
          <c:cat>
            <c:strRef>
              <c:f>'Figure 4.3'!$C$7:$S$7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4.3'!$C$13:$S$13</c:f>
              <c:numCache>
                <c:formatCode>#0.0</c:formatCode>
                <c:ptCount val="17"/>
                <c:pt idx="0">
                  <c:v>47.5</c:v>
                </c:pt>
                <c:pt idx="1">
                  <c:v>47.1</c:v>
                </c:pt>
                <c:pt idx="2">
                  <c:v>46.8</c:v>
                </c:pt>
                <c:pt idx="3">
                  <c:v>47.3</c:v>
                </c:pt>
                <c:pt idx="4">
                  <c:v>47.5</c:v>
                </c:pt>
                <c:pt idx="5">
                  <c:v>47.5</c:v>
                </c:pt>
                <c:pt idx="6">
                  <c:v>47.5</c:v>
                </c:pt>
                <c:pt idx="7">
                  <c:v>47.2</c:v>
                </c:pt>
                <c:pt idx="8">
                  <c:v>46.2</c:v>
                </c:pt>
                <c:pt idx="9">
                  <c:v>47.2</c:v>
                </c:pt>
                <c:pt idx="10">
                  <c:v>47.4</c:v>
                </c:pt>
                <c:pt idx="11">
                  <c:v>47.3</c:v>
                </c:pt>
                <c:pt idx="12">
                  <c:v>47.7</c:v>
                </c:pt>
                <c:pt idx="13">
                  <c:v>47.8</c:v>
                </c:pt>
                <c:pt idx="14">
                  <c:v>47.9</c:v>
                </c:pt>
                <c:pt idx="15">
                  <c:v>47.7</c:v>
                </c:pt>
                <c:pt idx="16">
                  <c:v>47.9</c:v>
                </c:pt>
              </c:numCache>
            </c:numRef>
          </c:val>
          <c:smooth val="0"/>
        </c:ser>
        <c:ser>
          <c:idx val="5"/>
          <c:order val="3"/>
          <c:tx>
            <c:strRef>
              <c:f>'Figure 4.3'!$B$14</c:f>
              <c:strCache>
                <c:ptCount val="1"/>
                <c:pt idx="0">
                  <c:v>JPN</c:v>
                </c:pt>
              </c:strCache>
            </c:strRef>
          </c:tx>
          <c:spPr>
            <a:ln w="19050">
              <a:solidFill>
                <a:srgbClr val="5B9BD5"/>
              </a:solidFill>
              <a:prstDash val="sysDash"/>
            </a:ln>
          </c:spPr>
          <c:marker>
            <c:symbol val="none"/>
          </c:marker>
          <c:cat>
            <c:strRef>
              <c:f>'Figure 4.3'!$C$7:$S$7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4.3'!$C$14:$S$14</c:f>
              <c:numCache>
                <c:formatCode>#0.0</c:formatCode>
                <c:ptCount val="17"/>
                <c:pt idx="0">
                  <c:v>35.700000000000003</c:v>
                </c:pt>
                <c:pt idx="1">
                  <c:v>36.4</c:v>
                </c:pt>
                <c:pt idx="2">
                  <c:v>36.9</c:v>
                </c:pt>
                <c:pt idx="3">
                  <c:v>37.799999999999997</c:v>
                </c:pt>
                <c:pt idx="4">
                  <c:v>38.299999999999997</c:v>
                </c:pt>
                <c:pt idx="5">
                  <c:v>38.4</c:v>
                </c:pt>
                <c:pt idx="6">
                  <c:v>38.700000000000003</c:v>
                </c:pt>
                <c:pt idx="7">
                  <c:v>38.700000000000003</c:v>
                </c:pt>
                <c:pt idx="8">
                  <c:v>38.200000000000003</c:v>
                </c:pt>
                <c:pt idx="9">
                  <c:v>39.5</c:v>
                </c:pt>
                <c:pt idx="10">
                  <c:v>39.6</c:v>
                </c:pt>
                <c:pt idx="11">
                  <c:v>40</c:v>
                </c:pt>
                <c:pt idx="12">
                  <c:v>40.799999999999997</c:v>
                </c:pt>
                <c:pt idx="13">
                  <c:v>40.799999999999997</c:v>
                </c:pt>
                <c:pt idx="14">
                  <c:v>41.4</c:v>
                </c:pt>
                <c:pt idx="15">
                  <c:v>41.5</c:v>
                </c:pt>
                <c:pt idx="16">
                  <c:v>41.9</c:v>
                </c:pt>
              </c:numCache>
            </c:numRef>
          </c:val>
          <c:smooth val="0"/>
        </c:ser>
        <c:ser>
          <c:idx val="7"/>
          <c:order val="4"/>
          <c:tx>
            <c:strRef>
              <c:f>'Figure 4.3'!$B$16</c:f>
              <c:strCache>
                <c:ptCount val="1"/>
                <c:pt idx="0">
                  <c:v>NZL</c:v>
                </c:pt>
              </c:strCache>
            </c:strRef>
          </c:tx>
          <c:spPr>
            <a:ln>
              <a:solidFill>
                <a:srgbClr val="70AD47"/>
              </a:solidFill>
              <a:prstDash val="sysDash"/>
            </a:ln>
          </c:spPr>
          <c:marker>
            <c:symbol val="none"/>
          </c:marker>
          <c:cat>
            <c:strRef>
              <c:f>'Figure 4.3'!$C$7:$S$7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4.3'!$C$16:$S$16</c:f>
              <c:numCache>
                <c:formatCode>#0.0</c:formatCode>
                <c:ptCount val="17"/>
                <c:pt idx="0">
                  <c:v>32.700000000000003</c:v>
                </c:pt>
                <c:pt idx="1">
                  <c:v>33.299999999999997</c:v>
                </c:pt>
                <c:pt idx="2">
                  <c:v>33.9</c:v>
                </c:pt>
                <c:pt idx="3">
                  <c:v>33.799999999999997</c:v>
                </c:pt>
                <c:pt idx="4">
                  <c:v>33.799999999999997</c:v>
                </c:pt>
                <c:pt idx="5">
                  <c:v>34.299999999999997</c:v>
                </c:pt>
                <c:pt idx="6">
                  <c:v>35.6</c:v>
                </c:pt>
                <c:pt idx="7">
                  <c:v>34.5</c:v>
                </c:pt>
                <c:pt idx="8">
                  <c:v>36.299999999999997</c:v>
                </c:pt>
                <c:pt idx="9">
                  <c:v>35.9</c:v>
                </c:pt>
                <c:pt idx="10">
                  <c:v>36.6</c:v>
                </c:pt>
                <c:pt idx="11">
                  <c:v>37.9</c:v>
                </c:pt>
                <c:pt idx="12">
                  <c:v>37.299999999999997</c:v>
                </c:pt>
                <c:pt idx="13">
                  <c:v>37.1</c:v>
                </c:pt>
                <c:pt idx="14">
                  <c:v>38.200000000000003</c:v>
                </c:pt>
                <c:pt idx="15">
                  <c:v>37.9</c:v>
                </c:pt>
                <c:pt idx="16">
                  <c:v>37.1</c:v>
                </c:pt>
              </c:numCache>
            </c:numRef>
          </c:val>
          <c:smooth val="0"/>
        </c:ser>
        <c:ser>
          <c:idx val="8"/>
          <c:order val="5"/>
          <c:tx>
            <c:strRef>
              <c:f>'Figure 4.3'!$B$17</c:f>
              <c:strCache>
                <c:ptCount val="1"/>
                <c:pt idx="0">
                  <c:v>UK</c:v>
                </c:pt>
              </c:strCache>
            </c:strRef>
          </c:tx>
          <c:spPr>
            <a:ln>
              <a:solidFill>
                <a:srgbClr val="78A22F"/>
              </a:solidFill>
              <a:prstDash val="sysDash"/>
            </a:ln>
          </c:spPr>
          <c:marker>
            <c:symbol val="none"/>
          </c:marker>
          <c:cat>
            <c:strRef>
              <c:f>'Figure 4.3'!$C$7:$S$7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4.3'!$C$17:$S$17</c:f>
              <c:numCache>
                <c:formatCode>#0.0</c:formatCode>
                <c:ptCount val="17"/>
                <c:pt idx="0">
                  <c:v>42.1</c:v>
                </c:pt>
                <c:pt idx="1">
                  <c:v>43.3</c:v>
                </c:pt>
                <c:pt idx="2">
                  <c:v>44.6</c:v>
                </c:pt>
                <c:pt idx="3">
                  <c:v>45.5</c:v>
                </c:pt>
                <c:pt idx="4">
                  <c:v>45.9</c:v>
                </c:pt>
                <c:pt idx="5">
                  <c:v>46.8</c:v>
                </c:pt>
                <c:pt idx="6">
                  <c:v>47.6</c:v>
                </c:pt>
                <c:pt idx="7">
                  <c:v>47.6</c:v>
                </c:pt>
                <c:pt idx="8">
                  <c:v>46.5</c:v>
                </c:pt>
                <c:pt idx="9">
                  <c:v>47.5</c:v>
                </c:pt>
                <c:pt idx="10">
                  <c:v>47.6</c:v>
                </c:pt>
                <c:pt idx="11">
                  <c:v>47.4</c:v>
                </c:pt>
                <c:pt idx="12">
                  <c:v>47.5</c:v>
                </c:pt>
                <c:pt idx="13">
                  <c:v>47.6</c:v>
                </c:pt>
                <c:pt idx="14">
                  <c:v>48.4</c:v>
                </c:pt>
                <c:pt idx="15">
                  <c:v>48.1</c:v>
                </c:pt>
                <c:pt idx="16">
                  <c:v>48.5</c:v>
                </c:pt>
              </c:numCache>
            </c:numRef>
          </c:val>
          <c:smooth val="0"/>
        </c:ser>
        <c:dLbls>
          <c:showLegendKey val="0"/>
          <c:showVal val="0"/>
          <c:showCatName val="0"/>
          <c:showSerName val="0"/>
          <c:showPercent val="0"/>
          <c:showBubbleSize val="0"/>
        </c:dLbls>
        <c:smooth val="0"/>
        <c:axId val="164457056"/>
        <c:axId val="164456272"/>
      </c:lineChart>
      <c:catAx>
        <c:axId val="164457056"/>
        <c:scaling>
          <c:orientation val="minMax"/>
        </c:scaling>
        <c:delete val="0"/>
        <c:axPos val="b"/>
        <c:numFmt formatCode="General" sourceLinked="1"/>
        <c:majorTickMark val="out"/>
        <c:minorTickMark val="none"/>
        <c:tickLblPos val="nextTo"/>
        <c:spPr>
          <a:ln>
            <a:solidFill>
              <a:srgbClr val="BFBFBF"/>
            </a:solidFill>
          </a:ln>
        </c:spPr>
        <c:crossAx val="164456272"/>
        <c:crosses val="autoZero"/>
        <c:auto val="1"/>
        <c:lblAlgn val="ctr"/>
        <c:lblOffset val="100"/>
        <c:tickLblSkip val="4"/>
        <c:noMultiLvlLbl val="0"/>
      </c:catAx>
      <c:valAx>
        <c:axId val="164456272"/>
        <c:scaling>
          <c:orientation val="minMax"/>
          <c:max val="70"/>
          <c:min val="30"/>
        </c:scaling>
        <c:delete val="0"/>
        <c:axPos val="l"/>
        <c:numFmt formatCode="#,##0" sourceLinked="0"/>
        <c:majorTickMark val="out"/>
        <c:minorTickMark val="none"/>
        <c:tickLblPos val="nextTo"/>
        <c:spPr>
          <a:ln>
            <a:solidFill>
              <a:srgbClr val="BFBFBF"/>
            </a:solidFill>
          </a:ln>
        </c:spPr>
        <c:crossAx val="164457056"/>
        <c:crosses val="autoZero"/>
        <c:crossBetween val="midCat"/>
        <c:majorUnit val="1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4.4'!$B$48</c:f>
              <c:strCache>
                <c:ptCount val="1"/>
                <c:pt idx="0">
                  <c:v>AUS</c:v>
                </c:pt>
              </c:strCache>
            </c:strRef>
          </c:tx>
          <c:spPr>
            <a:ln w="28575">
              <a:solidFill>
                <a:srgbClr val="265A9A"/>
              </a:solidFill>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4.4'!$C$48:$S$48</c:f>
              <c:numCache>
                <c:formatCode>#0.0</c:formatCode>
                <c:ptCount val="17"/>
                <c:pt idx="0">
                  <c:v>43.5</c:v>
                </c:pt>
                <c:pt idx="1">
                  <c:v>43.8</c:v>
                </c:pt>
                <c:pt idx="2">
                  <c:v>45</c:v>
                </c:pt>
                <c:pt idx="3">
                  <c:v>45.2</c:v>
                </c:pt>
                <c:pt idx="4">
                  <c:v>45.5</c:v>
                </c:pt>
                <c:pt idx="5">
                  <c:v>45.9</c:v>
                </c:pt>
                <c:pt idx="6">
                  <c:v>46.2</c:v>
                </c:pt>
                <c:pt idx="7">
                  <c:v>46.7</c:v>
                </c:pt>
                <c:pt idx="8">
                  <c:v>47.5</c:v>
                </c:pt>
                <c:pt idx="9">
                  <c:v>47.5</c:v>
                </c:pt>
                <c:pt idx="10">
                  <c:v>48.7</c:v>
                </c:pt>
                <c:pt idx="11">
                  <c:v>49.7</c:v>
                </c:pt>
                <c:pt idx="12">
                  <c:v>50.7</c:v>
                </c:pt>
                <c:pt idx="13">
                  <c:v>51.3</c:v>
                </c:pt>
                <c:pt idx="14">
                  <c:v>51.9</c:v>
                </c:pt>
                <c:pt idx="15">
                  <c:v>52.3</c:v>
                </c:pt>
                <c:pt idx="16">
                  <c:v>52.5</c:v>
                </c:pt>
              </c:numCache>
            </c:numRef>
          </c:val>
          <c:smooth val="0"/>
        </c:ser>
        <c:ser>
          <c:idx val="1"/>
          <c:order val="1"/>
          <c:tx>
            <c:strRef>
              <c:f>'Figure 4.4'!$B$9</c:f>
              <c:strCache>
                <c:ptCount val="1"/>
                <c:pt idx="0">
                  <c:v>AUT</c:v>
                </c:pt>
              </c:strCache>
            </c:strRef>
          </c:tx>
          <c:spPr>
            <a:ln w="9525" cmpd="sng">
              <a:solidFill>
                <a:srgbClr val="66BCDB"/>
              </a:solidFill>
              <a:prstDash val="solid"/>
            </a:ln>
            <a:effectLst/>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4.4'!$C$9:$S$9</c:f>
              <c:numCache>
                <c:formatCode>#0.0</c:formatCode>
                <c:ptCount val="17"/>
                <c:pt idx="0">
                  <c:v>45.3</c:v>
                </c:pt>
                <c:pt idx="1">
                  <c:v>46.1</c:v>
                </c:pt>
                <c:pt idx="2">
                  <c:v>46.5</c:v>
                </c:pt>
                <c:pt idx="3">
                  <c:v>47.4</c:v>
                </c:pt>
                <c:pt idx="4">
                  <c:v>48.6</c:v>
                </c:pt>
                <c:pt idx="5">
                  <c:v>49.8</c:v>
                </c:pt>
                <c:pt idx="6">
                  <c:v>51.1</c:v>
                </c:pt>
                <c:pt idx="7">
                  <c:v>51.1</c:v>
                </c:pt>
                <c:pt idx="8">
                  <c:v>50.7</c:v>
                </c:pt>
                <c:pt idx="9">
                  <c:v>51.5</c:v>
                </c:pt>
                <c:pt idx="10">
                  <c:v>52</c:v>
                </c:pt>
                <c:pt idx="11">
                  <c:v>52.6</c:v>
                </c:pt>
                <c:pt idx="12">
                  <c:v>52.9</c:v>
                </c:pt>
                <c:pt idx="13">
                  <c:v>53.1</c:v>
                </c:pt>
                <c:pt idx="14">
                  <c:v>53.9</c:v>
                </c:pt>
                <c:pt idx="15">
                  <c:v>53.9</c:v>
                </c:pt>
                <c:pt idx="16">
                  <c:v>54.4</c:v>
                </c:pt>
              </c:numCache>
            </c:numRef>
          </c:val>
          <c:smooth val="0"/>
        </c:ser>
        <c:ser>
          <c:idx val="2"/>
          <c:order val="2"/>
          <c:tx>
            <c:strRef>
              <c:f>'Figure 4.4'!$B$10</c:f>
              <c:strCache>
                <c:ptCount val="1"/>
                <c:pt idx="0">
                  <c:v>BEL</c:v>
                </c:pt>
              </c:strCache>
            </c:strRef>
          </c:tx>
          <c:spPr>
            <a:ln w="9525" cmpd="sng">
              <a:solidFill>
                <a:srgbClr val="66BCDB"/>
              </a:solidFill>
              <a:prstDash val="solid"/>
            </a:ln>
            <a:effectLst/>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4.4'!$C$10:$S$10</c:f>
              <c:numCache>
                <c:formatCode>#0.0</c:formatCode>
                <c:ptCount val="17"/>
                <c:pt idx="0">
                  <c:v>56.7</c:v>
                </c:pt>
                <c:pt idx="1">
                  <c:v>58</c:v>
                </c:pt>
                <c:pt idx="2">
                  <c:v>58.7</c:v>
                </c:pt>
                <c:pt idx="3">
                  <c:v>60.4</c:v>
                </c:pt>
                <c:pt idx="4">
                  <c:v>61.1</c:v>
                </c:pt>
                <c:pt idx="5">
                  <c:v>61.7</c:v>
                </c:pt>
                <c:pt idx="6">
                  <c:v>62.6</c:v>
                </c:pt>
                <c:pt idx="7">
                  <c:v>62.2</c:v>
                </c:pt>
                <c:pt idx="8">
                  <c:v>61.8</c:v>
                </c:pt>
                <c:pt idx="9">
                  <c:v>63.2</c:v>
                </c:pt>
                <c:pt idx="10">
                  <c:v>62.9</c:v>
                </c:pt>
                <c:pt idx="11">
                  <c:v>62.7</c:v>
                </c:pt>
                <c:pt idx="12">
                  <c:v>63.1</c:v>
                </c:pt>
                <c:pt idx="13">
                  <c:v>63.8</c:v>
                </c:pt>
                <c:pt idx="14">
                  <c:v>64.599999999999994</c:v>
                </c:pt>
                <c:pt idx="15">
                  <c:v>64.8</c:v>
                </c:pt>
                <c:pt idx="16">
                  <c:v>64.900000000000006</c:v>
                </c:pt>
              </c:numCache>
            </c:numRef>
          </c:val>
          <c:smooth val="0"/>
        </c:ser>
        <c:ser>
          <c:idx val="3"/>
          <c:order val="3"/>
          <c:tx>
            <c:strRef>
              <c:f>'Figure 4.4'!$B$11</c:f>
              <c:strCache>
                <c:ptCount val="1"/>
                <c:pt idx="0">
                  <c:v>CAN</c:v>
                </c:pt>
              </c:strCache>
            </c:strRef>
          </c:tx>
          <c:spPr>
            <a:ln w="9525" cmpd="sng">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4.4'!$C$11:$S$11</c:f>
              <c:numCache>
                <c:formatCode>#0.0</c:formatCode>
                <c:ptCount val="17"/>
                <c:pt idx="0">
                  <c:v>42.8</c:v>
                </c:pt>
                <c:pt idx="1">
                  <c:v>43.5</c:v>
                </c:pt>
                <c:pt idx="2">
                  <c:v>43.5</c:v>
                </c:pt>
                <c:pt idx="3">
                  <c:v>43.8</c:v>
                </c:pt>
                <c:pt idx="4">
                  <c:v>44.8</c:v>
                </c:pt>
                <c:pt idx="5">
                  <c:v>45.3</c:v>
                </c:pt>
                <c:pt idx="6">
                  <c:v>45.4</c:v>
                </c:pt>
                <c:pt idx="7">
                  <c:v>45.4</c:v>
                </c:pt>
                <c:pt idx="8">
                  <c:v>45.7</c:v>
                </c:pt>
                <c:pt idx="9">
                  <c:v>46.2</c:v>
                </c:pt>
                <c:pt idx="10">
                  <c:v>47</c:v>
                </c:pt>
                <c:pt idx="11">
                  <c:v>47</c:v>
                </c:pt>
                <c:pt idx="12">
                  <c:v>47.5</c:v>
                </c:pt>
                <c:pt idx="13">
                  <c:v>48.7</c:v>
                </c:pt>
                <c:pt idx="14">
                  <c:v>48.6</c:v>
                </c:pt>
                <c:pt idx="15">
                  <c:v>48.9</c:v>
                </c:pt>
                <c:pt idx="16">
                  <c:v>49.8</c:v>
                </c:pt>
              </c:numCache>
            </c:numRef>
          </c:val>
          <c:smooth val="0"/>
        </c:ser>
        <c:ser>
          <c:idx val="4"/>
          <c:order val="4"/>
          <c:tx>
            <c:strRef>
              <c:f>'Figure 4.4'!$B$12</c:f>
              <c:strCache>
                <c:ptCount val="1"/>
                <c:pt idx="0">
                  <c:v>CHL</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4.4'!$C$12:$S$12</c:f>
              <c:numCache>
                <c:formatCode>#0.0</c:formatCode>
                <c:ptCount val="17"/>
                <c:pt idx="0">
                  <c:v>17.5</c:v>
                </c:pt>
                <c:pt idx="1">
                  <c:v>17.7</c:v>
                </c:pt>
                <c:pt idx="2">
                  <c:v>17.8</c:v>
                </c:pt>
                <c:pt idx="3">
                  <c:v>18.7</c:v>
                </c:pt>
                <c:pt idx="4">
                  <c:v>19.7</c:v>
                </c:pt>
                <c:pt idx="5">
                  <c:v>20.5</c:v>
                </c:pt>
                <c:pt idx="6">
                  <c:v>21.3</c:v>
                </c:pt>
                <c:pt idx="7">
                  <c:v>21.7</c:v>
                </c:pt>
                <c:pt idx="8">
                  <c:v>21.8</c:v>
                </c:pt>
                <c:pt idx="9">
                  <c:v>21</c:v>
                </c:pt>
                <c:pt idx="10">
                  <c:v>21.5</c:v>
                </c:pt>
                <c:pt idx="11">
                  <c:v>22.5</c:v>
                </c:pt>
                <c:pt idx="12">
                  <c:v>23</c:v>
                </c:pt>
                <c:pt idx="13">
                  <c:v>23.4</c:v>
                </c:pt>
                <c:pt idx="14">
                  <c:v>23.5</c:v>
                </c:pt>
                <c:pt idx="15">
                  <c:v>23.8</c:v>
                </c:pt>
                <c:pt idx="16">
                  <c:v>23.9</c:v>
                </c:pt>
              </c:numCache>
            </c:numRef>
          </c:val>
          <c:smooth val="0"/>
        </c:ser>
        <c:ser>
          <c:idx val="5"/>
          <c:order val="5"/>
          <c:tx>
            <c:strRef>
              <c:f>'Figure 4.4'!$B$13</c:f>
              <c:strCache>
                <c:ptCount val="1"/>
                <c:pt idx="0">
                  <c:v>CZE</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4.4'!$C$13:$S$13</c:f>
              <c:numCache>
                <c:formatCode>#0.0</c:formatCode>
                <c:ptCount val="17"/>
                <c:pt idx="0">
                  <c:v>24.8</c:v>
                </c:pt>
                <c:pt idx="1">
                  <c:v>25.1</c:v>
                </c:pt>
                <c:pt idx="2">
                  <c:v>26.3</c:v>
                </c:pt>
                <c:pt idx="3">
                  <c:v>27.5</c:v>
                </c:pt>
                <c:pt idx="4">
                  <c:v>28.7</c:v>
                </c:pt>
                <c:pt idx="5">
                  <c:v>30.6</c:v>
                </c:pt>
                <c:pt idx="6">
                  <c:v>31.9</c:v>
                </c:pt>
                <c:pt idx="7">
                  <c:v>32</c:v>
                </c:pt>
                <c:pt idx="8">
                  <c:v>31.2</c:v>
                </c:pt>
                <c:pt idx="9">
                  <c:v>31.9</c:v>
                </c:pt>
                <c:pt idx="10">
                  <c:v>32.4</c:v>
                </c:pt>
                <c:pt idx="11">
                  <c:v>32.6</c:v>
                </c:pt>
                <c:pt idx="12">
                  <c:v>32.5</c:v>
                </c:pt>
                <c:pt idx="13">
                  <c:v>33</c:v>
                </c:pt>
                <c:pt idx="14">
                  <c:v>34.6</c:v>
                </c:pt>
                <c:pt idx="15">
                  <c:v>34.5</c:v>
                </c:pt>
                <c:pt idx="16">
                  <c:v>35.299999999999997</c:v>
                </c:pt>
              </c:numCache>
            </c:numRef>
          </c:val>
          <c:smooth val="0"/>
        </c:ser>
        <c:ser>
          <c:idx val="6"/>
          <c:order val="6"/>
          <c:tx>
            <c:strRef>
              <c:f>'Figure 4.4'!$B$14</c:f>
              <c:strCache>
                <c:ptCount val="1"/>
                <c:pt idx="0">
                  <c:v>DNK</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4.4'!$C$14:$S$14</c:f>
              <c:numCache>
                <c:formatCode>#0.0</c:formatCode>
                <c:ptCount val="17"/>
                <c:pt idx="0">
                  <c:v>54.6</c:v>
                </c:pt>
                <c:pt idx="1">
                  <c:v>55</c:v>
                </c:pt>
                <c:pt idx="2">
                  <c:v>55.9</c:v>
                </c:pt>
                <c:pt idx="3">
                  <c:v>57.7</c:v>
                </c:pt>
                <c:pt idx="4">
                  <c:v>58.5</c:v>
                </c:pt>
                <c:pt idx="5">
                  <c:v>59.3</c:v>
                </c:pt>
                <c:pt idx="6">
                  <c:v>59.4</c:v>
                </c:pt>
                <c:pt idx="7">
                  <c:v>58.5</c:v>
                </c:pt>
                <c:pt idx="8">
                  <c:v>58</c:v>
                </c:pt>
                <c:pt idx="9">
                  <c:v>60.2</c:v>
                </c:pt>
                <c:pt idx="10">
                  <c:v>60.4</c:v>
                </c:pt>
                <c:pt idx="11">
                  <c:v>61.6</c:v>
                </c:pt>
                <c:pt idx="12">
                  <c:v>62.1</c:v>
                </c:pt>
                <c:pt idx="13">
                  <c:v>63.1</c:v>
                </c:pt>
                <c:pt idx="14">
                  <c:v>64</c:v>
                </c:pt>
                <c:pt idx="15">
                  <c:v>64.3</c:v>
                </c:pt>
                <c:pt idx="16">
                  <c:v>65</c:v>
                </c:pt>
              </c:numCache>
            </c:numRef>
          </c:val>
          <c:smooth val="0"/>
        </c:ser>
        <c:ser>
          <c:idx val="7"/>
          <c:order val="7"/>
          <c:tx>
            <c:strRef>
              <c:f>'Figure 4.4'!$B$15</c:f>
              <c:strCache>
                <c:ptCount val="1"/>
                <c:pt idx="0">
                  <c:v>EST</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4.4'!$C$15:$S$15</c:f>
              <c:numCache>
                <c:formatCode>#0.0</c:formatCode>
                <c:ptCount val="17"/>
                <c:pt idx="0">
                  <c:v>19.100000000000001</c:v>
                </c:pt>
                <c:pt idx="1">
                  <c:v>20.2</c:v>
                </c:pt>
                <c:pt idx="2">
                  <c:v>21.2</c:v>
                </c:pt>
                <c:pt idx="3">
                  <c:v>22.6</c:v>
                </c:pt>
                <c:pt idx="4">
                  <c:v>23.9</c:v>
                </c:pt>
                <c:pt idx="5">
                  <c:v>25.2</c:v>
                </c:pt>
                <c:pt idx="6">
                  <c:v>27.1</c:v>
                </c:pt>
                <c:pt idx="7">
                  <c:v>26.1</c:v>
                </c:pt>
                <c:pt idx="8">
                  <c:v>26.6</c:v>
                </c:pt>
                <c:pt idx="9">
                  <c:v>28</c:v>
                </c:pt>
                <c:pt idx="10">
                  <c:v>27.6</c:v>
                </c:pt>
                <c:pt idx="11">
                  <c:v>28.8</c:v>
                </c:pt>
                <c:pt idx="12">
                  <c:v>29.4</c:v>
                </c:pt>
                <c:pt idx="13">
                  <c:v>30.1</c:v>
                </c:pt>
                <c:pt idx="14">
                  <c:v>29.9</c:v>
                </c:pt>
                <c:pt idx="15">
                  <c:v>30.8</c:v>
                </c:pt>
                <c:pt idx="16">
                  <c:v>31.4</c:v>
                </c:pt>
              </c:numCache>
            </c:numRef>
          </c:val>
          <c:smooth val="0"/>
        </c:ser>
        <c:ser>
          <c:idx val="8"/>
          <c:order val="8"/>
          <c:tx>
            <c:strRef>
              <c:f>'Figure 4.4'!$B$16</c:f>
              <c:strCache>
                <c:ptCount val="1"/>
                <c:pt idx="0">
                  <c:v>FIN</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4.4'!$C$16:$S$16</c:f>
              <c:numCache>
                <c:formatCode>#0.0</c:formatCode>
                <c:ptCount val="17"/>
                <c:pt idx="0">
                  <c:v>44.9</c:v>
                </c:pt>
                <c:pt idx="1">
                  <c:v>45.4</c:v>
                </c:pt>
                <c:pt idx="2">
                  <c:v>46.4</c:v>
                </c:pt>
                <c:pt idx="3">
                  <c:v>47.9</c:v>
                </c:pt>
                <c:pt idx="4">
                  <c:v>48.8</c:v>
                </c:pt>
                <c:pt idx="5">
                  <c:v>50</c:v>
                </c:pt>
                <c:pt idx="6">
                  <c:v>51.5</c:v>
                </c:pt>
                <c:pt idx="7">
                  <c:v>51</c:v>
                </c:pt>
                <c:pt idx="8">
                  <c:v>48.6</c:v>
                </c:pt>
                <c:pt idx="9">
                  <c:v>50.2</c:v>
                </c:pt>
                <c:pt idx="10">
                  <c:v>51</c:v>
                </c:pt>
                <c:pt idx="11">
                  <c:v>50.2</c:v>
                </c:pt>
                <c:pt idx="12">
                  <c:v>50.5</c:v>
                </c:pt>
                <c:pt idx="13">
                  <c:v>50.5</c:v>
                </c:pt>
                <c:pt idx="14">
                  <c:v>50.6</c:v>
                </c:pt>
                <c:pt idx="15">
                  <c:v>51.8</c:v>
                </c:pt>
                <c:pt idx="16">
                  <c:v>52.7</c:v>
                </c:pt>
              </c:numCache>
            </c:numRef>
          </c:val>
          <c:smooth val="0"/>
        </c:ser>
        <c:ser>
          <c:idx val="9"/>
          <c:order val="9"/>
          <c:tx>
            <c:strRef>
              <c:f>'Figure 4.4'!$B$17</c:f>
              <c:strCache>
                <c:ptCount val="1"/>
                <c:pt idx="0">
                  <c:v>FRA</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4.4'!$C$17:$S$17</c:f>
              <c:numCache>
                <c:formatCode>#0.0</c:formatCode>
                <c:ptCount val="17"/>
                <c:pt idx="0">
                  <c:v>52.7</c:v>
                </c:pt>
                <c:pt idx="1">
                  <c:v>54.2</c:v>
                </c:pt>
                <c:pt idx="2">
                  <c:v>54.5</c:v>
                </c:pt>
                <c:pt idx="3">
                  <c:v>55.1</c:v>
                </c:pt>
                <c:pt idx="4">
                  <c:v>55.6</c:v>
                </c:pt>
                <c:pt idx="5">
                  <c:v>57</c:v>
                </c:pt>
                <c:pt idx="6">
                  <c:v>56.7</c:v>
                </c:pt>
                <c:pt idx="7">
                  <c:v>56.4</c:v>
                </c:pt>
                <c:pt idx="8">
                  <c:v>55.8</c:v>
                </c:pt>
                <c:pt idx="9">
                  <c:v>56.5</c:v>
                </c:pt>
                <c:pt idx="10">
                  <c:v>57.1</c:v>
                </c:pt>
                <c:pt idx="11">
                  <c:v>57.3</c:v>
                </c:pt>
                <c:pt idx="12">
                  <c:v>58.1</c:v>
                </c:pt>
                <c:pt idx="13">
                  <c:v>58.6</c:v>
                </c:pt>
                <c:pt idx="14">
                  <c:v>59.1</c:v>
                </c:pt>
                <c:pt idx="15">
                  <c:v>59.1</c:v>
                </c:pt>
                <c:pt idx="16">
                  <c:v>59.9</c:v>
                </c:pt>
              </c:numCache>
            </c:numRef>
          </c:val>
          <c:smooth val="0"/>
        </c:ser>
        <c:ser>
          <c:idx val="10"/>
          <c:order val="10"/>
          <c:tx>
            <c:strRef>
              <c:f>'Figure 4.4'!$B$18</c:f>
              <c:strCache>
                <c:ptCount val="1"/>
                <c:pt idx="0">
                  <c:v>DEU</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4.4'!$C$18:$S$18</c:f>
              <c:numCache>
                <c:formatCode>#0.0</c:formatCode>
                <c:ptCount val="17"/>
                <c:pt idx="0">
                  <c:v>52</c:v>
                </c:pt>
                <c:pt idx="1">
                  <c:v>52.6</c:v>
                </c:pt>
                <c:pt idx="2">
                  <c:v>53</c:v>
                </c:pt>
                <c:pt idx="3">
                  <c:v>53.5</c:v>
                </c:pt>
                <c:pt idx="4">
                  <c:v>54.4</c:v>
                </c:pt>
                <c:pt idx="5">
                  <c:v>55.4</c:v>
                </c:pt>
                <c:pt idx="6">
                  <c:v>56.2</c:v>
                </c:pt>
                <c:pt idx="7">
                  <c:v>56.4</c:v>
                </c:pt>
                <c:pt idx="8">
                  <c:v>54.9</c:v>
                </c:pt>
                <c:pt idx="9">
                  <c:v>56.3</c:v>
                </c:pt>
                <c:pt idx="10">
                  <c:v>57.4</c:v>
                </c:pt>
                <c:pt idx="11">
                  <c:v>57.8</c:v>
                </c:pt>
                <c:pt idx="12">
                  <c:v>58.2</c:v>
                </c:pt>
                <c:pt idx="13">
                  <c:v>58.8</c:v>
                </c:pt>
                <c:pt idx="14">
                  <c:v>59.2</c:v>
                </c:pt>
                <c:pt idx="15">
                  <c:v>60</c:v>
                </c:pt>
                <c:pt idx="16">
                  <c:v>60.5</c:v>
                </c:pt>
              </c:numCache>
            </c:numRef>
          </c:val>
          <c:smooth val="0"/>
        </c:ser>
        <c:ser>
          <c:idx val="11"/>
          <c:order val="11"/>
          <c:tx>
            <c:strRef>
              <c:f>'Figure 4.4'!$B$19</c:f>
              <c:strCache>
                <c:ptCount val="1"/>
                <c:pt idx="0">
                  <c:v>GRC</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4.4'!$C$19:$S$19</c:f>
              <c:numCache>
                <c:formatCode>#0.0</c:formatCode>
                <c:ptCount val="17"/>
                <c:pt idx="0">
                  <c:v>30.1</c:v>
                </c:pt>
                <c:pt idx="1">
                  <c:v>30.7</c:v>
                </c:pt>
                <c:pt idx="2">
                  <c:v>32.1</c:v>
                </c:pt>
                <c:pt idx="3">
                  <c:v>33</c:v>
                </c:pt>
                <c:pt idx="4">
                  <c:v>32.1</c:v>
                </c:pt>
                <c:pt idx="5">
                  <c:v>33.5</c:v>
                </c:pt>
                <c:pt idx="6">
                  <c:v>34.299999999999997</c:v>
                </c:pt>
                <c:pt idx="7">
                  <c:v>33.9</c:v>
                </c:pt>
                <c:pt idx="8">
                  <c:v>33</c:v>
                </c:pt>
                <c:pt idx="9">
                  <c:v>33</c:v>
                </c:pt>
                <c:pt idx="10">
                  <c:v>31.9</c:v>
                </c:pt>
                <c:pt idx="11">
                  <c:v>31.3</c:v>
                </c:pt>
                <c:pt idx="12">
                  <c:v>31</c:v>
                </c:pt>
                <c:pt idx="13">
                  <c:v>31.6</c:v>
                </c:pt>
                <c:pt idx="14">
                  <c:v>31</c:v>
                </c:pt>
                <c:pt idx="15">
                  <c:v>30.8</c:v>
                </c:pt>
                <c:pt idx="16">
                  <c:v>30.6</c:v>
                </c:pt>
              </c:numCache>
            </c:numRef>
          </c:val>
          <c:smooth val="0"/>
        </c:ser>
        <c:ser>
          <c:idx val="12"/>
          <c:order val="12"/>
          <c:tx>
            <c:strRef>
              <c:f>'Figure 4.4'!$B$20</c:f>
              <c:strCache>
                <c:ptCount val="1"/>
                <c:pt idx="0">
                  <c:v>HUN</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4.4'!$C$20:$S$20</c:f>
              <c:numCache>
                <c:formatCode>#0.0</c:formatCode>
                <c:ptCount val="17"/>
                <c:pt idx="0">
                  <c:v>21.7</c:v>
                </c:pt>
                <c:pt idx="1">
                  <c:v>22.6</c:v>
                </c:pt>
                <c:pt idx="2">
                  <c:v>23.8</c:v>
                </c:pt>
                <c:pt idx="3">
                  <c:v>25.1</c:v>
                </c:pt>
                <c:pt idx="4">
                  <c:v>26.3</c:v>
                </c:pt>
                <c:pt idx="5">
                  <c:v>27.2</c:v>
                </c:pt>
                <c:pt idx="6">
                  <c:v>27.4</c:v>
                </c:pt>
                <c:pt idx="7">
                  <c:v>28.1</c:v>
                </c:pt>
                <c:pt idx="8">
                  <c:v>27.2</c:v>
                </c:pt>
                <c:pt idx="9">
                  <c:v>30.6</c:v>
                </c:pt>
                <c:pt idx="10">
                  <c:v>31.2</c:v>
                </c:pt>
                <c:pt idx="11">
                  <c:v>31</c:v>
                </c:pt>
                <c:pt idx="12">
                  <c:v>31.4</c:v>
                </c:pt>
                <c:pt idx="13">
                  <c:v>31.1</c:v>
                </c:pt>
                <c:pt idx="14">
                  <c:v>31.5</c:v>
                </c:pt>
                <c:pt idx="15">
                  <c:v>31</c:v>
                </c:pt>
                <c:pt idx="16">
                  <c:v>32</c:v>
                </c:pt>
              </c:numCache>
            </c:numRef>
          </c:val>
          <c:smooth val="0"/>
        </c:ser>
        <c:ser>
          <c:idx val="13"/>
          <c:order val="13"/>
          <c:tx>
            <c:strRef>
              <c:f>'Figure 4.4'!$B$21</c:f>
              <c:strCache>
                <c:ptCount val="1"/>
                <c:pt idx="0">
                  <c:v>ISL</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4.4'!$C$21:$S$21</c:f>
              <c:numCache>
                <c:formatCode>#0.0</c:formatCode>
                <c:ptCount val="17"/>
                <c:pt idx="0">
                  <c:v>37.200000000000003</c:v>
                </c:pt>
                <c:pt idx="1">
                  <c:v>38.700000000000003</c:v>
                </c:pt>
                <c:pt idx="2">
                  <c:v>40.299999999999997</c:v>
                </c:pt>
                <c:pt idx="3">
                  <c:v>43.5</c:v>
                </c:pt>
                <c:pt idx="4">
                  <c:v>45.1</c:v>
                </c:pt>
                <c:pt idx="5">
                  <c:v>45.4</c:v>
                </c:pt>
                <c:pt idx="6">
                  <c:v>48.2</c:v>
                </c:pt>
                <c:pt idx="7">
                  <c:v>48.7</c:v>
                </c:pt>
                <c:pt idx="8">
                  <c:v>52.1</c:v>
                </c:pt>
                <c:pt idx="9">
                  <c:v>51.3</c:v>
                </c:pt>
                <c:pt idx="10">
                  <c:v>51.3</c:v>
                </c:pt>
                <c:pt idx="11">
                  <c:v>51.5</c:v>
                </c:pt>
                <c:pt idx="12">
                  <c:v>52.3</c:v>
                </c:pt>
                <c:pt idx="13">
                  <c:v>52.4</c:v>
                </c:pt>
                <c:pt idx="14">
                  <c:v>53.1</c:v>
                </c:pt>
                <c:pt idx="15">
                  <c:v>54.9</c:v>
                </c:pt>
                <c:pt idx="16">
                  <c:v>55.3</c:v>
                </c:pt>
              </c:numCache>
            </c:numRef>
          </c:val>
          <c:smooth val="0"/>
        </c:ser>
        <c:ser>
          <c:idx val="14"/>
          <c:order val="14"/>
          <c:tx>
            <c:strRef>
              <c:f>'Figure 4.4'!$B$22</c:f>
              <c:strCache>
                <c:ptCount val="1"/>
                <c:pt idx="0">
                  <c:v>IRL</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4.4'!$C$22:$S$22</c:f>
              <c:numCache>
                <c:formatCode>#0.0</c:formatCode>
                <c:ptCount val="17"/>
                <c:pt idx="0">
                  <c:v>45.8</c:v>
                </c:pt>
                <c:pt idx="1">
                  <c:v>48.4</c:v>
                </c:pt>
                <c:pt idx="2">
                  <c:v>49.4</c:v>
                </c:pt>
                <c:pt idx="3">
                  <c:v>51.3</c:v>
                </c:pt>
                <c:pt idx="4">
                  <c:v>51.6</c:v>
                </c:pt>
                <c:pt idx="5">
                  <c:v>52.2</c:v>
                </c:pt>
                <c:pt idx="6">
                  <c:v>53</c:v>
                </c:pt>
                <c:pt idx="7">
                  <c:v>51.8</c:v>
                </c:pt>
                <c:pt idx="8">
                  <c:v>54.6</c:v>
                </c:pt>
                <c:pt idx="9">
                  <c:v>62.2</c:v>
                </c:pt>
                <c:pt idx="10">
                  <c:v>64.900000000000006</c:v>
                </c:pt>
                <c:pt idx="11">
                  <c:v>65</c:v>
                </c:pt>
                <c:pt idx="12">
                  <c:v>64</c:v>
                </c:pt>
                <c:pt idx="13">
                  <c:v>67.099999999999994</c:v>
                </c:pt>
                <c:pt idx="14">
                  <c:v>81</c:v>
                </c:pt>
                <c:pt idx="15">
                  <c:v>82.2</c:v>
                </c:pt>
                <c:pt idx="16">
                  <c:v>86</c:v>
                </c:pt>
              </c:numCache>
            </c:numRef>
          </c:val>
          <c:smooth val="0"/>
        </c:ser>
        <c:ser>
          <c:idx val="15"/>
          <c:order val="15"/>
          <c:tx>
            <c:strRef>
              <c:f>'Figure 4.4'!$B$23</c:f>
              <c:strCache>
                <c:ptCount val="1"/>
                <c:pt idx="0">
                  <c:v>ISR</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4.4'!$C$23:$S$23</c:f>
              <c:numCache>
                <c:formatCode>#0.0</c:formatCode>
                <c:ptCount val="17"/>
                <c:pt idx="0">
                  <c:v>29.5</c:v>
                </c:pt>
                <c:pt idx="1">
                  <c:v>29</c:v>
                </c:pt>
                <c:pt idx="2">
                  <c:v>29.2</c:v>
                </c:pt>
                <c:pt idx="3">
                  <c:v>30.6</c:v>
                </c:pt>
                <c:pt idx="4">
                  <c:v>30.9</c:v>
                </c:pt>
                <c:pt idx="5">
                  <c:v>32.1</c:v>
                </c:pt>
                <c:pt idx="6">
                  <c:v>32.4</c:v>
                </c:pt>
                <c:pt idx="7">
                  <c:v>32.299999999999997</c:v>
                </c:pt>
                <c:pt idx="8">
                  <c:v>32.1</c:v>
                </c:pt>
                <c:pt idx="9">
                  <c:v>33</c:v>
                </c:pt>
                <c:pt idx="10">
                  <c:v>33.9</c:v>
                </c:pt>
                <c:pt idx="11">
                  <c:v>33.799999999999997</c:v>
                </c:pt>
                <c:pt idx="12">
                  <c:v>34.5</c:v>
                </c:pt>
                <c:pt idx="13">
                  <c:v>35.1</c:v>
                </c:pt>
                <c:pt idx="14">
                  <c:v>35.200000000000003</c:v>
                </c:pt>
                <c:pt idx="15">
                  <c:v>35.299999999999997</c:v>
                </c:pt>
                <c:pt idx="16">
                  <c:v>35.700000000000003</c:v>
                </c:pt>
              </c:numCache>
            </c:numRef>
          </c:val>
          <c:smooth val="0"/>
        </c:ser>
        <c:ser>
          <c:idx val="16"/>
          <c:order val="16"/>
          <c:tx>
            <c:strRef>
              <c:f>'Figure 4.4'!$B$24</c:f>
              <c:strCache>
                <c:ptCount val="1"/>
                <c:pt idx="0">
                  <c:v>ITA</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4.4'!$C$24:$S$24</c:f>
              <c:numCache>
                <c:formatCode>#0.0</c:formatCode>
                <c:ptCount val="17"/>
                <c:pt idx="0">
                  <c:v>47.5</c:v>
                </c:pt>
                <c:pt idx="1">
                  <c:v>47.1</c:v>
                </c:pt>
                <c:pt idx="2">
                  <c:v>46.8</c:v>
                </c:pt>
                <c:pt idx="3">
                  <c:v>47.3</c:v>
                </c:pt>
                <c:pt idx="4">
                  <c:v>47.5</c:v>
                </c:pt>
                <c:pt idx="5">
                  <c:v>47.5</c:v>
                </c:pt>
                <c:pt idx="6">
                  <c:v>47.5</c:v>
                </c:pt>
                <c:pt idx="7">
                  <c:v>47.2</c:v>
                </c:pt>
                <c:pt idx="8">
                  <c:v>46.2</c:v>
                </c:pt>
                <c:pt idx="9">
                  <c:v>47.2</c:v>
                </c:pt>
                <c:pt idx="10">
                  <c:v>47.4</c:v>
                </c:pt>
                <c:pt idx="11">
                  <c:v>47.3</c:v>
                </c:pt>
                <c:pt idx="12">
                  <c:v>47.7</c:v>
                </c:pt>
                <c:pt idx="13">
                  <c:v>47.8</c:v>
                </c:pt>
                <c:pt idx="14">
                  <c:v>47.9</c:v>
                </c:pt>
                <c:pt idx="15">
                  <c:v>47.7</c:v>
                </c:pt>
                <c:pt idx="16">
                  <c:v>47.9</c:v>
                </c:pt>
              </c:numCache>
            </c:numRef>
          </c:val>
          <c:smooth val="0"/>
        </c:ser>
        <c:ser>
          <c:idx val="17"/>
          <c:order val="17"/>
          <c:tx>
            <c:strRef>
              <c:f>'Figure 4.4'!$B$25</c:f>
              <c:strCache>
                <c:ptCount val="1"/>
                <c:pt idx="0">
                  <c:v>JPN</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4.4'!$C$25:$S$25</c:f>
              <c:numCache>
                <c:formatCode>#0.0</c:formatCode>
                <c:ptCount val="17"/>
                <c:pt idx="0">
                  <c:v>35.700000000000003</c:v>
                </c:pt>
                <c:pt idx="1">
                  <c:v>36.4</c:v>
                </c:pt>
                <c:pt idx="2">
                  <c:v>36.9</c:v>
                </c:pt>
                <c:pt idx="3">
                  <c:v>37.799999999999997</c:v>
                </c:pt>
                <c:pt idx="4">
                  <c:v>38.299999999999997</c:v>
                </c:pt>
                <c:pt idx="5">
                  <c:v>38.4</c:v>
                </c:pt>
                <c:pt idx="6">
                  <c:v>38.700000000000003</c:v>
                </c:pt>
                <c:pt idx="7">
                  <c:v>38.700000000000003</c:v>
                </c:pt>
                <c:pt idx="8">
                  <c:v>38.200000000000003</c:v>
                </c:pt>
                <c:pt idx="9">
                  <c:v>39.5</c:v>
                </c:pt>
                <c:pt idx="10">
                  <c:v>39.6</c:v>
                </c:pt>
                <c:pt idx="11">
                  <c:v>40</c:v>
                </c:pt>
                <c:pt idx="12">
                  <c:v>40.799999999999997</c:v>
                </c:pt>
                <c:pt idx="13">
                  <c:v>40.799999999999997</c:v>
                </c:pt>
                <c:pt idx="14">
                  <c:v>41.4</c:v>
                </c:pt>
                <c:pt idx="15">
                  <c:v>41.5</c:v>
                </c:pt>
                <c:pt idx="16">
                  <c:v>41.9</c:v>
                </c:pt>
              </c:numCache>
            </c:numRef>
          </c:val>
          <c:smooth val="0"/>
        </c:ser>
        <c:ser>
          <c:idx val="18"/>
          <c:order val="18"/>
          <c:tx>
            <c:strRef>
              <c:f>'Figure 4.4'!$B$26</c:f>
              <c:strCache>
                <c:ptCount val="1"/>
                <c:pt idx="0">
                  <c:v>KOR</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4.4'!$C$26:$S$26</c:f>
              <c:numCache>
                <c:formatCode>#0.0</c:formatCode>
                <c:ptCount val="17"/>
                <c:pt idx="0">
                  <c:v>19</c:v>
                </c:pt>
                <c:pt idx="1">
                  <c:v>20.2</c:v>
                </c:pt>
                <c:pt idx="2">
                  <c:v>21.1</c:v>
                </c:pt>
                <c:pt idx="3">
                  <c:v>21.9</c:v>
                </c:pt>
                <c:pt idx="4">
                  <c:v>22.9</c:v>
                </c:pt>
                <c:pt idx="5">
                  <c:v>23.8</c:v>
                </c:pt>
                <c:pt idx="6">
                  <c:v>25.3</c:v>
                </c:pt>
                <c:pt idx="7">
                  <c:v>26.8</c:v>
                </c:pt>
                <c:pt idx="8">
                  <c:v>27.7</c:v>
                </c:pt>
                <c:pt idx="9">
                  <c:v>29.3</c:v>
                </c:pt>
                <c:pt idx="10">
                  <c:v>30.1</c:v>
                </c:pt>
                <c:pt idx="11">
                  <c:v>30.5</c:v>
                </c:pt>
                <c:pt idx="12">
                  <c:v>31.1</c:v>
                </c:pt>
                <c:pt idx="13">
                  <c:v>31.8</c:v>
                </c:pt>
                <c:pt idx="14">
                  <c:v>32.1</c:v>
                </c:pt>
                <c:pt idx="15">
                  <c:v>32.9</c:v>
                </c:pt>
                <c:pt idx="16">
                  <c:v>34.299999999999997</c:v>
                </c:pt>
              </c:numCache>
            </c:numRef>
          </c:val>
          <c:smooth val="0"/>
        </c:ser>
        <c:ser>
          <c:idx val="19"/>
          <c:order val="19"/>
          <c:tx>
            <c:strRef>
              <c:f>'Figure 4.4'!$B$27</c:f>
              <c:strCache>
                <c:ptCount val="1"/>
                <c:pt idx="0">
                  <c:v>LVA</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4.4'!$C$27:$S$27</c:f>
              <c:numCache>
                <c:formatCode>#0.0</c:formatCode>
                <c:ptCount val="17"/>
                <c:pt idx="0">
                  <c:v>14.5</c:v>
                </c:pt>
                <c:pt idx="1">
                  <c:v>15.7</c:v>
                </c:pt>
                <c:pt idx="2">
                  <c:v>17.100000000000001</c:v>
                </c:pt>
                <c:pt idx="3">
                  <c:v>18.899999999999999</c:v>
                </c:pt>
                <c:pt idx="4">
                  <c:v>20.5</c:v>
                </c:pt>
                <c:pt idx="5">
                  <c:v>21.6</c:v>
                </c:pt>
                <c:pt idx="6">
                  <c:v>23.3</c:v>
                </c:pt>
                <c:pt idx="7">
                  <c:v>21.2</c:v>
                </c:pt>
                <c:pt idx="8">
                  <c:v>21.8</c:v>
                </c:pt>
                <c:pt idx="9">
                  <c:v>22.6</c:v>
                </c:pt>
                <c:pt idx="10">
                  <c:v>23.5</c:v>
                </c:pt>
                <c:pt idx="11">
                  <c:v>24.3</c:v>
                </c:pt>
                <c:pt idx="12">
                  <c:v>24.4</c:v>
                </c:pt>
                <c:pt idx="13">
                  <c:v>25.1</c:v>
                </c:pt>
                <c:pt idx="14">
                  <c:v>25.9</c:v>
                </c:pt>
                <c:pt idx="15">
                  <c:v>26.5</c:v>
                </c:pt>
                <c:pt idx="16">
                  <c:v>28</c:v>
                </c:pt>
              </c:numCache>
            </c:numRef>
          </c:val>
          <c:smooth val="0"/>
        </c:ser>
        <c:ser>
          <c:idx val="20"/>
          <c:order val="20"/>
          <c:tx>
            <c:strRef>
              <c:f>'Figure 4.4'!$B$28</c:f>
              <c:strCache>
                <c:ptCount val="1"/>
                <c:pt idx="0">
                  <c:v>LTU</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4.4'!$C$28:$S$28</c:f>
              <c:numCache>
                <c:formatCode>#0.0</c:formatCode>
                <c:ptCount val="17"/>
                <c:pt idx="0">
                  <c:v>17.600000000000001</c:v>
                </c:pt>
                <c:pt idx="1">
                  <c:v>18.399999999999999</c:v>
                </c:pt>
                <c:pt idx="2">
                  <c:v>20.100000000000001</c:v>
                </c:pt>
                <c:pt idx="3">
                  <c:v>20.6</c:v>
                </c:pt>
                <c:pt idx="4">
                  <c:v>22</c:v>
                </c:pt>
                <c:pt idx="5">
                  <c:v>23.8</c:v>
                </c:pt>
                <c:pt idx="6">
                  <c:v>25.5</c:v>
                </c:pt>
                <c:pt idx="7">
                  <c:v>26.1</c:v>
                </c:pt>
                <c:pt idx="8">
                  <c:v>25</c:v>
                </c:pt>
                <c:pt idx="9">
                  <c:v>26.5</c:v>
                </c:pt>
                <c:pt idx="10">
                  <c:v>28.4</c:v>
                </c:pt>
                <c:pt idx="11">
                  <c:v>29</c:v>
                </c:pt>
                <c:pt idx="12">
                  <c:v>29.8</c:v>
                </c:pt>
                <c:pt idx="13">
                  <c:v>30.4</c:v>
                </c:pt>
                <c:pt idx="14">
                  <c:v>30.2</c:v>
                </c:pt>
                <c:pt idx="15">
                  <c:v>29.9</c:v>
                </c:pt>
                <c:pt idx="16">
                  <c:v>32</c:v>
                </c:pt>
              </c:numCache>
            </c:numRef>
          </c:val>
          <c:smooth val="0"/>
        </c:ser>
        <c:ser>
          <c:idx val="21"/>
          <c:order val="21"/>
          <c:tx>
            <c:strRef>
              <c:f>'Figure 4.4'!$B$29</c:f>
              <c:strCache>
                <c:ptCount val="1"/>
                <c:pt idx="0">
                  <c:v>LUX</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4.4'!$C$29:$S$29</c:f>
              <c:numCache>
                <c:formatCode>#0.0</c:formatCode>
                <c:ptCount val="17"/>
                <c:pt idx="0">
                  <c:v>77.099999999999994</c:v>
                </c:pt>
                <c:pt idx="1">
                  <c:v>78.099999999999994</c:v>
                </c:pt>
                <c:pt idx="2">
                  <c:v>78</c:v>
                </c:pt>
                <c:pt idx="3">
                  <c:v>79</c:v>
                </c:pt>
                <c:pt idx="4">
                  <c:v>80.7</c:v>
                </c:pt>
                <c:pt idx="5">
                  <c:v>81.7</c:v>
                </c:pt>
                <c:pt idx="6">
                  <c:v>84</c:v>
                </c:pt>
                <c:pt idx="7">
                  <c:v>79.099999999999994</c:v>
                </c:pt>
                <c:pt idx="8">
                  <c:v>77.400000000000006</c:v>
                </c:pt>
                <c:pt idx="9">
                  <c:v>79.7</c:v>
                </c:pt>
                <c:pt idx="10">
                  <c:v>79.400000000000006</c:v>
                </c:pt>
                <c:pt idx="11">
                  <c:v>77.599999999999994</c:v>
                </c:pt>
                <c:pt idx="12">
                  <c:v>79.3</c:v>
                </c:pt>
                <c:pt idx="13">
                  <c:v>80.5</c:v>
                </c:pt>
                <c:pt idx="14">
                  <c:v>81.099999999999994</c:v>
                </c:pt>
                <c:pt idx="15">
                  <c:v>80.7</c:v>
                </c:pt>
                <c:pt idx="16">
                  <c:v>79.599999999999994</c:v>
                </c:pt>
              </c:numCache>
            </c:numRef>
          </c:val>
          <c:smooth val="0"/>
        </c:ser>
        <c:ser>
          <c:idx val="22"/>
          <c:order val="22"/>
          <c:tx>
            <c:strRef>
              <c:f>'Figure 4.4'!$B$30</c:f>
              <c:strCache>
                <c:ptCount val="1"/>
                <c:pt idx="0">
                  <c:v>MEX</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4.4'!$C$30:$S$30</c:f>
              <c:numCache>
                <c:formatCode>#0.0</c:formatCode>
                <c:ptCount val="17"/>
                <c:pt idx="0">
                  <c:v>18.600000000000001</c:v>
                </c:pt>
                <c:pt idx="1">
                  <c:v>17.7</c:v>
                </c:pt>
                <c:pt idx="2">
                  <c:v>18.3</c:v>
                </c:pt>
                <c:pt idx="3">
                  <c:v>18.5</c:v>
                </c:pt>
                <c:pt idx="4">
                  <c:v>18.3</c:v>
                </c:pt>
                <c:pt idx="5">
                  <c:v>18.899999999999999</c:v>
                </c:pt>
                <c:pt idx="6">
                  <c:v>19.100000000000001</c:v>
                </c:pt>
                <c:pt idx="7">
                  <c:v>18.5</c:v>
                </c:pt>
                <c:pt idx="8">
                  <c:v>18.5</c:v>
                </c:pt>
                <c:pt idx="9">
                  <c:v>17.600000000000001</c:v>
                </c:pt>
                <c:pt idx="10">
                  <c:v>18.100000000000001</c:v>
                </c:pt>
                <c:pt idx="11">
                  <c:v>18.100000000000001</c:v>
                </c:pt>
                <c:pt idx="12">
                  <c:v>18.100000000000001</c:v>
                </c:pt>
                <c:pt idx="13">
                  <c:v>18.5</c:v>
                </c:pt>
                <c:pt idx="14">
                  <c:v>18.600000000000001</c:v>
                </c:pt>
                <c:pt idx="15">
                  <c:v>18.7</c:v>
                </c:pt>
                <c:pt idx="16">
                  <c:v>18.8</c:v>
                </c:pt>
              </c:numCache>
            </c:numRef>
          </c:val>
          <c:smooth val="0"/>
        </c:ser>
        <c:ser>
          <c:idx val="23"/>
          <c:order val="23"/>
          <c:tx>
            <c:strRef>
              <c:f>'Figure 4.4'!$B$31</c:f>
              <c:strCache>
                <c:ptCount val="1"/>
                <c:pt idx="0">
                  <c:v>NLD</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4.4'!$C$31:$S$31</c:f>
              <c:numCache>
                <c:formatCode>#0.0</c:formatCode>
                <c:ptCount val="17"/>
                <c:pt idx="0">
                  <c:v>55.2</c:v>
                </c:pt>
                <c:pt idx="1">
                  <c:v>55.6</c:v>
                </c:pt>
                <c:pt idx="2">
                  <c:v>56.4</c:v>
                </c:pt>
                <c:pt idx="3">
                  <c:v>57.4</c:v>
                </c:pt>
                <c:pt idx="4">
                  <c:v>58.8</c:v>
                </c:pt>
                <c:pt idx="5">
                  <c:v>59.7</c:v>
                </c:pt>
                <c:pt idx="6">
                  <c:v>60.2</c:v>
                </c:pt>
                <c:pt idx="7">
                  <c:v>60.3</c:v>
                </c:pt>
                <c:pt idx="8">
                  <c:v>58.9</c:v>
                </c:pt>
                <c:pt idx="9">
                  <c:v>60.1</c:v>
                </c:pt>
                <c:pt idx="10">
                  <c:v>60.6</c:v>
                </c:pt>
                <c:pt idx="11">
                  <c:v>60.5</c:v>
                </c:pt>
                <c:pt idx="12">
                  <c:v>60.9</c:v>
                </c:pt>
                <c:pt idx="13">
                  <c:v>61.3</c:v>
                </c:pt>
                <c:pt idx="14">
                  <c:v>62.1</c:v>
                </c:pt>
                <c:pt idx="15">
                  <c:v>62.3</c:v>
                </c:pt>
                <c:pt idx="16">
                  <c:v>63</c:v>
                </c:pt>
              </c:numCache>
            </c:numRef>
          </c:val>
          <c:smooth val="0"/>
        </c:ser>
        <c:ser>
          <c:idx val="24"/>
          <c:order val="24"/>
          <c:tx>
            <c:strRef>
              <c:f>'Figure 4.4'!$B$32</c:f>
              <c:strCache>
                <c:ptCount val="1"/>
                <c:pt idx="0">
                  <c:v>NZL</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4.4'!$C$32:$S$32</c:f>
              <c:numCache>
                <c:formatCode>#0.0</c:formatCode>
                <c:ptCount val="17"/>
                <c:pt idx="0">
                  <c:v>32.700000000000003</c:v>
                </c:pt>
                <c:pt idx="1">
                  <c:v>33.299999999999997</c:v>
                </c:pt>
                <c:pt idx="2">
                  <c:v>33.9</c:v>
                </c:pt>
                <c:pt idx="3">
                  <c:v>33.799999999999997</c:v>
                </c:pt>
                <c:pt idx="4">
                  <c:v>33.799999999999997</c:v>
                </c:pt>
                <c:pt idx="5">
                  <c:v>34.299999999999997</c:v>
                </c:pt>
                <c:pt idx="6">
                  <c:v>35.6</c:v>
                </c:pt>
                <c:pt idx="7">
                  <c:v>34.5</c:v>
                </c:pt>
                <c:pt idx="8">
                  <c:v>36.299999999999997</c:v>
                </c:pt>
                <c:pt idx="9">
                  <c:v>35.9</c:v>
                </c:pt>
                <c:pt idx="10">
                  <c:v>36.6</c:v>
                </c:pt>
                <c:pt idx="11">
                  <c:v>37.9</c:v>
                </c:pt>
                <c:pt idx="12">
                  <c:v>37.299999999999997</c:v>
                </c:pt>
                <c:pt idx="13">
                  <c:v>37.1</c:v>
                </c:pt>
                <c:pt idx="14">
                  <c:v>38.200000000000003</c:v>
                </c:pt>
                <c:pt idx="15">
                  <c:v>37.9</c:v>
                </c:pt>
                <c:pt idx="16">
                  <c:v>37.1</c:v>
                </c:pt>
              </c:numCache>
            </c:numRef>
          </c:val>
          <c:smooth val="0"/>
        </c:ser>
        <c:ser>
          <c:idx val="25"/>
          <c:order val="25"/>
          <c:tx>
            <c:strRef>
              <c:f>'Figure 4.4'!$B$33</c:f>
              <c:strCache>
                <c:ptCount val="1"/>
                <c:pt idx="0">
                  <c:v>NOR</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4.4'!$C$33:$S$33</c:f>
              <c:numCache>
                <c:formatCode>#0.0</c:formatCode>
                <c:ptCount val="17"/>
                <c:pt idx="0">
                  <c:v>74.3</c:v>
                </c:pt>
                <c:pt idx="1">
                  <c:v>75.900000000000006</c:v>
                </c:pt>
                <c:pt idx="2">
                  <c:v>78.2</c:v>
                </c:pt>
                <c:pt idx="3">
                  <c:v>79.599999999999994</c:v>
                </c:pt>
                <c:pt idx="4">
                  <c:v>80.5</c:v>
                </c:pt>
                <c:pt idx="5">
                  <c:v>79.8</c:v>
                </c:pt>
                <c:pt idx="6">
                  <c:v>78.400000000000006</c:v>
                </c:pt>
                <c:pt idx="7">
                  <c:v>76.099999999999994</c:v>
                </c:pt>
                <c:pt idx="8">
                  <c:v>76.3</c:v>
                </c:pt>
                <c:pt idx="9">
                  <c:v>76.8</c:v>
                </c:pt>
                <c:pt idx="10">
                  <c:v>76.2</c:v>
                </c:pt>
                <c:pt idx="11">
                  <c:v>76.7</c:v>
                </c:pt>
                <c:pt idx="12">
                  <c:v>77.3</c:v>
                </c:pt>
                <c:pt idx="13">
                  <c:v>77.7</c:v>
                </c:pt>
                <c:pt idx="14">
                  <c:v>78.8</c:v>
                </c:pt>
                <c:pt idx="15">
                  <c:v>79.400000000000006</c:v>
                </c:pt>
                <c:pt idx="16">
                  <c:v>80.8</c:v>
                </c:pt>
              </c:numCache>
            </c:numRef>
          </c:val>
          <c:smooth val="0"/>
        </c:ser>
        <c:ser>
          <c:idx val="26"/>
          <c:order val="26"/>
          <c:tx>
            <c:strRef>
              <c:f>'Figure 4.4'!$B$34</c:f>
              <c:strCache>
                <c:ptCount val="1"/>
                <c:pt idx="0">
                  <c:v>POL</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4.4'!$C$34:$S$34</c:f>
              <c:numCache>
                <c:formatCode>#0.0</c:formatCode>
                <c:ptCount val="17"/>
                <c:pt idx="0">
                  <c:v>18.7</c:v>
                </c:pt>
                <c:pt idx="1">
                  <c:v>19.7</c:v>
                </c:pt>
                <c:pt idx="2">
                  <c:v>20.6</c:v>
                </c:pt>
                <c:pt idx="3">
                  <c:v>21.4</c:v>
                </c:pt>
                <c:pt idx="4">
                  <c:v>21.7</c:v>
                </c:pt>
                <c:pt idx="5">
                  <c:v>22.3</c:v>
                </c:pt>
                <c:pt idx="6">
                  <c:v>22.9</c:v>
                </c:pt>
                <c:pt idx="7">
                  <c:v>23.1</c:v>
                </c:pt>
                <c:pt idx="8">
                  <c:v>23.9</c:v>
                </c:pt>
                <c:pt idx="9">
                  <c:v>25.5</c:v>
                </c:pt>
                <c:pt idx="10">
                  <c:v>26.6</c:v>
                </c:pt>
                <c:pt idx="11">
                  <c:v>27.1</c:v>
                </c:pt>
                <c:pt idx="12">
                  <c:v>27.6</c:v>
                </c:pt>
                <c:pt idx="13">
                  <c:v>27.9</c:v>
                </c:pt>
                <c:pt idx="14">
                  <c:v>28.4</c:v>
                </c:pt>
                <c:pt idx="15">
                  <c:v>29.1</c:v>
                </c:pt>
                <c:pt idx="16">
                  <c:v>30.4</c:v>
                </c:pt>
              </c:numCache>
            </c:numRef>
          </c:val>
          <c:smooth val="0"/>
        </c:ser>
        <c:ser>
          <c:idx val="27"/>
          <c:order val="27"/>
          <c:tx>
            <c:strRef>
              <c:f>'Figure 4.4'!$B$35</c:f>
              <c:strCache>
                <c:ptCount val="1"/>
                <c:pt idx="0">
                  <c:v>PRT</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4.4'!$C$35:$S$35</c:f>
              <c:numCache>
                <c:formatCode>#0.0</c:formatCode>
                <c:ptCount val="17"/>
                <c:pt idx="0">
                  <c:v>28.1</c:v>
                </c:pt>
                <c:pt idx="1">
                  <c:v>28.3</c:v>
                </c:pt>
                <c:pt idx="2">
                  <c:v>28.4</c:v>
                </c:pt>
                <c:pt idx="3">
                  <c:v>29</c:v>
                </c:pt>
                <c:pt idx="4">
                  <c:v>29.3</c:v>
                </c:pt>
                <c:pt idx="5">
                  <c:v>29.9</c:v>
                </c:pt>
                <c:pt idx="6">
                  <c:v>30.3</c:v>
                </c:pt>
                <c:pt idx="7">
                  <c:v>30.5</c:v>
                </c:pt>
                <c:pt idx="8">
                  <c:v>30.4</c:v>
                </c:pt>
                <c:pt idx="9">
                  <c:v>31.4</c:v>
                </c:pt>
                <c:pt idx="10">
                  <c:v>31.8</c:v>
                </c:pt>
                <c:pt idx="11">
                  <c:v>32.1</c:v>
                </c:pt>
                <c:pt idx="12">
                  <c:v>32.5</c:v>
                </c:pt>
                <c:pt idx="13">
                  <c:v>32.200000000000003</c:v>
                </c:pt>
                <c:pt idx="14">
                  <c:v>32.200000000000003</c:v>
                </c:pt>
                <c:pt idx="15">
                  <c:v>32.299999999999997</c:v>
                </c:pt>
                <c:pt idx="16">
                  <c:v>32.1</c:v>
                </c:pt>
              </c:numCache>
            </c:numRef>
          </c:val>
          <c:smooth val="0"/>
        </c:ser>
        <c:ser>
          <c:idx val="28"/>
          <c:order val="28"/>
          <c:tx>
            <c:strRef>
              <c:f>'Figure 4.4'!$B$36</c:f>
              <c:strCache>
                <c:ptCount val="1"/>
                <c:pt idx="0">
                  <c:v>SVK</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4.4'!$C$36:$S$36</c:f>
              <c:numCache>
                <c:formatCode>#0.0</c:formatCode>
                <c:ptCount val="17"/>
                <c:pt idx="0">
                  <c:v>23.5</c:v>
                </c:pt>
                <c:pt idx="1">
                  <c:v>25.2</c:v>
                </c:pt>
                <c:pt idx="2">
                  <c:v>27.2</c:v>
                </c:pt>
                <c:pt idx="3">
                  <c:v>27.9</c:v>
                </c:pt>
                <c:pt idx="4">
                  <c:v>28.9</c:v>
                </c:pt>
                <c:pt idx="5">
                  <c:v>30.6</c:v>
                </c:pt>
                <c:pt idx="6">
                  <c:v>32.9</c:v>
                </c:pt>
                <c:pt idx="7">
                  <c:v>33.6</c:v>
                </c:pt>
                <c:pt idx="8">
                  <c:v>32.700000000000003</c:v>
                </c:pt>
                <c:pt idx="9">
                  <c:v>34.4</c:v>
                </c:pt>
                <c:pt idx="10">
                  <c:v>35</c:v>
                </c:pt>
                <c:pt idx="11">
                  <c:v>35.6</c:v>
                </c:pt>
                <c:pt idx="12">
                  <c:v>36.799999999999997</c:v>
                </c:pt>
                <c:pt idx="13">
                  <c:v>37.5</c:v>
                </c:pt>
                <c:pt idx="14">
                  <c:v>38.5</c:v>
                </c:pt>
                <c:pt idx="15">
                  <c:v>39.1</c:v>
                </c:pt>
                <c:pt idx="16">
                  <c:v>40</c:v>
                </c:pt>
              </c:numCache>
            </c:numRef>
          </c:val>
          <c:smooth val="0"/>
        </c:ser>
        <c:ser>
          <c:idx val="29"/>
          <c:order val="29"/>
          <c:tx>
            <c:strRef>
              <c:f>'Figure 4.4'!$B$37</c:f>
              <c:strCache>
                <c:ptCount val="1"/>
                <c:pt idx="0">
                  <c:v>SVN</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4.4'!$C$37:$S$37</c:f>
              <c:numCache>
                <c:formatCode>#0.0</c:formatCode>
                <c:ptCount val="17"/>
                <c:pt idx="0">
                  <c:v>28.9</c:v>
                </c:pt>
                <c:pt idx="1">
                  <c:v>29.1</c:v>
                </c:pt>
                <c:pt idx="2">
                  <c:v>30</c:v>
                </c:pt>
                <c:pt idx="3">
                  <c:v>30.9</c:v>
                </c:pt>
                <c:pt idx="4">
                  <c:v>33.1</c:v>
                </c:pt>
                <c:pt idx="5">
                  <c:v>35</c:v>
                </c:pt>
                <c:pt idx="6">
                  <c:v>36.5</c:v>
                </c:pt>
                <c:pt idx="7">
                  <c:v>36.4</c:v>
                </c:pt>
                <c:pt idx="8">
                  <c:v>34.1</c:v>
                </c:pt>
                <c:pt idx="9">
                  <c:v>35.200000000000003</c:v>
                </c:pt>
                <c:pt idx="10">
                  <c:v>36.4</c:v>
                </c:pt>
                <c:pt idx="11">
                  <c:v>36.200000000000003</c:v>
                </c:pt>
                <c:pt idx="12">
                  <c:v>35.799999999999997</c:v>
                </c:pt>
                <c:pt idx="13">
                  <c:v>36.299999999999997</c:v>
                </c:pt>
                <c:pt idx="14">
                  <c:v>36.5</c:v>
                </c:pt>
                <c:pt idx="15">
                  <c:v>37.4</c:v>
                </c:pt>
                <c:pt idx="16">
                  <c:v>38.5</c:v>
                </c:pt>
              </c:numCache>
            </c:numRef>
          </c:val>
          <c:smooth val="0"/>
        </c:ser>
        <c:ser>
          <c:idx val="30"/>
          <c:order val="30"/>
          <c:tx>
            <c:strRef>
              <c:f>'Figure 4.4'!$B$38</c:f>
              <c:strCache>
                <c:ptCount val="1"/>
                <c:pt idx="0">
                  <c:v>ESP</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4.4'!$C$38:$S$38</c:f>
              <c:numCache>
                <c:formatCode>#0.0</c:formatCode>
                <c:ptCount val="17"/>
                <c:pt idx="0">
                  <c:v>40.9</c:v>
                </c:pt>
                <c:pt idx="1">
                  <c:v>41</c:v>
                </c:pt>
                <c:pt idx="2">
                  <c:v>41.1</c:v>
                </c:pt>
                <c:pt idx="3">
                  <c:v>41.2</c:v>
                </c:pt>
                <c:pt idx="4">
                  <c:v>41.4</c:v>
                </c:pt>
                <c:pt idx="5">
                  <c:v>41.6</c:v>
                </c:pt>
                <c:pt idx="6">
                  <c:v>42.1</c:v>
                </c:pt>
                <c:pt idx="7">
                  <c:v>42.3</c:v>
                </c:pt>
                <c:pt idx="8">
                  <c:v>43.3</c:v>
                </c:pt>
                <c:pt idx="9">
                  <c:v>44.3</c:v>
                </c:pt>
                <c:pt idx="10">
                  <c:v>44.9</c:v>
                </c:pt>
                <c:pt idx="11">
                  <c:v>45.8</c:v>
                </c:pt>
                <c:pt idx="12">
                  <c:v>46.5</c:v>
                </c:pt>
                <c:pt idx="13">
                  <c:v>46.6</c:v>
                </c:pt>
                <c:pt idx="14">
                  <c:v>46.9</c:v>
                </c:pt>
                <c:pt idx="15">
                  <c:v>47.1</c:v>
                </c:pt>
                <c:pt idx="16">
                  <c:v>47.6</c:v>
                </c:pt>
              </c:numCache>
            </c:numRef>
          </c:val>
          <c:smooth val="0"/>
        </c:ser>
        <c:ser>
          <c:idx val="31"/>
          <c:order val="31"/>
          <c:tx>
            <c:strRef>
              <c:f>'Figure 4.4'!$B$39</c:f>
              <c:strCache>
                <c:ptCount val="1"/>
                <c:pt idx="0">
                  <c:v>SWE</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4.4'!$C$39:$S$39</c:f>
              <c:numCache>
                <c:formatCode>#0.0</c:formatCode>
                <c:ptCount val="17"/>
                <c:pt idx="0">
                  <c:v>45.4</c:v>
                </c:pt>
                <c:pt idx="1">
                  <c:v>47</c:v>
                </c:pt>
                <c:pt idx="2">
                  <c:v>48.8</c:v>
                </c:pt>
                <c:pt idx="3">
                  <c:v>50.5</c:v>
                </c:pt>
                <c:pt idx="4">
                  <c:v>51.8</c:v>
                </c:pt>
                <c:pt idx="5">
                  <c:v>53.5</c:v>
                </c:pt>
                <c:pt idx="6">
                  <c:v>53.6</c:v>
                </c:pt>
                <c:pt idx="7">
                  <c:v>52.7</c:v>
                </c:pt>
                <c:pt idx="8">
                  <c:v>51.4</c:v>
                </c:pt>
                <c:pt idx="9">
                  <c:v>53.1</c:v>
                </c:pt>
                <c:pt idx="10">
                  <c:v>53.5</c:v>
                </c:pt>
                <c:pt idx="11">
                  <c:v>53.4</c:v>
                </c:pt>
                <c:pt idx="12">
                  <c:v>53.9</c:v>
                </c:pt>
                <c:pt idx="13">
                  <c:v>54.5</c:v>
                </c:pt>
                <c:pt idx="14">
                  <c:v>56.1</c:v>
                </c:pt>
                <c:pt idx="15">
                  <c:v>56.1</c:v>
                </c:pt>
                <c:pt idx="16">
                  <c:v>56.5</c:v>
                </c:pt>
              </c:numCache>
            </c:numRef>
          </c:val>
          <c:smooth val="0"/>
        </c:ser>
        <c:ser>
          <c:idx val="32"/>
          <c:order val="32"/>
          <c:tx>
            <c:strRef>
              <c:f>'Figure 4.4'!$B$40</c:f>
              <c:strCache>
                <c:ptCount val="1"/>
                <c:pt idx="0">
                  <c:v>CHE</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4.4'!$C$40:$S$40</c:f>
              <c:numCache>
                <c:formatCode>#0.0</c:formatCode>
                <c:ptCount val="17"/>
                <c:pt idx="0">
                  <c:v>52.3</c:v>
                </c:pt>
                <c:pt idx="1">
                  <c:v>52.7</c:v>
                </c:pt>
                <c:pt idx="2">
                  <c:v>52.5</c:v>
                </c:pt>
                <c:pt idx="3">
                  <c:v>52.8</c:v>
                </c:pt>
                <c:pt idx="4">
                  <c:v>54.2</c:v>
                </c:pt>
                <c:pt idx="5">
                  <c:v>55.5</c:v>
                </c:pt>
                <c:pt idx="6">
                  <c:v>56.7</c:v>
                </c:pt>
                <c:pt idx="7">
                  <c:v>56.9</c:v>
                </c:pt>
                <c:pt idx="8">
                  <c:v>55.7</c:v>
                </c:pt>
                <c:pt idx="9">
                  <c:v>57.1</c:v>
                </c:pt>
                <c:pt idx="10">
                  <c:v>56.8</c:v>
                </c:pt>
                <c:pt idx="11">
                  <c:v>57</c:v>
                </c:pt>
                <c:pt idx="12">
                  <c:v>58</c:v>
                </c:pt>
                <c:pt idx="13">
                  <c:v>58.6</c:v>
                </c:pt>
                <c:pt idx="14">
                  <c:v>58</c:v>
                </c:pt>
                <c:pt idx="15">
                  <c:v>58.1</c:v>
                </c:pt>
                <c:pt idx="16">
                  <c:v>59.3</c:v>
                </c:pt>
              </c:numCache>
            </c:numRef>
          </c:val>
          <c:smooth val="0"/>
        </c:ser>
        <c:ser>
          <c:idx val="33"/>
          <c:order val="33"/>
          <c:tx>
            <c:strRef>
              <c:f>'Figure 4.4'!$B$41</c:f>
              <c:strCache>
                <c:ptCount val="1"/>
                <c:pt idx="0">
                  <c:v>TUR</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4.4'!$C$41:$S$41</c:f>
              <c:numCache>
                <c:formatCode>#0.0</c:formatCode>
                <c:ptCount val="17"/>
                <c:pt idx="0">
                  <c:v>21.7</c:v>
                </c:pt>
                <c:pt idx="1">
                  <c:v>23.1</c:v>
                </c:pt>
                <c:pt idx="2">
                  <c:v>24.6</c:v>
                </c:pt>
                <c:pt idx="3">
                  <c:v>26.8</c:v>
                </c:pt>
                <c:pt idx="4">
                  <c:v>28.3</c:v>
                </c:pt>
                <c:pt idx="5">
                  <c:v>29.7</c:v>
                </c:pt>
                <c:pt idx="6">
                  <c:v>31.3</c:v>
                </c:pt>
                <c:pt idx="7">
                  <c:v>31.2</c:v>
                </c:pt>
                <c:pt idx="8">
                  <c:v>29.9</c:v>
                </c:pt>
                <c:pt idx="9">
                  <c:v>30.7</c:v>
                </c:pt>
                <c:pt idx="10">
                  <c:v>32.4</c:v>
                </c:pt>
                <c:pt idx="11">
                  <c:v>33.1</c:v>
                </c:pt>
                <c:pt idx="12">
                  <c:v>35.299999999999997</c:v>
                </c:pt>
                <c:pt idx="13">
                  <c:v>35.299999999999997</c:v>
                </c:pt>
                <c:pt idx="14">
                  <c:v>36.4</c:v>
                </c:pt>
                <c:pt idx="15">
                  <c:v>36.799999999999997</c:v>
                </c:pt>
                <c:pt idx="16">
                  <c:v>38.200000000000003</c:v>
                </c:pt>
              </c:numCache>
            </c:numRef>
          </c:val>
          <c:smooth val="0"/>
        </c:ser>
        <c:ser>
          <c:idx val="34"/>
          <c:order val="34"/>
          <c:tx>
            <c:strRef>
              <c:f>'Figure 4.4'!$B$42</c:f>
              <c:strCache>
                <c:ptCount val="1"/>
                <c:pt idx="0">
                  <c:v>UK</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4.4'!$C$42:$S$42</c:f>
              <c:numCache>
                <c:formatCode>#0.0</c:formatCode>
                <c:ptCount val="17"/>
                <c:pt idx="0">
                  <c:v>42.1</c:v>
                </c:pt>
                <c:pt idx="1">
                  <c:v>43.3</c:v>
                </c:pt>
                <c:pt idx="2">
                  <c:v>44.6</c:v>
                </c:pt>
                <c:pt idx="3">
                  <c:v>45.5</c:v>
                </c:pt>
                <c:pt idx="4">
                  <c:v>45.9</c:v>
                </c:pt>
                <c:pt idx="5">
                  <c:v>46.8</c:v>
                </c:pt>
                <c:pt idx="6">
                  <c:v>47.6</c:v>
                </c:pt>
                <c:pt idx="7">
                  <c:v>47.6</c:v>
                </c:pt>
                <c:pt idx="8">
                  <c:v>46.5</c:v>
                </c:pt>
                <c:pt idx="9">
                  <c:v>47.5</c:v>
                </c:pt>
                <c:pt idx="10">
                  <c:v>47.6</c:v>
                </c:pt>
                <c:pt idx="11">
                  <c:v>47.4</c:v>
                </c:pt>
                <c:pt idx="12">
                  <c:v>47.5</c:v>
                </c:pt>
                <c:pt idx="13">
                  <c:v>47.6</c:v>
                </c:pt>
                <c:pt idx="14">
                  <c:v>48.4</c:v>
                </c:pt>
                <c:pt idx="15">
                  <c:v>48.1</c:v>
                </c:pt>
                <c:pt idx="16">
                  <c:v>48.5</c:v>
                </c:pt>
              </c:numCache>
            </c:numRef>
          </c:val>
          <c:smooth val="0"/>
        </c:ser>
        <c:ser>
          <c:idx val="35"/>
          <c:order val="35"/>
          <c:tx>
            <c:strRef>
              <c:f>'Figure 4.4'!$B$43</c:f>
              <c:strCache>
                <c:ptCount val="1"/>
                <c:pt idx="0">
                  <c:v>US</c:v>
                </c:pt>
              </c:strCache>
            </c:strRef>
          </c:tx>
          <c:spPr>
            <a:ln w="9525">
              <a:solidFill>
                <a:srgbClr val="66BCDB"/>
              </a:solidFill>
              <a:prstDash val="solid"/>
            </a:ln>
          </c:spPr>
          <c:marker>
            <c:symbol val="none"/>
          </c:marker>
          <c:cat>
            <c:strRef>
              <c:f>'Figure 4.4'!$C$7:$S$7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4.4'!$C$43:$S$43</c:f>
              <c:numCache>
                <c:formatCode>#0.0</c:formatCode>
                <c:ptCount val="17"/>
                <c:pt idx="0">
                  <c:v>51.1</c:v>
                </c:pt>
                <c:pt idx="1">
                  <c:v>52.6</c:v>
                </c:pt>
                <c:pt idx="2">
                  <c:v>54.2</c:v>
                </c:pt>
                <c:pt idx="3">
                  <c:v>55.6</c:v>
                </c:pt>
                <c:pt idx="4">
                  <c:v>56.8</c:v>
                </c:pt>
                <c:pt idx="5">
                  <c:v>57.3</c:v>
                </c:pt>
                <c:pt idx="6">
                  <c:v>58</c:v>
                </c:pt>
                <c:pt idx="7">
                  <c:v>58.5</c:v>
                </c:pt>
                <c:pt idx="8">
                  <c:v>60.3</c:v>
                </c:pt>
                <c:pt idx="9">
                  <c:v>62</c:v>
                </c:pt>
                <c:pt idx="10">
                  <c:v>62.1</c:v>
                </c:pt>
                <c:pt idx="11">
                  <c:v>62.3</c:v>
                </c:pt>
                <c:pt idx="12">
                  <c:v>62.5</c:v>
                </c:pt>
                <c:pt idx="13">
                  <c:v>62.8</c:v>
                </c:pt>
                <c:pt idx="14">
                  <c:v>63.3</c:v>
                </c:pt>
                <c:pt idx="15">
                  <c:v>63.5</c:v>
                </c:pt>
                <c:pt idx="16">
                  <c:v>64.599999999999994</c:v>
                </c:pt>
              </c:numCache>
            </c:numRef>
          </c:val>
          <c:smooth val="0"/>
        </c:ser>
        <c:dLbls>
          <c:showLegendKey val="0"/>
          <c:showVal val="0"/>
          <c:showCatName val="0"/>
          <c:showSerName val="0"/>
          <c:showPercent val="0"/>
          <c:showBubbleSize val="0"/>
        </c:dLbls>
        <c:smooth val="0"/>
        <c:axId val="164458232"/>
        <c:axId val="164458624"/>
      </c:lineChart>
      <c:catAx>
        <c:axId val="164458232"/>
        <c:scaling>
          <c:orientation val="minMax"/>
        </c:scaling>
        <c:delete val="0"/>
        <c:axPos val="b"/>
        <c:numFmt formatCode="General" sourceLinked="1"/>
        <c:majorTickMark val="out"/>
        <c:minorTickMark val="none"/>
        <c:tickLblPos val="nextTo"/>
        <c:spPr>
          <a:ln>
            <a:solidFill>
              <a:srgbClr val="BFBFBF"/>
            </a:solidFill>
          </a:ln>
        </c:spPr>
        <c:crossAx val="164458624"/>
        <c:crosses val="autoZero"/>
        <c:auto val="1"/>
        <c:lblAlgn val="ctr"/>
        <c:lblOffset val="100"/>
        <c:tickLblSkip val="4"/>
        <c:noMultiLvlLbl val="0"/>
      </c:catAx>
      <c:valAx>
        <c:axId val="164458624"/>
        <c:scaling>
          <c:orientation val="minMax"/>
          <c:max val="90"/>
          <c:min val="10"/>
        </c:scaling>
        <c:delete val="0"/>
        <c:axPos val="l"/>
        <c:numFmt formatCode="#,##0_ ;\-#,##0\ " sourceLinked="0"/>
        <c:majorTickMark val="out"/>
        <c:minorTickMark val="none"/>
        <c:tickLblPos val="nextTo"/>
        <c:spPr>
          <a:ln>
            <a:solidFill>
              <a:srgbClr val="BFBFBF"/>
            </a:solidFill>
          </a:ln>
        </c:spPr>
        <c:crossAx val="164458232"/>
        <c:crosses val="autoZero"/>
        <c:crossBetween val="midCat"/>
        <c:majorUnit val="2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'Figure 4.5'!$C$7</c:f>
              <c:strCache>
                <c:ptCount val="1"/>
                <c:pt idx="0">
                  <c:v>2000 to 2017</c:v>
                </c:pt>
              </c:strCache>
            </c:strRef>
          </c:tx>
          <c:spPr>
            <a:solidFill>
              <a:srgbClr val="66BCDB"/>
            </a:solidFill>
            <a:ln w="9525" cap="flat" cmpd="sng" algn="ctr">
              <a:solidFill>
                <a:srgbClr val="66BCDB"/>
              </a:solidFill>
              <a:prstDash val="solid"/>
              <a:round/>
              <a:headEnd type="none" w="med" len="med"/>
              <a:tailEnd type="none" w="med" len="med"/>
            </a:ln>
          </c:spPr>
          <c:invertIfNegative val="0"/>
          <c:dPt>
            <c:idx val="8"/>
            <c:invertIfNegative val="0"/>
            <c:bubble3D val="0"/>
            <c:spPr>
              <a:solidFill>
                <a:srgbClr val="265A9A"/>
              </a:solidFill>
              <a:ln w="9525" cap="flat" cmpd="sng" algn="ctr">
                <a:solidFill>
                  <a:srgbClr val="265A9A"/>
                </a:solidFill>
                <a:prstDash val="solid"/>
                <a:round/>
                <a:headEnd type="none" w="med" len="med"/>
                <a:tailEnd type="none" w="med" len="med"/>
              </a:ln>
            </c:spPr>
          </c:dPt>
          <c:dLbls>
            <c:numFmt formatCode="#,##0.0" sourceLinked="0"/>
            <c:spPr>
              <a:noFill/>
              <a:ln>
                <a:noFill/>
              </a:ln>
              <a:effectLst/>
            </c:spPr>
            <c:txPr>
              <a:bodyPr wrap="square" lIns="38100" tIns="19050" rIns="38100" bIns="19050" anchor="ctr">
                <a:spAutoFit/>
              </a:bodyPr>
              <a:lstStyle/>
              <a:p>
                <a:pPr>
                  <a:defRPr sz="900">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4.5'!$B$9:$B$18</c:f>
              <c:strCache>
                <c:ptCount val="10"/>
                <c:pt idx="0">
                  <c:v>ITA</c:v>
                </c:pt>
                <c:pt idx="1">
                  <c:v>NLD</c:v>
                </c:pt>
                <c:pt idx="2">
                  <c:v>FRA</c:v>
                </c:pt>
                <c:pt idx="3">
                  <c:v>NZL</c:v>
                </c:pt>
                <c:pt idx="4">
                  <c:v>UK</c:v>
                </c:pt>
                <c:pt idx="5">
                  <c:v>CAN</c:v>
                </c:pt>
                <c:pt idx="6">
                  <c:v>JPN</c:v>
                </c:pt>
                <c:pt idx="7">
                  <c:v>DEU</c:v>
                </c:pt>
                <c:pt idx="8">
                  <c:v>AUS</c:v>
                </c:pt>
                <c:pt idx="9">
                  <c:v>US</c:v>
                </c:pt>
              </c:strCache>
            </c:strRef>
          </c:cat>
          <c:val>
            <c:numRef>
              <c:f>'Figure 4.5'!$C$9:$C$18</c:f>
              <c:numCache>
                <c:formatCode>#0.0</c:formatCode>
                <c:ptCount val="10"/>
                <c:pt idx="0">
                  <c:v>0.1</c:v>
                </c:pt>
                <c:pt idx="1">
                  <c:v>0.8</c:v>
                </c:pt>
                <c:pt idx="2">
                  <c:v>0.9</c:v>
                </c:pt>
                <c:pt idx="3">
                  <c:v>0.9</c:v>
                </c:pt>
                <c:pt idx="4">
                  <c:v>0.9</c:v>
                </c:pt>
                <c:pt idx="5">
                  <c:v>1</c:v>
                </c:pt>
                <c:pt idx="6">
                  <c:v>1</c:v>
                </c:pt>
                <c:pt idx="7">
                  <c:v>1.1000000000000001</c:v>
                </c:pt>
                <c:pt idx="8">
                  <c:v>1.3</c:v>
                </c:pt>
                <c:pt idx="9">
                  <c:v>1.5</c:v>
                </c:pt>
              </c:numCache>
            </c:numRef>
          </c:val>
        </c:ser>
        <c:dLbls>
          <c:showLegendKey val="0"/>
          <c:showVal val="0"/>
          <c:showCatName val="0"/>
          <c:showSerName val="0"/>
          <c:showPercent val="0"/>
          <c:showBubbleSize val="0"/>
        </c:dLbls>
        <c:gapWidth val="50"/>
        <c:axId val="164459408"/>
        <c:axId val="164382608"/>
      </c:barChart>
      <c:catAx>
        <c:axId val="164459408"/>
        <c:scaling>
          <c:orientation val="minMax"/>
        </c:scaling>
        <c:delete val="0"/>
        <c:axPos val="b"/>
        <c:numFmt formatCode="General" sourceLinked="0"/>
        <c:majorTickMark val="none"/>
        <c:minorTickMark val="none"/>
        <c:tickLblPos val="nextTo"/>
        <c:spPr>
          <a:ln w="9525">
            <a:solidFill>
              <a:srgbClr val="BFBFBF"/>
            </a:solidFill>
          </a:ln>
        </c:spPr>
        <c:txPr>
          <a:bodyPr/>
          <a:lstStyle/>
          <a:p>
            <a:pPr>
              <a:defRPr sz="900">
                <a:latin typeface="Arial"/>
                <a:ea typeface="Arial"/>
                <a:cs typeface="Arial"/>
              </a:defRPr>
            </a:pPr>
            <a:endParaRPr lang="en-US"/>
          </a:p>
        </c:txPr>
        <c:crossAx val="164382608"/>
        <c:crosses val="autoZero"/>
        <c:auto val="1"/>
        <c:lblAlgn val="ctr"/>
        <c:lblOffset val="100"/>
        <c:noMultiLvlLbl val="0"/>
      </c:catAx>
      <c:valAx>
        <c:axId val="164382608"/>
        <c:scaling>
          <c:orientation val="minMax"/>
        </c:scaling>
        <c:delete val="0"/>
        <c:axPos val="l"/>
        <c:numFmt formatCode="0.0" sourceLinked="0"/>
        <c:majorTickMark val="out"/>
        <c:minorTickMark val="none"/>
        <c:tickLblPos val="nextTo"/>
        <c:spPr>
          <a:ln w="9525">
            <a:solidFill>
              <a:srgbClr val="BFBFBF"/>
            </a:solidFill>
          </a:ln>
        </c:spPr>
        <c:txPr>
          <a:bodyPr/>
          <a:lstStyle/>
          <a:p>
            <a:pPr>
              <a:defRPr sz="900">
                <a:latin typeface="Arial"/>
                <a:ea typeface="Arial"/>
                <a:cs typeface="Arial"/>
              </a:defRPr>
            </a:pPr>
            <a:endParaRPr lang="en-US"/>
          </a:p>
        </c:txPr>
        <c:crossAx val="164459408"/>
        <c:crosses val="autoZero"/>
        <c:crossBetween val="between"/>
        <c:majorUnit val="0.5"/>
      </c:valAx>
      <c:spPr>
        <a:noFill/>
        <a:ln>
          <a:noFill/>
        </a:ln>
      </c:spPr>
    </c:plotArea>
    <c:plotVisOnly val="1"/>
    <c:dispBlanksAs val="gap"/>
    <c:showDLblsOverMax val="0"/>
  </c:chart>
  <c:spPr>
    <a:solidFill>
      <a:sysClr val="window" lastClr="FFFFFF"/>
    </a:solidFill>
    <a:ln w="25400">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473273273273273"/>
          <c:y val="4.3418803418803421E-2"/>
          <c:w val="0.74273460960960958"/>
          <c:h val="0.81940512820512823"/>
        </c:manualLayout>
      </c:layout>
      <c:lineChart>
        <c:grouping val="standard"/>
        <c:varyColors val="0"/>
        <c:ser>
          <c:idx val="1"/>
          <c:order val="0"/>
          <c:tx>
            <c:strRef>
              <c:f>'Figure 4.6 LHS'!$A$9</c:f>
              <c:strCache>
                <c:ptCount val="1"/>
                <c:pt idx="0">
                  <c:v>Sigma convergence</c:v>
                </c:pt>
              </c:strCache>
            </c:strRef>
          </c:tx>
          <c:spPr>
            <a:ln>
              <a:solidFill>
                <a:srgbClr val="66BCDB"/>
              </a:solidFill>
            </a:ln>
          </c:spPr>
          <c:marker>
            <c:symbol val="none"/>
          </c:marker>
          <c:cat>
            <c:numRef>
              <c:f>'Figure 4.6 LHS'!$B$7:$BR$7</c:f>
              <c:numCache>
                <c:formatCode>General</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numCache>
            </c:numRef>
          </c:cat>
          <c:val>
            <c:numRef>
              <c:f>'Figure 4.6 LHS'!$B$9:$BR$9</c:f>
              <c:numCache>
                <c:formatCode>#0.0000</c:formatCode>
                <c:ptCount val="69"/>
                <c:pt idx="0">
                  <c:v>0.49020000000000002</c:v>
                </c:pt>
                <c:pt idx="1">
                  <c:v>0.48359999999999997</c:v>
                </c:pt>
                <c:pt idx="2">
                  <c:v>0.47420000000000001</c:v>
                </c:pt>
                <c:pt idx="3">
                  <c:v>0.46710000000000002</c:v>
                </c:pt>
                <c:pt idx="4">
                  <c:v>0.46710000000000002</c:v>
                </c:pt>
                <c:pt idx="5">
                  <c:v>0.4672</c:v>
                </c:pt>
                <c:pt idx="6">
                  <c:v>0.46600000000000003</c:v>
                </c:pt>
                <c:pt idx="7">
                  <c:v>0.45629999999999998</c:v>
                </c:pt>
                <c:pt idx="8">
                  <c:v>0.45200000000000001</c:v>
                </c:pt>
                <c:pt idx="9">
                  <c:v>0.45800000000000002</c:v>
                </c:pt>
                <c:pt idx="10">
                  <c:v>0.45140000000000002</c:v>
                </c:pt>
                <c:pt idx="11">
                  <c:v>0.43819999999999998</c:v>
                </c:pt>
                <c:pt idx="12">
                  <c:v>0.42859999999999998</c:v>
                </c:pt>
                <c:pt idx="13">
                  <c:v>0.41660000000000003</c:v>
                </c:pt>
                <c:pt idx="14">
                  <c:v>0.40689999999999998</c:v>
                </c:pt>
                <c:pt idx="15">
                  <c:v>0.40489999999999998</c:v>
                </c:pt>
                <c:pt idx="16">
                  <c:v>0.39360000000000001</c:v>
                </c:pt>
                <c:pt idx="17">
                  <c:v>0.3871</c:v>
                </c:pt>
                <c:pt idx="18">
                  <c:v>0.37769999999999998</c:v>
                </c:pt>
                <c:pt idx="19">
                  <c:v>0.36470000000000002</c:v>
                </c:pt>
                <c:pt idx="20">
                  <c:v>0.35560000000000003</c:v>
                </c:pt>
                <c:pt idx="21">
                  <c:v>0.35510000000000003</c:v>
                </c:pt>
                <c:pt idx="22">
                  <c:v>0.35039999999999999</c:v>
                </c:pt>
                <c:pt idx="23">
                  <c:v>0.34939999999999999</c:v>
                </c:pt>
                <c:pt idx="24">
                  <c:v>0.35659999999999997</c:v>
                </c:pt>
                <c:pt idx="25">
                  <c:v>0.3589</c:v>
                </c:pt>
                <c:pt idx="26">
                  <c:v>0.3624</c:v>
                </c:pt>
                <c:pt idx="27">
                  <c:v>0.3604</c:v>
                </c:pt>
                <c:pt idx="28">
                  <c:v>0.3533</c:v>
                </c:pt>
                <c:pt idx="29">
                  <c:v>0.34910000000000002</c:v>
                </c:pt>
                <c:pt idx="30">
                  <c:v>0.3478</c:v>
                </c:pt>
                <c:pt idx="31">
                  <c:v>0.34150000000000003</c:v>
                </c:pt>
                <c:pt idx="32">
                  <c:v>0.34320000000000001</c:v>
                </c:pt>
                <c:pt idx="33">
                  <c:v>0.35239999999999999</c:v>
                </c:pt>
                <c:pt idx="34">
                  <c:v>0.35510000000000003</c:v>
                </c:pt>
                <c:pt idx="35">
                  <c:v>0.35699999999999998</c:v>
                </c:pt>
                <c:pt idx="36">
                  <c:v>0.35639999999999999</c:v>
                </c:pt>
                <c:pt idx="37">
                  <c:v>0.35320000000000001</c:v>
                </c:pt>
                <c:pt idx="38">
                  <c:v>0.34689999999999999</c:v>
                </c:pt>
                <c:pt idx="39">
                  <c:v>0.34770000000000001</c:v>
                </c:pt>
                <c:pt idx="40">
                  <c:v>0.34639999999999999</c:v>
                </c:pt>
                <c:pt idx="41">
                  <c:v>0.34379999999999999</c:v>
                </c:pt>
                <c:pt idx="42">
                  <c:v>0.34139999999999998</c:v>
                </c:pt>
                <c:pt idx="43">
                  <c:v>0.34229999999999999</c:v>
                </c:pt>
                <c:pt idx="44">
                  <c:v>0.34429999999999999</c:v>
                </c:pt>
                <c:pt idx="45">
                  <c:v>0.34360000000000002</c:v>
                </c:pt>
                <c:pt idx="46">
                  <c:v>0.3417</c:v>
                </c:pt>
                <c:pt idx="47">
                  <c:v>0.33679999999999999</c:v>
                </c:pt>
                <c:pt idx="48">
                  <c:v>0.33139999999999997</c:v>
                </c:pt>
                <c:pt idx="49">
                  <c:v>0.32619999999999999</c:v>
                </c:pt>
                <c:pt idx="50">
                  <c:v>0.32650000000000001</c:v>
                </c:pt>
                <c:pt idx="51">
                  <c:v>0.32729999999999998</c:v>
                </c:pt>
                <c:pt idx="52">
                  <c:v>0.32769999999999999</c:v>
                </c:pt>
                <c:pt idx="53">
                  <c:v>0.32940000000000003</c:v>
                </c:pt>
                <c:pt idx="54">
                  <c:v>0.32819999999999999</c:v>
                </c:pt>
                <c:pt idx="55">
                  <c:v>0.3271</c:v>
                </c:pt>
                <c:pt idx="56">
                  <c:v>0.32029999999999997</c:v>
                </c:pt>
                <c:pt idx="57">
                  <c:v>0.31090000000000001</c:v>
                </c:pt>
                <c:pt idx="58">
                  <c:v>0.3029</c:v>
                </c:pt>
                <c:pt idx="59">
                  <c:v>0.3034</c:v>
                </c:pt>
                <c:pt idx="60">
                  <c:v>0.30609999999999998</c:v>
                </c:pt>
                <c:pt idx="61">
                  <c:v>0.3034</c:v>
                </c:pt>
                <c:pt idx="62">
                  <c:v>0.30199999999999999</c:v>
                </c:pt>
                <c:pt idx="63">
                  <c:v>0.30099999999999999</c:v>
                </c:pt>
                <c:pt idx="64">
                  <c:v>0.3019</c:v>
                </c:pt>
                <c:pt idx="65">
                  <c:v>0.30620000000000003</c:v>
                </c:pt>
                <c:pt idx="66">
                  <c:v>0.30609999999999998</c:v>
                </c:pt>
                <c:pt idx="67">
                  <c:v>0.31</c:v>
                </c:pt>
                <c:pt idx="68">
                  <c:v>0.31269999999999998</c:v>
                </c:pt>
              </c:numCache>
            </c:numRef>
          </c:val>
          <c:smooth val="0"/>
        </c:ser>
        <c:dLbls>
          <c:showLegendKey val="0"/>
          <c:showVal val="0"/>
          <c:showCatName val="0"/>
          <c:showSerName val="0"/>
          <c:showPercent val="0"/>
          <c:showBubbleSize val="0"/>
        </c:dLbls>
        <c:smooth val="0"/>
        <c:axId val="164383000"/>
        <c:axId val="164384176"/>
      </c:lineChart>
      <c:catAx>
        <c:axId val="164383000"/>
        <c:scaling>
          <c:orientation val="minMax"/>
        </c:scaling>
        <c:delete val="0"/>
        <c:axPos val="b"/>
        <c:numFmt formatCode="General" sourceLinked="1"/>
        <c:majorTickMark val="out"/>
        <c:minorTickMark val="none"/>
        <c:tickLblPos val="nextTo"/>
        <c:spPr>
          <a:ln>
            <a:solidFill>
              <a:srgbClr val="BFBFBF"/>
            </a:solidFill>
          </a:ln>
        </c:spPr>
        <c:crossAx val="164384176"/>
        <c:crosses val="autoZero"/>
        <c:auto val="1"/>
        <c:lblAlgn val="ctr"/>
        <c:lblOffset val="100"/>
        <c:tickLblSkip val="17"/>
        <c:tickMarkSkip val="17"/>
        <c:noMultiLvlLbl val="0"/>
      </c:catAx>
      <c:valAx>
        <c:axId val="164384176"/>
        <c:scaling>
          <c:orientation val="minMax"/>
          <c:max val="0.5"/>
          <c:min val="0.25"/>
        </c:scaling>
        <c:delete val="0"/>
        <c:axPos val="l"/>
        <c:numFmt formatCode="General" sourceLinked="0"/>
        <c:majorTickMark val="out"/>
        <c:minorTickMark val="none"/>
        <c:tickLblPos val="nextTo"/>
        <c:spPr>
          <a:ln>
            <a:solidFill>
              <a:srgbClr val="BFBFBF"/>
            </a:solidFill>
          </a:ln>
        </c:spPr>
        <c:crossAx val="164383000"/>
        <c:crosses val="autoZero"/>
        <c:crossBetween val="midCat"/>
        <c:majorUnit val="5.000000000000001E-2"/>
        <c:minorUnit val="5.000000000000001E-2"/>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751313813813814"/>
          <c:y val="6.0633680555555555E-2"/>
          <c:w val="0.84077252252252255"/>
          <c:h val="0.81658333333333333"/>
        </c:manualLayout>
      </c:layout>
      <c:barChart>
        <c:barDir val="col"/>
        <c:grouping val="clustered"/>
        <c:varyColors val="0"/>
        <c:ser>
          <c:idx val="0"/>
          <c:order val="0"/>
          <c:tx>
            <c:strRef>
              <c:f>'Figure 1.2 LHS'!$B$7</c:f>
              <c:strCache>
                <c:ptCount val="1"/>
                <c:pt idx="0">
                  <c:v>Innovative firms</c:v>
                </c:pt>
              </c:strCache>
            </c:strRef>
          </c:tx>
          <c:spPr>
            <a:solidFill>
              <a:srgbClr val="66BCDB"/>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1.2 LHS'!$A$8:$A$13</c:f>
              <c:strCache>
                <c:ptCount val="6"/>
                <c:pt idx="0">
                  <c:v>2006-07</c:v>
                </c:pt>
                <c:pt idx="1">
                  <c:v>2008-09</c:v>
                </c:pt>
                <c:pt idx="2">
                  <c:v>2010-11</c:v>
                </c:pt>
                <c:pt idx="3">
                  <c:v>2012-13</c:v>
                </c:pt>
                <c:pt idx="4">
                  <c:v>2014-15</c:v>
                </c:pt>
                <c:pt idx="5">
                  <c:v>2016-07</c:v>
                </c:pt>
              </c:strCache>
            </c:strRef>
          </c:cat>
          <c:val>
            <c:numRef>
              <c:f>'Figure 1.2 LHS'!$B$8:$B$13</c:f>
              <c:numCache>
                <c:formatCode>#0.0</c:formatCode>
                <c:ptCount val="6"/>
                <c:pt idx="0">
                  <c:v>32.4</c:v>
                </c:pt>
                <c:pt idx="1">
                  <c:v>35</c:v>
                </c:pt>
                <c:pt idx="2">
                  <c:v>33.299999999999997</c:v>
                </c:pt>
                <c:pt idx="3">
                  <c:v>36.6</c:v>
                </c:pt>
                <c:pt idx="4">
                  <c:v>38.200000000000003</c:v>
                </c:pt>
                <c:pt idx="5">
                  <c:v>38.299999999999997</c:v>
                </c:pt>
              </c:numCache>
            </c:numRef>
          </c:val>
        </c:ser>
        <c:dLbls>
          <c:showLegendKey val="0"/>
          <c:showVal val="0"/>
          <c:showCatName val="0"/>
          <c:showSerName val="0"/>
          <c:showPercent val="0"/>
          <c:showBubbleSize val="0"/>
        </c:dLbls>
        <c:gapWidth val="50"/>
        <c:axId val="161296832"/>
        <c:axId val="161297224"/>
      </c:barChart>
      <c:catAx>
        <c:axId val="161296832"/>
        <c:scaling>
          <c:orientation val="minMax"/>
        </c:scaling>
        <c:delete val="0"/>
        <c:axPos val="b"/>
        <c:numFmt formatCode="General" sourceLinked="0"/>
        <c:majorTickMark val="none"/>
        <c:minorTickMark val="none"/>
        <c:tickLblPos val="nextTo"/>
        <c:spPr>
          <a:ln>
            <a:solidFill>
              <a:srgbClr val="BFBFBF"/>
            </a:solidFill>
          </a:ln>
        </c:spPr>
        <c:txPr>
          <a:bodyPr rot="0" vert="horz"/>
          <a:lstStyle/>
          <a:p>
            <a:pPr>
              <a:defRPr/>
            </a:pPr>
            <a:endParaRPr lang="en-US"/>
          </a:p>
        </c:txPr>
        <c:crossAx val="161297224"/>
        <c:crosses val="autoZero"/>
        <c:auto val="1"/>
        <c:lblAlgn val="ctr"/>
        <c:lblOffset val="100"/>
        <c:tickLblSkip val="5"/>
        <c:noMultiLvlLbl val="0"/>
      </c:catAx>
      <c:valAx>
        <c:axId val="161297224"/>
        <c:scaling>
          <c:orientation val="minMax"/>
          <c:min val="20"/>
        </c:scaling>
        <c:delete val="0"/>
        <c:axPos val="l"/>
        <c:majorGridlines>
          <c:spPr>
            <a:ln>
              <a:noFill/>
            </a:ln>
          </c:spPr>
        </c:majorGridlines>
        <c:numFmt formatCode="#,##0" sourceLinked="0"/>
        <c:majorTickMark val="out"/>
        <c:minorTickMark val="none"/>
        <c:tickLblPos val="nextTo"/>
        <c:spPr>
          <a:ln>
            <a:solidFill>
              <a:srgbClr val="BFBFBF"/>
            </a:solidFill>
          </a:ln>
        </c:spPr>
        <c:crossAx val="161296832"/>
        <c:crosses val="autoZero"/>
        <c:crossBetween val="between"/>
        <c:majorUnit val="5"/>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'Figure 4.6 RHS'!$A$9</c:f>
              <c:strCache>
                <c:ptCount val="1"/>
                <c:pt idx="0">
                  <c:v>Australia's ranking</c:v>
                </c:pt>
              </c:strCache>
            </c:strRef>
          </c:tx>
          <c:spPr>
            <a:ln>
              <a:solidFill>
                <a:srgbClr val="265A9A"/>
              </a:solidFill>
            </a:ln>
          </c:spPr>
          <c:marker>
            <c:symbol val="none"/>
          </c:marker>
          <c:cat>
            <c:numRef>
              <c:f>'Figure 4.6 RHS'!$B$7:$BR$7</c:f>
              <c:numCache>
                <c:formatCode>General</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numCache>
            </c:numRef>
          </c:cat>
          <c:val>
            <c:numRef>
              <c:f>'Figure 4.6 RHS'!$B$9:$BR$9</c:f>
              <c:numCache>
                <c:formatCode>#0</c:formatCode>
                <c:ptCount val="69"/>
                <c:pt idx="0">
                  <c:v>3</c:v>
                </c:pt>
                <c:pt idx="1">
                  <c:v>3</c:v>
                </c:pt>
                <c:pt idx="2">
                  <c:v>3</c:v>
                </c:pt>
                <c:pt idx="3">
                  <c:v>3</c:v>
                </c:pt>
                <c:pt idx="4">
                  <c:v>3</c:v>
                </c:pt>
                <c:pt idx="5">
                  <c:v>3</c:v>
                </c:pt>
                <c:pt idx="6">
                  <c:v>3</c:v>
                </c:pt>
                <c:pt idx="7">
                  <c:v>3</c:v>
                </c:pt>
                <c:pt idx="8">
                  <c:v>3</c:v>
                </c:pt>
                <c:pt idx="9">
                  <c:v>3</c:v>
                </c:pt>
                <c:pt idx="10">
                  <c:v>4</c:v>
                </c:pt>
                <c:pt idx="11">
                  <c:v>4</c:v>
                </c:pt>
                <c:pt idx="12">
                  <c:v>5</c:v>
                </c:pt>
                <c:pt idx="13">
                  <c:v>5</c:v>
                </c:pt>
                <c:pt idx="14">
                  <c:v>5</c:v>
                </c:pt>
                <c:pt idx="15">
                  <c:v>5</c:v>
                </c:pt>
                <c:pt idx="16">
                  <c:v>6</c:v>
                </c:pt>
                <c:pt idx="17">
                  <c:v>7</c:v>
                </c:pt>
                <c:pt idx="18">
                  <c:v>7</c:v>
                </c:pt>
                <c:pt idx="19">
                  <c:v>7</c:v>
                </c:pt>
                <c:pt idx="20">
                  <c:v>7</c:v>
                </c:pt>
                <c:pt idx="21">
                  <c:v>8</c:v>
                </c:pt>
                <c:pt idx="22">
                  <c:v>9</c:v>
                </c:pt>
                <c:pt idx="23">
                  <c:v>10</c:v>
                </c:pt>
                <c:pt idx="24">
                  <c:v>11</c:v>
                </c:pt>
                <c:pt idx="25">
                  <c:v>10</c:v>
                </c:pt>
                <c:pt idx="26">
                  <c:v>11</c:v>
                </c:pt>
                <c:pt idx="27">
                  <c:v>12</c:v>
                </c:pt>
                <c:pt idx="28">
                  <c:v>12</c:v>
                </c:pt>
                <c:pt idx="29">
                  <c:v>12</c:v>
                </c:pt>
                <c:pt idx="30">
                  <c:v>12</c:v>
                </c:pt>
                <c:pt idx="31">
                  <c:v>12</c:v>
                </c:pt>
                <c:pt idx="32">
                  <c:v>12</c:v>
                </c:pt>
                <c:pt idx="33">
                  <c:v>13</c:v>
                </c:pt>
                <c:pt idx="34">
                  <c:v>13</c:v>
                </c:pt>
                <c:pt idx="35">
                  <c:v>13</c:v>
                </c:pt>
                <c:pt idx="36">
                  <c:v>14</c:v>
                </c:pt>
                <c:pt idx="37">
                  <c:v>14</c:v>
                </c:pt>
                <c:pt idx="38">
                  <c:v>14</c:v>
                </c:pt>
                <c:pt idx="39">
                  <c:v>14</c:v>
                </c:pt>
                <c:pt idx="40">
                  <c:v>14</c:v>
                </c:pt>
                <c:pt idx="41">
                  <c:v>14</c:v>
                </c:pt>
                <c:pt idx="42">
                  <c:v>14</c:v>
                </c:pt>
                <c:pt idx="43">
                  <c:v>14</c:v>
                </c:pt>
                <c:pt idx="44">
                  <c:v>14</c:v>
                </c:pt>
                <c:pt idx="45">
                  <c:v>16</c:v>
                </c:pt>
                <c:pt idx="46">
                  <c:v>16</c:v>
                </c:pt>
                <c:pt idx="47">
                  <c:v>15</c:v>
                </c:pt>
                <c:pt idx="48">
                  <c:v>15</c:v>
                </c:pt>
                <c:pt idx="49">
                  <c:v>14</c:v>
                </c:pt>
                <c:pt idx="50">
                  <c:v>15</c:v>
                </c:pt>
                <c:pt idx="51">
                  <c:v>14</c:v>
                </c:pt>
                <c:pt idx="52">
                  <c:v>14</c:v>
                </c:pt>
                <c:pt idx="53">
                  <c:v>15</c:v>
                </c:pt>
                <c:pt idx="54">
                  <c:v>14</c:v>
                </c:pt>
                <c:pt idx="55">
                  <c:v>15</c:v>
                </c:pt>
                <c:pt idx="56">
                  <c:v>15</c:v>
                </c:pt>
                <c:pt idx="57">
                  <c:v>15</c:v>
                </c:pt>
                <c:pt idx="58">
                  <c:v>15</c:v>
                </c:pt>
                <c:pt idx="59">
                  <c:v>13</c:v>
                </c:pt>
                <c:pt idx="60">
                  <c:v>13</c:v>
                </c:pt>
                <c:pt idx="61">
                  <c:v>13</c:v>
                </c:pt>
                <c:pt idx="62">
                  <c:v>13</c:v>
                </c:pt>
                <c:pt idx="63">
                  <c:v>13</c:v>
                </c:pt>
                <c:pt idx="64">
                  <c:v>12</c:v>
                </c:pt>
                <c:pt idx="65">
                  <c:v>12</c:v>
                </c:pt>
                <c:pt idx="66">
                  <c:v>12</c:v>
                </c:pt>
                <c:pt idx="67">
                  <c:v>13</c:v>
                </c:pt>
                <c:pt idx="68">
                  <c:v>13</c:v>
                </c:pt>
              </c:numCache>
            </c:numRef>
          </c:val>
          <c:smooth val="0"/>
        </c:ser>
        <c:ser>
          <c:idx val="0"/>
          <c:order val="1"/>
          <c:tx>
            <c:strRef>
              <c:f>'Figure 4.6 RHS'!$A$10</c:f>
              <c:strCache>
                <c:ptCount val="1"/>
                <c:pt idx="0">
                  <c:v>US ranking</c:v>
                </c:pt>
              </c:strCache>
            </c:strRef>
          </c:tx>
          <c:spPr>
            <a:ln>
              <a:solidFill>
                <a:srgbClr val="66BCDB"/>
              </a:solidFill>
            </a:ln>
          </c:spPr>
          <c:marker>
            <c:symbol val="none"/>
          </c:marker>
          <c:cat>
            <c:numRef>
              <c:f>'Figure 4.6 RHS'!$B$7:$BR$7</c:f>
              <c:numCache>
                <c:formatCode>General</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numCache>
            </c:numRef>
          </c:cat>
          <c:val>
            <c:numRef>
              <c:f>'Figure 4.6 RHS'!$B$10:$BR$10</c:f>
              <c:numCache>
                <c:formatCode>#0</c:formatCode>
                <c:ptCount val="6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3</c:v>
                </c:pt>
                <c:pt idx="19">
                  <c:v>3</c:v>
                </c:pt>
                <c:pt idx="20">
                  <c:v>4</c:v>
                </c:pt>
                <c:pt idx="21">
                  <c:v>4</c:v>
                </c:pt>
                <c:pt idx="22">
                  <c:v>4</c:v>
                </c:pt>
                <c:pt idx="23">
                  <c:v>5</c:v>
                </c:pt>
                <c:pt idx="24">
                  <c:v>6</c:v>
                </c:pt>
                <c:pt idx="25">
                  <c:v>6</c:v>
                </c:pt>
                <c:pt idx="26">
                  <c:v>6</c:v>
                </c:pt>
                <c:pt idx="27">
                  <c:v>6</c:v>
                </c:pt>
                <c:pt idx="28">
                  <c:v>9</c:v>
                </c:pt>
                <c:pt idx="29">
                  <c:v>8</c:v>
                </c:pt>
                <c:pt idx="30">
                  <c:v>8</c:v>
                </c:pt>
                <c:pt idx="31">
                  <c:v>7</c:v>
                </c:pt>
                <c:pt idx="32">
                  <c:v>9</c:v>
                </c:pt>
                <c:pt idx="33">
                  <c:v>8</c:v>
                </c:pt>
                <c:pt idx="34">
                  <c:v>8</c:v>
                </c:pt>
                <c:pt idx="35">
                  <c:v>9</c:v>
                </c:pt>
                <c:pt idx="36">
                  <c:v>9</c:v>
                </c:pt>
                <c:pt idx="37">
                  <c:v>9</c:v>
                </c:pt>
                <c:pt idx="38">
                  <c:v>9</c:v>
                </c:pt>
                <c:pt idx="39">
                  <c:v>9</c:v>
                </c:pt>
                <c:pt idx="40">
                  <c:v>9</c:v>
                </c:pt>
                <c:pt idx="41">
                  <c:v>9</c:v>
                </c:pt>
                <c:pt idx="42">
                  <c:v>9</c:v>
                </c:pt>
                <c:pt idx="43">
                  <c:v>9</c:v>
                </c:pt>
                <c:pt idx="44">
                  <c:v>9</c:v>
                </c:pt>
                <c:pt idx="45">
                  <c:v>9</c:v>
                </c:pt>
                <c:pt idx="46">
                  <c:v>9</c:v>
                </c:pt>
                <c:pt idx="47">
                  <c:v>9</c:v>
                </c:pt>
                <c:pt idx="48">
                  <c:v>9</c:v>
                </c:pt>
                <c:pt idx="49">
                  <c:v>8</c:v>
                </c:pt>
                <c:pt idx="50">
                  <c:v>8</c:v>
                </c:pt>
                <c:pt idx="51">
                  <c:v>8</c:v>
                </c:pt>
                <c:pt idx="52">
                  <c:v>8</c:v>
                </c:pt>
                <c:pt idx="53">
                  <c:v>7</c:v>
                </c:pt>
                <c:pt idx="54">
                  <c:v>7</c:v>
                </c:pt>
                <c:pt idx="55">
                  <c:v>7</c:v>
                </c:pt>
                <c:pt idx="56">
                  <c:v>7</c:v>
                </c:pt>
                <c:pt idx="57">
                  <c:v>7</c:v>
                </c:pt>
                <c:pt idx="58">
                  <c:v>5</c:v>
                </c:pt>
                <c:pt idx="59">
                  <c:v>3</c:v>
                </c:pt>
                <c:pt idx="60">
                  <c:v>4</c:v>
                </c:pt>
                <c:pt idx="61">
                  <c:v>4</c:v>
                </c:pt>
                <c:pt idx="62">
                  <c:v>4</c:v>
                </c:pt>
                <c:pt idx="63">
                  <c:v>4</c:v>
                </c:pt>
                <c:pt idx="64">
                  <c:v>4</c:v>
                </c:pt>
                <c:pt idx="65">
                  <c:v>4</c:v>
                </c:pt>
                <c:pt idx="66">
                  <c:v>4</c:v>
                </c:pt>
                <c:pt idx="67">
                  <c:v>4</c:v>
                </c:pt>
                <c:pt idx="68">
                  <c:v>3</c:v>
                </c:pt>
              </c:numCache>
            </c:numRef>
          </c:val>
          <c:smooth val="0"/>
        </c:ser>
        <c:dLbls>
          <c:showLegendKey val="0"/>
          <c:showVal val="0"/>
          <c:showCatName val="0"/>
          <c:showSerName val="0"/>
          <c:showPercent val="0"/>
          <c:showBubbleSize val="0"/>
        </c:dLbls>
        <c:smooth val="0"/>
        <c:axId val="164379864"/>
        <c:axId val="164383392"/>
      </c:lineChart>
      <c:catAx>
        <c:axId val="164379864"/>
        <c:scaling>
          <c:orientation val="minMax"/>
        </c:scaling>
        <c:delete val="0"/>
        <c:axPos val="b"/>
        <c:numFmt formatCode="General" sourceLinked="1"/>
        <c:majorTickMark val="out"/>
        <c:minorTickMark val="none"/>
        <c:tickLblPos val="nextTo"/>
        <c:spPr>
          <a:ln>
            <a:solidFill>
              <a:srgbClr val="BFBFBF"/>
            </a:solidFill>
          </a:ln>
        </c:spPr>
        <c:crossAx val="164383392"/>
        <c:crosses val="autoZero"/>
        <c:auto val="1"/>
        <c:lblAlgn val="ctr"/>
        <c:lblOffset val="100"/>
        <c:tickLblSkip val="17"/>
        <c:tickMarkSkip val="17"/>
        <c:noMultiLvlLbl val="0"/>
      </c:catAx>
      <c:valAx>
        <c:axId val="164383392"/>
        <c:scaling>
          <c:orientation val="minMax"/>
          <c:max val="17"/>
          <c:min val="1"/>
        </c:scaling>
        <c:delete val="0"/>
        <c:axPos val="l"/>
        <c:numFmt formatCode="#0" sourceLinked="1"/>
        <c:majorTickMark val="out"/>
        <c:minorTickMark val="none"/>
        <c:tickLblPos val="nextTo"/>
        <c:spPr>
          <a:ln>
            <a:solidFill>
              <a:srgbClr val="BFBFBF"/>
            </a:solidFill>
          </a:ln>
        </c:spPr>
        <c:crossAx val="164379864"/>
        <c:crosses val="autoZero"/>
        <c:crossBetween val="midCat"/>
        <c:majorUnit val="4"/>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973148148148149E-2"/>
          <c:y val="4.8506944444444443E-2"/>
          <c:w val="0.89402555555555552"/>
          <c:h val="0.83759187402976742"/>
        </c:manualLayout>
      </c:layout>
      <c:lineChart>
        <c:grouping val="standard"/>
        <c:varyColors val="0"/>
        <c:ser>
          <c:idx val="0"/>
          <c:order val="0"/>
          <c:tx>
            <c:strRef>
              <c:f>'Figure 4.7 1st panel'!$B$9</c:f>
              <c:strCache>
                <c:ptCount val="1"/>
                <c:pt idx="0">
                  <c:v>AUS</c:v>
                </c:pt>
              </c:strCache>
            </c:strRef>
          </c:tx>
          <c:spPr>
            <a:ln>
              <a:solidFill>
                <a:srgbClr val="66BCDB"/>
              </a:solidFill>
            </a:ln>
          </c:spPr>
          <c:marker>
            <c:symbol val="none"/>
          </c:marker>
          <c:cat>
            <c:numRef>
              <c:f>'Figure 4.7 1st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1st panel'!$C$9:$S$9</c:f>
              <c:numCache>
                <c:formatCode>#0.0</c:formatCode>
                <c:ptCount val="17"/>
                <c:pt idx="0">
                  <c:v>100</c:v>
                </c:pt>
                <c:pt idx="1">
                  <c:v>100.9</c:v>
                </c:pt>
                <c:pt idx="2">
                  <c:v>101.7</c:v>
                </c:pt>
                <c:pt idx="3">
                  <c:v>102.2</c:v>
                </c:pt>
                <c:pt idx="4">
                  <c:v>103.1</c:v>
                </c:pt>
                <c:pt idx="5">
                  <c:v>103.7</c:v>
                </c:pt>
                <c:pt idx="6">
                  <c:v>104.7</c:v>
                </c:pt>
                <c:pt idx="7">
                  <c:v>106.8</c:v>
                </c:pt>
                <c:pt idx="8">
                  <c:v>107.4</c:v>
                </c:pt>
                <c:pt idx="9">
                  <c:v>108.8</c:v>
                </c:pt>
                <c:pt idx="10">
                  <c:v>109.8</c:v>
                </c:pt>
                <c:pt idx="11">
                  <c:v>111.5</c:v>
                </c:pt>
                <c:pt idx="12">
                  <c:v>112.6</c:v>
                </c:pt>
                <c:pt idx="13">
                  <c:v>113.1</c:v>
                </c:pt>
                <c:pt idx="14">
                  <c:v>113.9</c:v>
                </c:pt>
                <c:pt idx="15">
                  <c:v>113.8</c:v>
                </c:pt>
                <c:pt idx="16">
                  <c:v>114.1</c:v>
                </c:pt>
              </c:numCache>
            </c:numRef>
          </c:val>
          <c:smooth val="0"/>
        </c:ser>
        <c:ser>
          <c:idx val="1"/>
          <c:order val="1"/>
          <c:tx>
            <c:strRef>
              <c:f>'Figure 4.7 1st panel'!$B$10</c:f>
              <c:strCache>
                <c:ptCount val="1"/>
                <c:pt idx="0">
                  <c:v>CAN</c:v>
                </c:pt>
              </c:strCache>
            </c:strRef>
          </c:tx>
          <c:spPr>
            <a:ln cmpd="sng">
              <a:solidFill>
                <a:srgbClr val="265A9A"/>
              </a:solidFill>
              <a:prstDash val="solid"/>
            </a:ln>
            <a:effectLst/>
          </c:spPr>
          <c:marker>
            <c:symbol val="none"/>
          </c:marker>
          <c:cat>
            <c:numRef>
              <c:f>'Figure 4.7 1st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1st panel'!$C$10:$S$10</c:f>
              <c:numCache>
                <c:formatCode>#0.0</c:formatCode>
                <c:ptCount val="17"/>
                <c:pt idx="0">
                  <c:v>100</c:v>
                </c:pt>
                <c:pt idx="1">
                  <c:v>100.5</c:v>
                </c:pt>
                <c:pt idx="2">
                  <c:v>101</c:v>
                </c:pt>
                <c:pt idx="3">
                  <c:v>101.4</c:v>
                </c:pt>
                <c:pt idx="4">
                  <c:v>102.4</c:v>
                </c:pt>
                <c:pt idx="5">
                  <c:v>103.2</c:v>
                </c:pt>
                <c:pt idx="6">
                  <c:v>103.9</c:v>
                </c:pt>
                <c:pt idx="7">
                  <c:v>104.7</c:v>
                </c:pt>
                <c:pt idx="8">
                  <c:v>106.2</c:v>
                </c:pt>
                <c:pt idx="9">
                  <c:v>106.4</c:v>
                </c:pt>
                <c:pt idx="10">
                  <c:v>106.8</c:v>
                </c:pt>
                <c:pt idx="11">
                  <c:v>107.1</c:v>
                </c:pt>
                <c:pt idx="12">
                  <c:v>107.4</c:v>
                </c:pt>
                <c:pt idx="13">
                  <c:v>108</c:v>
                </c:pt>
                <c:pt idx="14">
                  <c:v>108.1</c:v>
                </c:pt>
                <c:pt idx="15">
                  <c:v>108.2</c:v>
                </c:pt>
                <c:pt idx="16">
                  <c:v>108.3</c:v>
                </c:pt>
              </c:numCache>
            </c:numRef>
          </c:val>
          <c:smooth val="0"/>
        </c:ser>
        <c:ser>
          <c:idx val="2"/>
          <c:order val="2"/>
          <c:tx>
            <c:strRef>
              <c:f>'Figure 4.7 1st panel'!$B$11</c:f>
              <c:strCache>
                <c:ptCount val="1"/>
                <c:pt idx="0">
                  <c:v>FRA</c:v>
                </c:pt>
              </c:strCache>
            </c:strRef>
          </c:tx>
          <c:spPr>
            <a:ln cmpd="sng">
              <a:solidFill>
                <a:srgbClr val="78A22F"/>
              </a:solidFill>
              <a:prstDash val="solid"/>
            </a:ln>
            <a:effectLst/>
          </c:spPr>
          <c:marker>
            <c:symbol val="none"/>
          </c:marker>
          <c:cat>
            <c:numRef>
              <c:f>'Figure 4.7 1st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1st panel'!$C$11:$S$11</c:f>
              <c:numCache>
                <c:formatCode>#0.0</c:formatCode>
                <c:ptCount val="17"/>
                <c:pt idx="0">
                  <c:v>100</c:v>
                </c:pt>
                <c:pt idx="1">
                  <c:v>101.3</c:v>
                </c:pt>
                <c:pt idx="2">
                  <c:v>101.9</c:v>
                </c:pt>
                <c:pt idx="3">
                  <c:v>102.2</c:v>
                </c:pt>
                <c:pt idx="4">
                  <c:v>102.7</c:v>
                </c:pt>
                <c:pt idx="5">
                  <c:v>103.5</c:v>
                </c:pt>
                <c:pt idx="6">
                  <c:v>103.6</c:v>
                </c:pt>
                <c:pt idx="7">
                  <c:v>104.3</c:v>
                </c:pt>
                <c:pt idx="8">
                  <c:v>105.3</c:v>
                </c:pt>
                <c:pt idx="9">
                  <c:v>105.6</c:v>
                </c:pt>
                <c:pt idx="10">
                  <c:v>105.9</c:v>
                </c:pt>
                <c:pt idx="11">
                  <c:v>106.5</c:v>
                </c:pt>
                <c:pt idx="12">
                  <c:v>107.3</c:v>
                </c:pt>
                <c:pt idx="13">
                  <c:v>107.8</c:v>
                </c:pt>
                <c:pt idx="14">
                  <c:v>108.3</c:v>
                </c:pt>
                <c:pt idx="15">
                  <c:v>108.7</c:v>
                </c:pt>
                <c:pt idx="16">
                  <c:v>109.2</c:v>
                </c:pt>
              </c:numCache>
            </c:numRef>
          </c:val>
          <c:smooth val="0"/>
        </c:ser>
        <c:ser>
          <c:idx val="3"/>
          <c:order val="3"/>
          <c:tx>
            <c:strRef>
              <c:f>'Figure 4.7 1st panel'!$B$12</c:f>
              <c:strCache>
                <c:ptCount val="1"/>
                <c:pt idx="0">
                  <c:v>DEU</c:v>
                </c:pt>
              </c:strCache>
            </c:strRef>
          </c:tx>
          <c:spPr>
            <a:ln cmpd="sng">
              <a:solidFill>
                <a:srgbClr val="66BCDB"/>
              </a:solidFill>
              <a:prstDash val="sysDot"/>
            </a:ln>
          </c:spPr>
          <c:marker>
            <c:symbol val="none"/>
          </c:marker>
          <c:cat>
            <c:numRef>
              <c:f>'Figure 4.7 1st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1st panel'!$C$12:$S$12</c:f>
              <c:numCache>
                <c:formatCode>#0.0</c:formatCode>
                <c:ptCount val="17"/>
                <c:pt idx="0">
                  <c:v>100</c:v>
                </c:pt>
                <c:pt idx="1">
                  <c:v>100.9</c:v>
                </c:pt>
                <c:pt idx="2">
                  <c:v>101.8</c:v>
                </c:pt>
                <c:pt idx="3">
                  <c:v>102.1</c:v>
                </c:pt>
                <c:pt idx="4">
                  <c:v>102.8</c:v>
                </c:pt>
                <c:pt idx="5">
                  <c:v>102.9</c:v>
                </c:pt>
                <c:pt idx="6">
                  <c:v>103.1</c:v>
                </c:pt>
                <c:pt idx="7">
                  <c:v>103.5</c:v>
                </c:pt>
                <c:pt idx="8">
                  <c:v>104.6</c:v>
                </c:pt>
                <c:pt idx="9">
                  <c:v>104.5</c:v>
                </c:pt>
                <c:pt idx="10">
                  <c:v>104.5</c:v>
                </c:pt>
                <c:pt idx="11">
                  <c:v>104.8</c:v>
                </c:pt>
                <c:pt idx="12">
                  <c:v>105.1</c:v>
                </c:pt>
                <c:pt idx="13">
                  <c:v>105.1</c:v>
                </c:pt>
                <c:pt idx="14">
                  <c:v>105.2</c:v>
                </c:pt>
                <c:pt idx="15">
                  <c:v>105.4</c:v>
                </c:pt>
                <c:pt idx="16">
                  <c:v>105.5</c:v>
                </c:pt>
              </c:numCache>
            </c:numRef>
          </c:val>
          <c:smooth val="0"/>
        </c:ser>
        <c:ser>
          <c:idx val="4"/>
          <c:order val="4"/>
          <c:tx>
            <c:strRef>
              <c:f>'Figure 4.7 1st panel'!$B$13</c:f>
              <c:strCache>
                <c:ptCount val="1"/>
                <c:pt idx="0">
                  <c:v>ITA</c:v>
                </c:pt>
              </c:strCache>
            </c:strRef>
          </c:tx>
          <c:spPr>
            <a:ln>
              <a:solidFill>
                <a:srgbClr val="ED7D31"/>
              </a:solidFill>
              <a:prstDash val="sysDot"/>
            </a:ln>
          </c:spPr>
          <c:marker>
            <c:symbol val="none"/>
          </c:marker>
          <c:cat>
            <c:numRef>
              <c:f>'Figure 4.7 1st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1st panel'!$C$13:$S$13</c:f>
              <c:numCache>
                <c:formatCode>#0.0</c:formatCode>
                <c:ptCount val="17"/>
                <c:pt idx="0">
                  <c:v>100</c:v>
                </c:pt>
                <c:pt idx="1">
                  <c:v>100.7</c:v>
                </c:pt>
                <c:pt idx="2">
                  <c:v>101.3</c:v>
                </c:pt>
                <c:pt idx="3">
                  <c:v>101.9</c:v>
                </c:pt>
                <c:pt idx="4">
                  <c:v>102.5</c:v>
                </c:pt>
                <c:pt idx="5">
                  <c:v>102.7</c:v>
                </c:pt>
                <c:pt idx="6">
                  <c:v>103.1</c:v>
                </c:pt>
                <c:pt idx="7">
                  <c:v>103.8</c:v>
                </c:pt>
                <c:pt idx="8">
                  <c:v>105.2</c:v>
                </c:pt>
                <c:pt idx="9">
                  <c:v>105.7</c:v>
                </c:pt>
                <c:pt idx="10">
                  <c:v>106</c:v>
                </c:pt>
                <c:pt idx="11">
                  <c:v>106.9</c:v>
                </c:pt>
                <c:pt idx="12">
                  <c:v>107.7</c:v>
                </c:pt>
                <c:pt idx="13">
                  <c:v>107.7</c:v>
                </c:pt>
                <c:pt idx="14">
                  <c:v>107.5</c:v>
                </c:pt>
                <c:pt idx="15">
                  <c:v>107.1</c:v>
                </c:pt>
                <c:pt idx="16">
                  <c:v>106.8</c:v>
                </c:pt>
              </c:numCache>
            </c:numRef>
          </c:val>
          <c:smooth val="0"/>
        </c:ser>
        <c:ser>
          <c:idx val="5"/>
          <c:order val="5"/>
          <c:tx>
            <c:strRef>
              <c:f>'Figure 4.7 1st panel'!$B$14</c:f>
              <c:strCache>
                <c:ptCount val="1"/>
                <c:pt idx="0">
                  <c:v>JPN</c:v>
                </c:pt>
              </c:strCache>
            </c:strRef>
          </c:tx>
          <c:spPr>
            <a:ln w="19050">
              <a:solidFill>
                <a:sysClr val="windowText" lastClr="000000"/>
              </a:solidFill>
              <a:prstDash val="sysDash"/>
            </a:ln>
          </c:spPr>
          <c:marker>
            <c:symbol val="none"/>
          </c:marker>
          <c:cat>
            <c:numRef>
              <c:f>'Figure 4.7 1st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1st panel'!$C$14:$S$14</c:f>
              <c:numCache>
                <c:formatCode>#0.0</c:formatCode>
                <c:ptCount val="17"/>
                <c:pt idx="0">
                  <c:v>100</c:v>
                </c:pt>
                <c:pt idx="1">
                  <c:v>101.3</c:v>
                </c:pt>
                <c:pt idx="2">
                  <c:v>101.9</c:v>
                </c:pt>
                <c:pt idx="3">
                  <c:v>102.5</c:v>
                </c:pt>
                <c:pt idx="4">
                  <c:v>103</c:v>
                </c:pt>
                <c:pt idx="5">
                  <c:v>103.2</c:v>
                </c:pt>
                <c:pt idx="6">
                  <c:v>103.5</c:v>
                </c:pt>
                <c:pt idx="7">
                  <c:v>104.2</c:v>
                </c:pt>
                <c:pt idx="8">
                  <c:v>105.7</c:v>
                </c:pt>
                <c:pt idx="9">
                  <c:v>105.4</c:v>
                </c:pt>
                <c:pt idx="10">
                  <c:v>105.5</c:v>
                </c:pt>
                <c:pt idx="11">
                  <c:v>105.4</c:v>
                </c:pt>
                <c:pt idx="12">
                  <c:v>105.5</c:v>
                </c:pt>
                <c:pt idx="13">
                  <c:v>105.6</c:v>
                </c:pt>
                <c:pt idx="14">
                  <c:v>105.8</c:v>
                </c:pt>
                <c:pt idx="15">
                  <c:v>105.7</c:v>
                </c:pt>
              </c:numCache>
            </c:numRef>
          </c:val>
          <c:smooth val="0"/>
        </c:ser>
        <c:ser>
          <c:idx val="6"/>
          <c:order val="6"/>
          <c:tx>
            <c:strRef>
              <c:f>'Figure 4.7 1st panel'!$B$15</c:f>
              <c:strCache>
                <c:ptCount val="1"/>
                <c:pt idx="0">
                  <c:v>NLD</c:v>
                </c:pt>
              </c:strCache>
            </c:strRef>
          </c:tx>
          <c:spPr>
            <a:ln>
              <a:solidFill>
                <a:srgbClr val="66BCDB"/>
              </a:solidFill>
              <a:prstDash val="sysDash"/>
            </a:ln>
          </c:spPr>
          <c:marker>
            <c:symbol val="none"/>
          </c:marker>
          <c:cat>
            <c:numRef>
              <c:f>'Figure 4.7 1st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1st panel'!$C$15:$S$15</c:f>
              <c:numCache>
                <c:formatCode>#0.0</c:formatCode>
                <c:ptCount val="17"/>
                <c:pt idx="0">
                  <c:v>100</c:v>
                </c:pt>
                <c:pt idx="1">
                  <c:v>100.7</c:v>
                </c:pt>
                <c:pt idx="2">
                  <c:v>101.7</c:v>
                </c:pt>
                <c:pt idx="3">
                  <c:v>102.3</c:v>
                </c:pt>
                <c:pt idx="4">
                  <c:v>103.2</c:v>
                </c:pt>
                <c:pt idx="5">
                  <c:v>103.6</c:v>
                </c:pt>
                <c:pt idx="6">
                  <c:v>104.1</c:v>
                </c:pt>
                <c:pt idx="7">
                  <c:v>104.1</c:v>
                </c:pt>
                <c:pt idx="8">
                  <c:v>104.9</c:v>
                </c:pt>
                <c:pt idx="9">
                  <c:v>105.6</c:v>
                </c:pt>
                <c:pt idx="10">
                  <c:v>105.9</c:v>
                </c:pt>
                <c:pt idx="11">
                  <c:v>106.6</c:v>
                </c:pt>
                <c:pt idx="12">
                  <c:v>107.4</c:v>
                </c:pt>
                <c:pt idx="13">
                  <c:v>107.5</c:v>
                </c:pt>
                <c:pt idx="14">
                  <c:v>109.1</c:v>
                </c:pt>
                <c:pt idx="15">
                  <c:v>109</c:v>
                </c:pt>
                <c:pt idx="16">
                  <c:v>109.3</c:v>
                </c:pt>
              </c:numCache>
            </c:numRef>
          </c:val>
          <c:smooth val="0"/>
        </c:ser>
        <c:ser>
          <c:idx val="7"/>
          <c:order val="7"/>
          <c:tx>
            <c:strRef>
              <c:f>'Figure 4.7 1st panel'!$B$16</c:f>
              <c:strCache>
                <c:ptCount val="1"/>
                <c:pt idx="0">
                  <c:v>NZL</c:v>
                </c:pt>
              </c:strCache>
            </c:strRef>
          </c:tx>
          <c:spPr>
            <a:ln>
              <a:solidFill>
                <a:srgbClr val="265A9A"/>
              </a:solidFill>
              <a:prstDash val="sysDash"/>
            </a:ln>
          </c:spPr>
          <c:marker>
            <c:symbol val="none"/>
          </c:marker>
          <c:cat>
            <c:numRef>
              <c:f>'Figure 4.7 1st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1st panel'!$C$16:$S$16</c:f>
              <c:numCache>
                <c:formatCode>#0.0</c:formatCode>
                <c:ptCount val="17"/>
                <c:pt idx="0">
                  <c:v>100</c:v>
                </c:pt>
                <c:pt idx="1">
                  <c:v>100.4</c:v>
                </c:pt>
                <c:pt idx="2">
                  <c:v>101.3</c:v>
                </c:pt>
                <c:pt idx="3">
                  <c:v>101.9</c:v>
                </c:pt>
                <c:pt idx="4">
                  <c:v>102.8</c:v>
                </c:pt>
                <c:pt idx="5">
                  <c:v>104</c:v>
                </c:pt>
                <c:pt idx="6">
                  <c:v>105.5</c:v>
                </c:pt>
                <c:pt idx="7">
                  <c:v>106.4</c:v>
                </c:pt>
                <c:pt idx="8">
                  <c:v>108.2</c:v>
                </c:pt>
                <c:pt idx="9">
                  <c:v>108.6</c:v>
                </c:pt>
                <c:pt idx="10">
                  <c:v>109.6</c:v>
                </c:pt>
                <c:pt idx="11">
                  <c:v>111</c:v>
                </c:pt>
                <c:pt idx="12">
                  <c:v>111</c:v>
                </c:pt>
                <c:pt idx="13">
                  <c:v>111.1</c:v>
                </c:pt>
                <c:pt idx="14">
                  <c:v>111.8</c:v>
                </c:pt>
                <c:pt idx="15">
                  <c:v>111.7</c:v>
                </c:pt>
                <c:pt idx="16">
                  <c:v>111.5</c:v>
                </c:pt>
              </c:numCache>
            </c:numRef>
          </c:val>
          <c:smooth val="0"/>
        </c:ser>
        <c:ser>
          <c:idx val="8"/>
          <c:order val="8"/>
          <c:tx>
            <c:strRef>
              <c:f>'Figure 4.7 1st panel'!$B$17</c:f>
              <c:strCache>
                <c:ptCount val="1"/>
                <c:pt idx="0">
                  <c:v>UK</c:v>
                </c:pt>
              </c:strCache>
            </c:strRef>
          </c:tx>
          <c:spPr>
            <a:ln>
              <a:solidFill>
                <a:srgbClr val="78A22F"/>
              </a:solidFill>
              <a:prstDash val="sysDash"/>
            </a:ln>
          </c:spPr>
          <c:marker>
            <c:symbol val="none"/>
          </c:marker>
          <c:cat>
            <c:numRef>
              <c:f>'Figure 4.7 1st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1st panel'!$C$17:$S$17</c:f>
              <c:numCache>
                <c:formatCode>#0.0</c:formatCode>
                <c:ptCount val="17"/>
                <c:pt idx="0">
                  <c:v>100</c:v>
                </c:pt>
                <c:pt idx="1">
                  <c:v>100.6</c:v>
                </c:pt>
                <c:pt idx="2">
                  <c:v>101.1</c:v>
                </c:pt>
                <c:pt idx="3">
                  <c:v>101.6</c:v>
                </c:pt>
                <c:pt idx="4">
                  <c:v>101.7</c:v>
                </c:pt>
                <c:pt idx="5">
                  <c:v>102.2</c:v>
                </c:pt>
                <c:pt idx="6">
                  <c:v>102.7</c:v>
                </c:pt>
                <c:pt idx="7">
                  <c:v>103.5</c:v>
                </c:pt>
                <c:pt idx="8">
                  <c:v>104.5</c:v>
                </c:pt>
                <c:pt idx="9">
                  <c:v>105.2</c:v>
                </c:pt>
                <c:pt idx="10">
                  <c:v>105.4</c:v>
                </c:pt>
                <c:pt idx="11">
                  <c:v>105.6</c:v>
                </c:pt>
                <c:pt idx="12">
                  <c:v>105.7</c:v>
                </c:pt>
                <c:pt idx="13">
                  <c:v>105.7</c:v>
                </c:pt>
                <c:pt idx="14">
                  <c:v>106.1</c:v>
                </c:pt>
                <c:pt idx="15">
                  <c:v>106.1</c:v>
                </c:pt>
                <c:pt idx="16">
                  <c:v>106.4</c:v>
                </c:pt>
              </c:numCache>
            </c:numRef>
          </c:val>
          <c:smooth val="0"/>
        </c:ser>
        <c:ser>
          <c:idx val="9"/>
          <c:order val="9"/>
          <c:tx>
            <c:strRef>
              <c:f>'Figure 4.7 1st panel'!$B$18</c:f>
              <c:strCache>
                <c:ptCount val="1"/>
                <c:pt idx="0">
                  <c:v>US</c:v>
                </c:pt>
              </c:strCache>
            </c:strRef>
          </c:tx>
          <c:spPr>
            <a:ln>
              <a:solidFill>
                <a:srgbClr val="ED7D31"/>
              </a:solidFill>
            </a:ln>
          </c:spPr>
          <c:marker>
            <c:symbol val="none"/>
          </c:marker>
          <c:cat>
            <c:numRef>
              <c:f>'Figure 4.7 1st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1st panel'!$C$18:$S$18</c:f>
              <c:numCache>
                <c:formatCode>#0.0</c:formatCode>
                <c:ptCount val="17"/>
                <c:pt idx="0">
                  <c:v>100</c:v>
                </c:pt>
                <c:pt idx="1">
                  <c:v>101.1</c:v>
                </c:pt>
                <c:pt idx="2">
                  <c:v>102</c:v>
                </c:pt>
                <c:pt idx="3">
                  <c:v>102.6</c:v>
                </c:pt>
                <c:pt idx="4">
                  <c:v>103.3</c:v>
                </c:pt>
                <c:pt idx="5">
                  <c:v>103.9</c:v>
                </c:pt>
                <c:pt idx="6">
                  <c:v>104.8</c:v>
                </c:pt>
                <c:pt idx="7">
                  <c:v>106</c:v>
                </c:pt>
                <c:pt idx="8">
                  <c:v>108.2</c:v>
                </c:pt>
                <c:pt idx="9">
                  <c:v>108.9</c:v>
                </c:pt>
                <c:pt idx="10">
                  <c:v>109.2</c:v>
                </c:pt>
                <c:pt idx="11">
                  <c:v>109.4</c:v>
                </c:pt>
                <c:pt idx="12">
                  <c:v>109.8</c:v>
                </c:pt>
                <c:pt idx="13">
                  <c:v>110</c:v>
                </c:pt>
                <c:pt idx="14">
                  <c:v>110.1</c:v>
                </c:pt>
                <c:pt idx="15">
                  <c:v>110.5</c:v>
                </c:pt>
                <c:pt idx="16">
                  <c:v>111.8</c:v>
                </c:pt>
              </c:numCache>
            </c:numRef>
          </c:val>
          <c:smooth val="0"/>
        </c:ser>
        <c:dLbls>
          <c:showLegendKey val="0"/>
          <c:showVal val="0"/>
          <c:showCatName val="0"/>
          <c:showSerName val="0"/>
          <c:showPercent val="0"/>
          <c:showBubbleSize val="0"/>
        </c:dLbls>
        <c:smooth val="0"/>
        <c:axId val="164383784"/>
        <c:axId val="164387312"/>
      </c:lineChart>
      <c:catAx>
        <c:axId val="164383784"/>
        <c:scaling>
          <c:orientation val="minMax"/>
        </c:scaling>
        <c:delete val="0"/>
        <c:axPos val="b"/>
        <c:numFmt formatCode="General" sourceLinked="1"/>
        <c:majorTickMark val="out"/>
        <c:minorTickMark val="none"/>
        <c:tickLblPos val="nextTo"/>
        <c:spPr>
          <a:ln>
            <a:solidFill>
              <a:srgbClr val="BFBFBF"/>
            </a:solidFill>
          </a:ln>
        </c:spPr>
        <c:crossAx val="164387312"/>
        <c:crosses val="autoZero"/>
        <c:auto val="1"/>
        <c:lblAlgn val="ctr"/>
        <c:lblOffset val="100"/>
        <c:tickLblSkip val="2"/>
        <c:noMultiLvlLbl val="0"/>
      </c:catAx>
      <c:valAx>
        <c:axId val="164387312"/>
        <c:scaling>
          <c:orientation val="minMax"/>
          <c:max val="120"/>
          <c:min val="95"/>
        </c:scaling>
        <c:delete val="0"/>
        <c:axPos val="l"/>
        <c:numFmt formatCode="#,##0" sourceLinked="0"/>
        <c:majorTickMark val="out"/>
        <c:minorTickMark val="none"/>
        <c:tickLblPos val="nextTo"/>
        <c:spPr>
          <a:ln>
            <a:solidFill>
              <a:srgbClr val="BFBFBF"/>
            </a:solidFill>
          </a:ln>
        </c:spPr>
        <c:crossAx val="164383784"/>
        <c:crosses val="autoZero"/>
        <c:crossBetween val="midCat"/>
        <c:majorUnit val="5"/>
      </c:valAx>
      <c:spPr>
        <a:noFill/>
        <a:ln>
          <a:noFill/>
        </a:ln>
      </c:spPr>
    </c:plotArea>
    <c:legend>
      <c:legendPos val="t"/>
      <c:layout>
        <c:manualLayout>
          <c:xMode val="edge"/>
          <c:yMode val="edge"/>
          <c:x val="7.8988888888888886E-2"/>
          <c:y val="5.2916666666666667E-2"/>
          <c:w val="0.69150370370370373"/>
          <c:h val="0.1340513888888889"/>
        </c:manualLayout>
      </c:layout>
      <c:overlay val="0"/>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973148148148149E-2"/>
          <c:y val="4.8506944444444443E-2"/>
          <c:w val="0.89402555555555552"/>
          <c:h val="0.83759187402976742"/>
        </c:manualLayout>
      </c:layout>
      <c:lineChart>
        <c:grouping val="standard"/>
        <c:varyColors val="0"/>
        <c:ser>
          <c:idx val="0"/>
          <c:order val="0"/>
          <c:tx>
            <c:strRef>
              <c:f>'Figure 4.7 2nd panel'!$B$9</c:f>
              <c:strCache>
                <c:ptCount val="1"/>
                <c:pt idx="0">
                  <c:v>AUS</c:v>
                </c:pt>
              </c:strCache>
            </c:strRef>
          </c:tx>
          <c:spPr>
            <a:ln>
              <a:solidFill>
                <a:srgbClr val="66BCDB"/>
              </a:solidFill>
            </a:ln>
          </c:spPr>
          <c:marker>
            <c:symbol val="none"/>
          </c:marker>
          <c:cat>
            <c:numRef>
              <c:f>'Figure 4.7 2nd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2nd panel'!$C$9:$S$9</c:f>
              <c:numCache>
                <c:formatCode>#0.0</c:formatCode>
                <c:ptCount val="17"/>
                <c:pt idx="0">
                  <c:v>100</c:v>
                </c:pt>
                <c:pt idx="1">
                  <c:v>100.5</c:v>
                </c:pt>
                <c:pt idx="2">
                  <c:v>101.8</c:v>
                </c:pt>
                <c:pt idx="3">
                  <c:v>101</c:v>
                </c:pt>
                <c:pt idx="4">
                  <c:v>100.6</c:v>
                </c:pt>
                <c:pt idx="5">
                  <c:v>100.5</c:v>
                </c:pt>
                <c:pt idx="6">
                  <c:v>100.7</c:v>
                </c:pt>
                <c:pt idx="7">
                  <c:v>102.2</c:v>
                </c:pt>
                <c:pt idx="8">
                  <c:v>100.6</c:v>
                </c:pt>
                <c:pt idx="9">
                  <c:v>101</c:v>
                </c:pt>
                <c:pt idx="10">
                  <c:v>101.2</c:v>
                </c:pt>
                <c:pt idx="11">
                  <c:v>102.1</c:v>
                </c:pt>
                <c:pt idx="12">
                  <c:v>102.7</c:v>
                </c:pt>
                <c:pt idx="13">
                  <c:v>102.8</c:v>
                </c:pt>
                <c:pt idx="14">
                  <c:v>104.8</c:v>
                </c:pt>
                <c:pt idx="15">
                  <c:v>104.3</c:v>
                </c:pt>
                <c:pt idx="16">
                  <c:v>105.4</c:v>
                </c:pt>
              </c:numCache>
            </c:numRef>
          </c:val>
          <c:smooth val="0"/>
        </c:ser>
        <c:ser>
          <c:idx val="1"/>
          <c:order val="1"/>
          <c:tx>
            <c:strRef>
              <c:f>'Figure 4.7 2nd panel'!$B$10</c:f>
              <c:strCache>
                <c:ptCount val="1"/>
                <c:pt idx="0">
                  <c:v>CAN</c:v>
                </c:pt>
              </c:strCache>
            </c:strRef>
          </c:tx>
          <c:spPr>
            <a:ln cmpd="sng">
              <a:solidFill>
                <a:srgbClr val="265A9A"/>
              </a:solidFill>
              <a:prstDash val="solid"/>
            </a:ln>
            <a:effectLst/>
          </c:spPr>
          <c:marker>
            <c:symbol val="none"/>
          </c:marker>
          <c:cat>
            <c:numRef>
              <c:f>'Figure 4.7 2nd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2nd panel'!$C$10:$S$10</c:f>
              <c:numCache>
                <c:formatCode>#0.0</c:formatCode>
                <c:ptCount val="17"/>
                <c:pt idx="0">
                  <c:v>100</c:v>
                </c:pt>
                <c:pt idx="1">
                  <c:v>101</c:v>
                </c:pt>
                <c:pt idx="2">
                  <c:v>100.6</c:v>
                </c:pt>
                <c:pt idx="3">
                  <c:v>100.9</c:v>
                </c:pt>
                <c:pt idx="4">
                  <c:v>102.3</c:v>
                </c:pt>
                <c:pt idx="5">
                  <c:v>102.6</c:v>
                </c:pt>
                <c:pt idx="6">
                  <c:v>102.1</c:v>
                </c:pt>
                <c:pt idx="7">
                  <c:v>101.3</c:v>
                </c:pt>
                <c:pt idx="8">
                  <c:v>100.5</c:v>
                </c:pt>
                <c:pt idx="9">
                  <c:v>101.4</c:v>
                </c:pt>
                <c:pt idx="10">
                  <c:v>102.8</c:v>
                </c:pt>
                <c:pt idx="11">
                  <c:v>102.4</c:v>
                </c:pt>
                <c:pt idx="12">
                  <c:v>103.3</c:v>
                </c:pt>
                <c:pt idx="13">
                  <c:v>105.4</c:v>
                </c:pt>
                <c:pt idx="14">
                  <c:v>105.1</c:v>
                </c:pt>
                <c:pt idx="15">
                  <c:v>105.6</c:v>
                </c:pt>
                <c:pt idx="16">
                  <c:v>107.3</c:v>
                </c:pt>
              </c:numCache>
            </c:numRef>
          </c:val>
          <c:smooth val="0"/>
        </c:ser>
        <c:ser>
          <c:idx val="2"/>
          <c:order val="2"/>
          <c:tx>
            <c:strRef>
              <c:f>'Figure 4.7 2nd panel'!$B$11</c:f>
              <c:strCache>
                <c:ptCount val="1"/>
                <c:pt idx="0">
                  <c:v>FRA</c:v>
                </c:pt>
              </c:strCache>
            </c:strRef>
          </c:tx>
          <c:spPr>
            <a:ln cmpd="sng">
              <a:solidFill>
                <a:srgbClr val="78A22F"/>
              </a:solidFill>
              <a:prstDash val="solid"/>
            </a:ln>
            <a:effectLst/>
          </c:spPr>
          <c:marker>
            <c:symbol val="none"/>
          </c:marker>
          <c:cat>
            <c:numRef>
              <c:f>'Figure 4.7 2nd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2nd panel'!$C$11:$S$11</c:f>
              <c:numCache>
                <c:formatCode>#0.0</c:formatCode>
                <c:ptCount val="17"/>
                <c:pt idx="0">
                  <c:v>100</c:v>
                </c:pt>
                <c:pt idx="1">
                  <c:v>101.6</c:v>
                </c:pt>
                <c:pt idx="2">
                  <c:v>101.5</c:v>
                </c:pt>
                <c:pt idx="3">
                  <c:v>102.4</c:v>
                </c:pt>
                <c:pt idx="4">
                  <c:v>102.8</c:v>
                </c:pt>
                <c:pt idx="5">
                  <c:v>104.6</c:v>
                </c:pt>
                <c:pt idx="6">
                  <c:v>104</c:v>
                </c:pt>
                <c:pt idx="7">
                  <c:v>102.6</c:v>
                </c:pt>
                <c:pt idx="8">
                  <c:v>100.6</c:v>
                </c:pt>
                <c:pt idx="9">
                  <c:v>101.6</c:v>
                </c:pt>
                <c:pt idx="10">
                  <c:v>102.4</c:v>
                </c:pt>
                <c:pt idx="11">
                  <c:v>102.1</c:v>
                </c:pt>
                <c:pt idx="12">
                  <c:v>102.7</c:v>
                </c:pt>
                <c:pt idx="13">
                  <c:v>103.2</c:v>
                </c:pt>
                <c:pt idx="14">
                  <c:v>103.5</c:v>
                </c:pt>
                <c:pt idx="15">
                  <c:v>103.2</c:v>
                </c:pt>
                <c:pt idx="16">
                  <c:v>104.1</c:v>
                </c:pt>
              </c:numCache>
            </c:numRef>
          </c:val>
          <c:smooth val="0"/>
        </c:ser>
        <c:ser>
          <c:idx val="3"/>
          <c:order val="3"/>
          <c:tx>
            <c:strRef>
              <c:f>'Figure 4.7 2nd panel'!$B$12</c:f>
              <c:strCache>
                <c:ptCount val="1"/>
                <c:pt idx="0">
                  <c:v>DEU</c:v>
                </c:pt>
              </c:strCache>
            </c:strRef>
          </c:tx>
          <c:spPr>
            <a:ln cmpd="sng">
              <a:solidFill>
                <a:srgbClr val="66BCDB"/>
              </a:solidFill>
              <a:prstDash val="sysDot"/>
            </a:ln>
          </c:spPr>
          <c:marker>
            <c:symbol val="none"/>
          </c:marker>
          <c:cat>
            <c:numRef>
              <c:f>'Figure 4.7 2nd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2nd panel'!$C$12:$S$12</c:f>
              <c:numCache>
                <c:formatCode>#0.0</c:formatCode>
                <c:ptCount val="17"/>
                <c:pt idx="0">
                  <c:v>100</c:v>
                </c:pt>
                <c:pt idx="1">
                  <c:v>100.3</c:v>
                </c:pt>
                <c:pt idx="2">
                  <c:v>100.2</c:v>
                </c:pt>
                <c:pt idx="3">
                  <c:v>100.9</c:v>
                </c:pt>
                <c:pt idx="4">
                  <c:v>101.8</c:v>
                </c:pt>
                <c:pt idx="5">
                  <c:v>103.6</c:v>
                </c:pt>
                <c:pt idx="6">
                  <c:v>105</c:v>
                </c:pt>
                <c:pt idx="7">
                  <c:v>104.8</c:v>
                </c:pt>
                <c:pt idx="8">
                  <c:v>101</c:v>
                </c:pt>
                <c:pt idx="9">
                  <c:v>103.7</c:v>
                </c:pt>
                <c:pt idx="10">
                  <c:v>105.8</c:v>
                </c:pt>
                <c:pt idx="11">
                  <c:v>106.1</c:v>
                </c:pt>
                <c:pt idx="12">
                  <c:v>106.6</c:v>
                </c:pt>
                <c:pt idx="13">
                  <c:v>107.7</c:v>
                </c:pt>
                <c:pt idx="14">
                  <c:v>108.2</c:v>
                </c:pt>
                <c:pt idx="15">
                  <c:v>109.6</c:v>
                </c:pt>
                <c:pt idx="16">
                  <c:v>110.5</c:v>
                </c:pt>
              </c:numCache>
            </c:numRef>
          </c:val>
          <c:smooth val="0"/>
        </c:ser>
        <c:ser>
          <c:idx val="4"/>
          <c:order val="4"/>
          <c:tx>
            <c:strRef>
              <c:f>'Figure 4.7 2nd panel'!$B$13</c:f>
              <c:strCache>
                <c:ptCount val="1"/>
                <c:pt idx="0">
                  <c:v>ITA</c:v>
                </c:pt>
              </c:strCache>
            </c:strRef>
          </c:tx>
          <c:spPr>
            <a:ln>
              <a:solidFill>
                <a:srgbClr val="ED7D31"/>
              </a:solidFill>
              <a:prstDash val="sysDot"/>
            </a:ln>
          </c:spPr>
          <c:marker>
            <c:symbol val="none"/>
          </c:marker>
          <c:cat>
            <c:numRef>
              <c:f>'Figure 4.7 2nd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2nd panel'!$C$13:$S$13</c:f>
              <c:numCache>
                <c:formatCode>#0.0</c:formatCode>
                <c:ptCount val="17"/>
                <c:pt idx="0">
                  <c:v>100</c:v>
                </c:pt>
                <c:pt idx="1">
                  <c:v>98.5</c:v>
                </c:pt>
                <c:pt idx="2">
                  <c:v>97.2</c:v>
                </c:pt>
                <c:pt idx="3">
                  <c:v>97.6</c:v>
                </c:pt>
                <c:pt idx="4">
                  <c:v>97.6</c:v>
                </c:pt>
                <c:pt idx="5">
                  <c:v>97.4</c:v>
                </c:pt>
                <c:pt idx="6">
                  <c:v>97</c:v>
                </c:pt>
                <c:pt idx="7">
                  <c:v>95.7</c:v>
                </c:pt>
                <c:pt idx="8">
                  <c:v>92.4</c:v>
                </c:pt>
                <c:pt idx="9">
                  <c:v>94</c:v>
                </c:pt>
                <c:pt idx="10">
                  <c:v>94.2</c:v>
                </c:pt>
                <c:pt idx="11">
                  <c:v>93.1</c:v>
                </c:pt>
                <c:pt idx="12">
                  <c:v>93.2</c:v>
                </c:pt>
                <c:pt idx="13">
                  <c:v>93.4</c:v>
                </c:pt>
                <c:pt idx="14">
                  <c:v>93.8</c:v>
                </c:pt>
                <c:pt idx="15">
                  <c:v>93.8</c:v>
                </c:pt>
                <c:pt idx="16">
                  <c:v>94.5</c:v>
                </c:pt>
              </c:numCache>
            </c:numRef>
          </c:val>
          <c:smooth val="0"/>
        </c:ser>
        <c:ser>
          <c:idx val="5"/>
          <c:order val="5"/>
          <c:tx>
            <c:strRef>
              <c:f>'Figure 4.7 2nd panel'!$B$14</c:f>
              <c:strCache>
                <c:ptCount val="1"/>
                <c:pt idx="0">
                  <c:v>JPN</c:v>
                </c:pt>
              </c:strCache>
            </c:strRef>
          </c:tx>
          <c:spPr>
            <a:ln w="19050">
              <a:solidFill>
                <a:sysClr val="windowText" lastClr="000000"/>
              </a:solidFill>
              <a:prstDash val="sysDash"/>
            </a:ln>
          </c:spPr>
          <c:marker>
            <c:symbol val="none"/>
          </c:marker>
          <c:cat>
            <c:numRef>
              <c:f>'Figure 4.7 2nd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2nd panel'!$C$14:$S$14</c:f>
              <c:numCache>
                <c:formatCode>#0.0</c:formatCode>
                <c:ptCount val="17"/>
                <c:pt idx="0">
                  <c:v>100</c:v>
                </c:pt>
                <c:pt idx="1">
                  <c:v>100.6</c:v>
                </c:pt>
                <c:pt idx="2">
                  <c:v>101.5</c:v>
                </c:pt>
                <c:pt idx="3">
                  <c:v>103.2</c:v>
                </c:pt>
                <c:pt idx="4">
                  <c:v>104.2</c:v>
                </c:pt>
                <c:pt idx="5">
                  <c:v>104.3</c:v>
                </c:pt>
                <c:pt idx="6">
                  <c:v>104.8</c:v>
                </c:pt>
                <c:pt idx="7">
                  <c:v>103.9</c:v>
                </c:pt>
                <c:pt idx="8">
                  <c:v>101.3</c:v>
                </c:pt>
                <c:pt idx="9">
                  <c:v>104.9</c:v>
                </c:pt>
                <c:pt idx="10">
                  <c:v>105.1</c:v>
                </c:pt>
                <c:pt idx="11">
                  <c:v>106.2</c:v>
                </c:pt>
                <c:pt idx="12">
                  <c:v>108.2</c:v>
                </c:pt>
                <c:pt idx="13">
                  <c:v>108.3</c:v>
                </c:pt>
                <c:pt idx="14">
                  <c:v>109.6</c:v>
                </c:pt>
                <c:pt idx="15">
                  <c:v>110</c:v>
                </c:pt>
              </c:numCache>
            </c:numRef>
          </c:val>
          <c:smooth val="0"/>
        </c:ser>
        <c:ser>
          <c:idx val="6"/>
          <c:order val="6"/>
          <c:tx>
            <c:strRef>
              <c:f>'Figure 4.7 2nd panel'!$B$15</c:f>
              <c:strCache>
                <c:ptCount val="1"/>
                <c:pt idx="0">
                  <c:v>NLD</c:v>
                </c:pt>
              </c:strCache>
            </c:strRef>
          </c:tx>
          <c:spPr>
            <a:ln>
              <a:solidFill>
                <a:srgbClr val="66BCDB"/>
              </a:solidFill>
              <a:prstDash val="sysDash"/>
            </a:ln>
          </c:spPr>
          <c:marker>
            <c:symbol val="none"/>
          </c:marker>
          <c:cat>
            <c:numRef>
              <c:f>'Figure 4.7 2nd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2nd panel'!$C$15:$S$15</c:f>
              <c:numCache>
                <c:formatCode>#0.0</c:formatCode>
                <c:ptCount val="17"/>
                <c:pt idx="0">
                  <c:v>100</c:v>
                </c:pt>
                <c:pt idx="1">
                  <c:v>99.9</c:v>
                </c:pt>
                <c:pt idx="2">
                  <c:v>100.3</c:v>
                </c:pt>
                <c:pt idx="3">
                  <c:v>101.5</c:v>
                </c:pt>
                <c:pt idx="4">
                  <c:v>103.2</c:v>
                </c:pt>
                <c:pt idx="5">
                  <c:v>104.4</c:v>
                </c:pt>
                <c:pt idx="6">
                  <c:v>104.7</c:v>
                </c:pt>
                <c:pt idx="7">
                  <c:v>104.8</c:v>
                </c:pt>
                <c:pt idx="8">
                  <c:v>101.6</c:v>
                </c:pt>
                <c:pt idx="9">
                  <c:v>103.1</c:v>
                </c:pt>
                <c:pt idx="10">
                  <c:v>103.5</c:v>
                </c:pt>
                <c:pt idx="11">
                  <c:v>102.7</c:v>
                </c:pt>
                <c:pt idx="12">
                  <c:v>102.6</c:v>
                </c:pt>
                <c:pt idx="13">
                  <c:v>103.3</c:v>
                </c:pt>
                <c:pt idx="14">
                  <c:v>103</c:v>
                </c:pt>
                <c:pt idx="15">
                  <c:v>103.4</c:v>
                </c:pt>
                <c:pt idx="16">
                  <c:v>104.4</c:v>
                </c:pt>
              </c:numCache>
            </c:numRef>
          </c:val>
          <c:smooth val="0"/>
        </c:ser>
        <c:ser>
          <c:idx val="7"/>
          <c:order val="7"/>
          <c:tx>
            <c:strRef>
              <c:f>'Figure 4.7 2nd panel'!$B$16</c:f>
              <c:strCache>
                <c:ptCount val="1"/>
                <c:pt idx="0">
                  <c:v>NZL</c:v>
                </c:pt>
              </c:strCache>
            </c:strRef>
          </c:tx>
          <c:spPr>
            <a:ln>
              <a:solidFill>
                <a:srgbClr val="265A9A"/>
              </a:solidFill>
              <a:prstDash val="sysDash"/>
            </a:ln>
          </c:spPr>
          <c:marker>
            <c:symbol val="none"/>
          </c:marker>
          <c:cat>
            <c:numRef>
              <c:f>'Figure 4.7 2nd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2nd panel'!$C$16:$S$16</c:f>
              <c:numCache>
                <c:formatCode>#0.0</c:formatCode>
                <c:ptCount val="17"/>
                <c:pt idx="0">
                  <c:v>100</c:v>
                </c:pt>
                <c:pt idx="1">
                  <c:v>101.6</c:v>
                </c:pt>
                <c:pt idx="2">
                  <c:v>102.6</c:v>
                </c:pt>
                <c:pt idx="3">
                  <c:v>101.5</c:v>
                </c:pt>
                <c:pt idx="4">
                  <c:v>100.6</c:v>
                </c:pt>
                <c:pt idx="5">
                  <c:v>100.8</c:v>
                </c:pt>
                <c:pt idx="6">
                  <c:v>103.2</c:v>
                </c:pt>
                <c:pt idx="7">
                  <c:v>99.2</c:v>
                </c:pt>
                <c:pt idx="8">
                  <c:v>102.6</c:v>
                </c:pt>
                <c:pt idx="9">
                  <c:v>101.2</c:v>
                </c:pt>
                <c:pt idx="10">
                  <c:v>102.3</c:v>
                </c:pt>
                <c:pt idx="11">
                  <c:v>104.7</c:v>
                </c:pt>
                <c:pt idx="12">
                  <c:v>102.7</c:v>
                </c:pt>
                <c:pt idx="13">
                  <c:v>102.3</c:v>
                </c:pt>
                <c:pt idx="14">
                  <c:v>104.5</c:v>
                </c:pt>
                <c:pt idx="15">
                  <c:v>103.8</c:v>
                </c:pt>
                <c:pt idx="16">
                  <c:v>102</c:v>
                </c:pt>
              </c:numCache>
            </c:numRef>
          </c:val>
          <c:smooth val="0"/>
        </c:ser>
        <c:ser>
          <c:idx val="8"/>
          <c:order val="8"/>
          <c:tx>
            <c:strRef>
              <c:f>'Figure 4.7 2nd panel'!$B$17</c:f>
              <c:strCache>
                <c:ptCount val="1"/>
                <c:pt idx="0">
                  <c:v>UK</c:v>
                </c:pt>
              </c:strCache>
            </c:strRef>
          </c:tx>
          <c:spPr>
            <a:ln>
              <a:solidFill>
                <a:srgbClr val="78A22F"/>
              </a:solidFill>
              <a:prstDash val="sysDash"/>
            </a:ln>
          </c:spPr>
          <c:marker>
            <c:symbol val="none"/>
          </c:marker>
          <c:cat>
            <c:numRef>
              <c:f>'Figure 4.7 2nd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2nd panel'!$C$17:$S$17</c:f>
              <c:numCache>
                <c:formatCode>#0.0</c:formatCode>
                <c:ptCount val="17"/>
                <c:pt idx="0">
                  <c:v>100</c:v>
                </c:pt>
                <c:pt idx="1">
                  <c:v>102.1</c:v>
                </c:pt>
                <c:pt idx="2">
                  <c:v>104.7</c:v>
                </c:pt>
                <c:pt idx="3">
                  <c:v>106.4</c:v>
                </c:pt>
                <c:pt idx="4">
                  <c:v>107.3</c:v>
                </c:pt>
                <c:pt idx="5">
                  <c:v>108.8</c:v>
                </c:pt>
                <c:pt idx="6">
                  <c:v>109.9</c:v>
                </c:pt>
                <c:pt idx="7">
                  <c:v>109.2</c:v>
                </c:pt>
                <c:pt idx="8">
                  <c:v>105.6</c:v>
                </c:pt>
                <c:pt idx="9">
                  <c:v>107.2</c:v>
                </c:pt>
                <c:pt idx="10">
                  <c:v>107.3</c:v>
                </c:pt>
                <c:pt idx="11">
                  <c:v>106.6</c:v>
                </c:pt>
                <c:pt idx="12">
                  <c:v>106.7</c:v>
                </c:pt>
                <c:pt idx="13">
                  <c:v>106.9</c:v>
                </c:pt>
                <c:pt idx="14">
                  <c:v>108.3</c:v>
                </c:pt>
                <c:pt idx="15">
                  <c:v>107.7</c:v>
                </c:pt>
                <c:pt idx="16">
                  <c:v>108.2</c:v>
                </c:pt>
              </c:numCache>
            </c:numRef>
          </c:val>
          <c:smooth val="0"/>
        </c:ser>
        <c:ser>
          <c:idx val="9"/>
          <c:order val="9"/>
          <c:tx>
            <c:strRef>
              <c:f>'Figure 4.7 2nd panel'!$B$18</c:f>
              <c:strCache>
                <c:ptCount val="1"/>
                <c:pt idx="0">
                  <c:v>US</c:v>
                </c:pt>
              </c:strCache>
            </c:strRef>
          </c:tx>
          <c:spPr>
            <a:ln>
              <a:solidFill>
                <a:srgbClr val="ED7D31"/>
              </a:solidFill>
            </a:ln>
          </c:spPr>
          <c:marker>
            <c:symbol val="none"/>
          </c:marker>
          <c:cat>
            <c:numRef>
              <c:f>'Figure 4.7 2nd panel'!$C$7:$S$7</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'Figure 4.7 2nd panel'!$C$18:$S$18</c:f>
              <c:numCache>
                <c:formatCode>#0.0</c:formatCode>
                <c:ptCount val="17"/>
                <c:pt idx="0">
                  <c:v>100</c:v>
                </c:pt>
                <c:pt idx="1">
                  <c:v>101.7</c:v>
                </c:pt>
                <c:pt idx="2">
                  <c:v>103.9</c:v>
                </c:pt>
                <c:pt idx="3">
                  <c:v>106</c:v>
                </c:pt>
                <c:pt idx="4">
                  <c:v>107.5</c:v>
                </c:pt>
                <c:pt idx="5">
                  <c:v>107.9</c:v>
                </c:pt>
                <c:pt idx="6">
                  <c:v>108.2</c:v>
                </c:pt>
                <c:pt idx="7">
                  <c:v>108</c:v>
                </c:pt>
                <c:pt idx="8">
                  <c:v>109.1</c:v>
                </c:pt>
                <c:pt idx="9">
                  <c:v>111.4</c:v>
                </c:pt>
                <c:pt idx="10">
                  <c:v>111.3</c:v>
                </c:pt>
                <c:pt idx="11">
                  <c:v>111.3</c:v>
                </c:pt>
                <c:pt idx="12">
                  <c:v>111.4</c:v>
                </c:pt>
                <c:pt idx="13">
                  <c:v>111.7</c:v>
                </c:pt>
                <c:pt idx="14">
                  <c:v>112.4</c:v>
                </c:pt>
                <c:pt idx="15">
                  <c:v>112.4</c:v>
                </c:pt>
                <c:pt idx="16">
                  <c:v>113.1</c:v>
                </c:pt>
              </c:numCache>
            </c:numRef>
          </c:val>
          <c:smooth val="0"/>
        </c:ser>
        <c:dLbls>
          <c:showLegendKey val="0"/>
          <c:showVal val="0"/>
          <c:showCatName val="0"/>
          <c:showSerName val="0"/>
          <c:showPercent val="0"/>
          <c:showBubbleSize val="0"/>
        </c:dLbls>
        <c:smooth val="0"/>
        <c:axId val="164388488"/>
        <c:axId val="164388880"/>
      </c:lineChart>
      <c:catAx>
        <c:axId val="164388488"/>
        <c:scaling>
          <c:orientation val="minMax"/>
        </c:scaling>
        <c:delete val="0"/>
        <c:axPos val="b"/>
        <c:numFmt formatCode="General" sourceLinked="1"/>
        <c:majorTickMark val="out"/>
        <c:minorTickMark val="none"/>
        <c:tickLblPos val="nextTo"/>
        <c:spPr>
          <a:ln>
            <a:solidFill>
              <a:srgbClr val="BFBFBF"/>
            </a:solidFill>
          </a:ln>
        </c:spPr>
        <c:crossAx val="164388880"/>
        <c:crosses val="autoZero"/>
        <c:auto val="1"/>
        <c:lblAlgn val="ctr"/>
        <c:lblOffset val="100"/>
        <c:tickLblSkip val="2"/>
        <c:noMultiLvlLbl val="0"/>
      </c:catAx>
      <c:valAx>
        <c:axId val="164388880"/>
        <c:scaling>
          <c:orientation val="minMax"/>
          <c:max val="115"/>
          <c:min val="90"/>
        </c:scaling>
        <c:delete val="0"/>
        <c:axPos val="l"/>
        <c:numFmt formatCode="#,##0" sourceLinked="0"/>
        <c:majorTickMark val="out"/>
        <c:minorTickMark val="none"/>
        <c:tickLblPos val="nextTo"/>
        <c:spPr>
          <a:ln>
            <a:solidFill>
              <a:srgbClr val="BFBFBF"/>
            </a:solidFill>
          </a:ln>
        </c:spPr>
        <c:crossAx val="164388488"/>
        <c:crosses val="autoZero"/>
        <c:crossBetween val="midCat"/>
        <c:majorUnit val="5"/>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3141594753879527E-2"/>
          <c:y val="0.14056944444444444"/>
          <c:w val="0.92879128504867825"/>
          <c:h val="0.75538993055555559"/>
        </c:manualLayout>
      </c:layout>
      <c:barChart>
        <c:barDir val="col"/>
        <c:grouping val="clustered"/>
        <c:varyColors val="0"/>
        <c:ser>
          <c:idx val="0"/>
          <c:order val="0"/>
          <c:tx>
            <c:strRef>
              <c:f>'Figure 4.8'!$C$7</c:f>
              <c:strCache>
                <c:ptCount val="1"/>
                <c:pt idx="0">
                  <c:v>1971-1990</c:v>
                </c:pt>
              </c:strCache>
            </c:strRef>
          </c:tx>
          <c:spPr>
            <a:solidFill>
              <a:srgbClr val="265A9A">
                <a:lumMod val="75000"/>
              </a:srgbClr>
            </a:solidFill>
            <a:ln>
              <a:noFill/>
            </a:ln>
          </c:spPr>
          <c:invertIfNegative val="0"/>
          <c:dLbls>
            <c:spPr>
              <a:noFill/>
              <a:ln>
                <a:noFill/>
              </a:ln>
              <a:effectLst/>
            </c:spPr>
            <c:txPr>
              <a:bodyPr rot="-5400000" vert="horz" wrap="square" lIns="38100" tIns="19050" rIns="38100" bIns="19050" anchor="ctr">
                <a:spAutoFit/>
              </a:bodyPr>
              <a:lstStyle/>
              <a:p>
                <a:pPr>
                  <a:defRPr sz="70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4.8'!$B$9:$B$18</c:f>
              <c:strCache>
                <c:ptCount val="10"/>
                <c:pt idx="0">
                  <c:v>AUS</c:v>
                </c:pt>
                <c:pt idx="1">
                  <c:v>CAN</c:v>
                </c:pt>
                <c:pt idx="2">
                  <c:v>FRA</c:v>
                </c:pt>
                <c:pt idx="3">
                  <c:v>DEU</c:v>
                </c:pt>
                <c:pt idx="4">
                  <c:v>ITA</c:v>
                </c:pt>
                <c:pt idx="5">
                  <c:v>JPN</c:v>
                </c:pt>
                <c:pt idx="6">
                  <c:v>NLD</c:v>
                </c:pt>
                <c:pt idx="7">
                  <c:v>NZL</c:v>
                </c:pt>
                <c:pt idx="8">
                  <c:v>UK</c:v>
                </c:pt>
                <c:pt idx="9">
                  <c:v>US</c:v>
                </c:pt>
              </c:strCache>
            </c:strRef>
          </c:cat>
          <c:val>
            <c:numRef>
              <c:f>'Figure 4.8'!$C$9:$C$18</c:f>
              <c:numCache>
                <c:formatCode>#0.0</c:formatCode>
                <c:ptCount val="10"/>
                <c:pt idx="0">
                  <c:v>1.7</c:v>
                </c:pt>
                <c:pt idx="1">
                  <c:v>1.4</c:v>
                </c:pt>
                <c:pt idx="2">
                  <c:v>3.5</c:v>
                </c:pt>
                <c:pt idx="3">
                  <c:v>3.1</c:v>
                </c:pt>
                <c:pt idx="4">
                  <c:v>2.9</c:v>
                </c:pt>
                <c:pt idx="5">
                  <c:v>4.2</c:v>
                </c:pt>
                <c:pt idx="6">
                  <c:v>2.8</c:v>
                </c:pt>
                <c:pt idx="7">
                  <c:v>1.5</c:v>
                </c:pt>
                <c:pt idx="8">
                  <c:v>2.6</c:v>
                </c:pt>
                <c:pt idx="9">
                  <c:v>1.5</c:v>
                </c:pt>
              </c:numCache>
            </c:numRef>
          </c:val>
        </c:ser>
        <c:ser>
          <c:idx val="1"/>
          <c:order val="1"/>
          <c:tx>
            <c:strRef>
              <c:f>'Figure 4.8'!$D$7</c:f>
              <c:strCache>
                <c:ptCount val="1"/>
                <c:pt idx="0">
                  <c:v>1991-2000</c:v>
                </c:pt>
              </c:strCache>
            </c:strRef>
          </c:tx>
          <c:spPr>
            <a:solidFill>
              <a:srgbClr val="265A9A"/>
            </a:solidFill>
            <a:ln>
              <a:noFill/>
            </a:ln>
          </c:spPr>
          <c:invertIfNegative val="0"/>
          <c:dLbls>
            <c:spPr>
              <a:noFill/>
              <a:ln>
                <a:noFill/>
              </a:ln>
              <a:effectLst/>
            </c:spPr>
            <c:txPr>
              <a:bodyPr rot="-5400000" vert="horz" wrap="square" lIns="38100" tIns="19050" rIns="38100" bIns="19050" anchor="ctr">
                <a:spAutoFit/>
              </a:bodyPr>
              <a:lstStyle/>
              <a:p>
                <a:pPr>
                  <a:defRPr sz="70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4.8'!$B$9:$B$18</c:f>
              <c:strCache>
                <c:ptCount val="10"/>
                <c:pt idx="0">
                  <c:v>AUS</c:v>
                </c:pt>
                <c:pt idx="1">
                  <c:v>CAN</c:v>
                </c:pt>
                <c:pt idx="2">
                  <c:v>FRA</c:v>
                </c:pt>
                <c:pt idx="3">
                  <c:v>DEU</c:v>
                </c:pt>
                <c:pt idx="4">
                  <c:v>ITA</c:v>
                </c:pt>
                <c:pt idx="5">
                  <c:v>JPN</c:v>
                </c:pt>
                <c:pt idx="6">
                  <c:v>NLD</c:v>
                </c:pt>
                <c:pt idx="7">
                  <c:v>NZL</c:v>
                </c:pt>
                <c:pt idx="8">
                  <c:v>UK</c:v>
                </c:pt>
                <c:pt idx="9">
                  <c:v>US</c:v>
                </c:pt>
              </c:strCache>
            </c:strRef>
          </c:cat>
          <c:val>
            <c:numRef>
              <c:f>'Figure 4.8'!$D$9:$D$18</c:f>
              <c:numCache>
                <c:formatCode>#0.0</c:formatCode>
                <c:ptCount val="10"/>
                <c:pt idx="0">
                  <c:v>2.2000000000000002</c:v>
                </c:pt>
                <c:pt idx="1">
                  <c:v>1.8</c:v>
                </c:pt>
                <c:pt idx="2">
                  <c:v>1.8</c:v>
                </c:pt>
                <c:pt idx="3">
                  <c:v>2.2000000000000002</c:v>
                </c:pt>
                <c:pt idx="4">
                  <c:v>1.6</c:v>
                </c:pt>
                <c:pt idx="5">
                  <c:v>2.2000000000000002</c:v>
                </c:pt>
                <c:pt idx="6">
                  <c:v>1.3</c:v>
                </c:pt>
                <c:pt idx="7">
                  <c:v>1.2</c:v>
                </c:pt>
                <c:pt idx="8">
                  <c:v>2.7</c:v>
                </c:pt>
                <c:pt idx="9">
                  <c:v>1.8</c:v>
                </c:pt>
              </c:numCache>
            </c:numRef>
          </c:val>
        </c:ser>
        <c:ser>
          <c:idx val="2"/>
          <c:order val="2"/>
          <c:tx>
            <c:strRef>
              <c:f>'Figure 4.8'!$E$7</c:f>
              <c:strCache>
                <c:ptCount val="1"/>
                <c:pt idx="0">
                  <c:v>2001-2010</c:v>
                </c:pt>
              </c:strCache>
            </c:strRef>
          </c:tx>
          <c:spPr>
            <a:solidFill>
              <a:srgbClr val="265A9A">
                <a:lumMod val="60000"/>
                <a:lumOff val="40000"/>
              </a:srgbClr>
            </a:solidFill>
            <a:ln>
              <a:noFill/>
            </a:ln>
          </c:spPr>
          <c:invertIfNegative val="0"/>
          <c:dLbls>
            <c:spPr>
              <a:noFill/>
              <a:ln>
                <a:noFill/>
              </a:ln>
              <a:effectLst/>
            </c:spPr>
            <c:txPr>
              <a:bodyPr rot="-5400000" vert="horz" wrap="square" lIns="38100" tIns="19050" rIns="38100" bIns="19050" anchor="ctr">
                <a:spAutoFit/>
              </a:bodyPr>
              <a:lstStyle/>
              <a:p>
                <a:pPr>
                  <a:defRPr sz="700"/>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4.8'!$B$9:$B$18</c:f>
              <c:strCache>
                <c:ptCount val="10"/>
                <c:pt idx="0">
                  <c:v>AUS</c:v>
                </c:pt>
                <c:pt idx="1">
                  <c:v>CAN</c:v>
                </c:pt>
                <c:pt idx="2">
                  <c:v>FRA</c:v>
                </c:pt>
                <c:pt idx="3">
                  <c:v>DEU</c:v>
                </c:pt>
                <c:pt idx="4">
                  <c:v>ITA</c:v>
                </c:pt>
                <c:pt idx="5">
                  <c:v>JPN</c:v>
                </c:pt>
                <c:pt idx="6">
                  <c:v>NLD</c:v>
                </c:pt>
                <c:pt idx="7">
                  <c:v>NZL</c:v>
                </c:pt>
                <c:pt idx="8">
                  <c:v>UK</c:v>
                </c:pt>
                <c:pt idx="9">
                  <c:v>US</c:v>
                </c:pt>
              </c:strCache>
            </c:strRef>
          </c:cat>
          <c:val>
            <c:numRef>
              <c:f>'Figure 4.8'!$E$9:$E$18</c:f>
              <c:numCache>
                <c:formatCode>#0.0</c:formatCode>
                <c:ptCount val="10"/>
                <c:pt idx="0">
                  <c:v>1.3</c:v>
                </c:pt>
                <c:pt idx="1">
                  <c:v>0.9</c:v>
                </c:pt>
                <c:pt idx="2">
                  <c:v>0.9</c:v>
                </c:pt>
                <c:pt idx="3">
                  <c:v>1.1000000000000001</c:v>
                </c:pt>
                <c:pt idx="4">
                  <c:v>0</c:v>
                </c:pt>
                <c:pt idx="5">
                  <c:v>1.2</c:v>
                </c:pt>
                <c:pt idx="6">
                  <c:v>0.9</c:v>
                </c:pt>
                <c:pt idx="7">
                  <c:v>1.2</c:v>
                </c:pt>
                <c:pt idx="8">
                  <c:v>1.4</c:v>
                </c:pt>
                <c:pt idx="9">
                  <c:v>2.2000000000000002</c:v>
                </c:pt>
              </c:numCache>
            </c:numRef>
          </c:val>
        </c:ser>
        <c:ser>
          <c:idx val="3"/>
          <c:order val="3"/>
          <c:tx>
            <c:strRef>
              <c:f>'Figure 4.8'!$F$7</c:f>
              <c:strCache>
                <c:ptCount val="1"/>
                <c:pt idx="0">
                  <c:v>2011-2017</c:v>
                </c:pt>
              </c:strCache>
            </c:strRef>
          </c:tx>
          <c:spPr>
            <a:solidFill>
              <a:srgbClr val="265A9A">
                <a:lumMod val="20000"/>
                <a:lumOff val="80000"/>
              </a:srgbClr>
            </a:solidFill>
            <a:ln>
              <a:noFill/>
            </a:ln>
          </c:spPr>
          <c:invertIfNegative val="0"/>
          <c:dLbls>
            <c:dLbl>
              <c:idx val="7"/>
              <c:spPr>
                <a:noFill/>
                <a:ln>
                  <a:noFill/>
                </a:ln>
                <a:effectLst/>
              </c:spPr>
              <c:txPr>
                <a:bodyPr rot="-5400000" vert="horz" wrap="square" lIns="38100" tIns="19050" rIns="38100" bIns="19050" anchor="ctr">
                  <a:noAutofit/>
                </a:bodyPr>
                <a:lstStyle/>
                <a:p>
                  <a:pPr>
                    <a:defRPr sz="700"/>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spPr>
              <a:noFill/>
              <a:ln>
                <a:noFill/>
              </a:ln>
              <a:effectLst/>
            </c:spPr>
            <c:txPr>
              <a:bodyPr rot="-5400000" vert="horz" wrap="square" lIns="38100" tIns="19050" rIns="38100" bIns="19050" anchor="ctr">
                <a:spAutoFit/>
              </a:bodyPr>
              <a:lstStyle/>
              <a:p>
                <a:pPr>
                  <a:defRPr sz="700"/>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4.8'!$B$9:$B$18</c:f>
              <c:strCache>
                <c:ptCount val="10"/>
                <c:pt idx="0">
                  <c:v>AUS</c:v>
                </c:pt>
                <c:pt idx="1">
                  <c:v>CAN</c:v>
                </c:pt>
                <c:pt idx="2">
                  <c:v>FRA</c:v>
                </c:pt>
                <c:pt idx="3">
                  <c:v>DEU</c:v>
                </c:pt>
                <c:pt idx="4">
                  <c:v>ITA</c:v>
                </c:pt>
                <c:pt idx="5">
                  <c:v>JPN</c:v>
                </c:pt>
                <c:pt idx="6">
                  <c:v>NLD</c:v>
                </c:pt>
                <c:pt idx="7">
                  <c:v>NZL</c:v>
                </c:pt>
                <c:pt idx="8">
                  <c:v>UK</c:v>
                </c:pt>
                <c:pt idx="9">
                  <c:v>US</c:v>
                </c:pt>
              </c:strCache>
            </c:strRef>
          </c:cat>
          <c:val>
            <c:numRef>
              <c:f>'Figure 4.8'!$F$9:$F$18</c:f>
              <c:numCache>
                <c:formatCode>#0.0</c:formatCode>
                <c:ptCount val="10"/>
                <c:pt idx="0">
                  <c:v>1.4</c:v>
                </c:pt>
                <c:pt idx="1">
                  <c:v>1.1000000000000001</c:v>
                </c:pt>
                <c:pt idx="2">
                  <c:v>0.8</c:v>
                </c:pt>
                <c:pt idx="3">
                  <c:v>1.1000000000000001</c:v>
                </c:pt>
                <c:pt idx="4">
                  <c:v>0.2</c:v>
                </c:pt>
                <c:pt idx="5">
                  <c:v>0.9</c:v>
                </c:pt>
                <c:pt idx="6">
                  <c:v>0.7</c:v>
                </c:pt>
                <c:pt idx="7">
                  <c:v>0.5</c:v>
                </c:pt>
                <c:pt idx="8">
                  <c:v>0.3</c:v>
                </c:pt>
                <c:pt idx="9">
                  <c:v>0.6</c:v>
                </c:pt>
              </c:numCache>
            </c:numRef>
          </c:val>
        </c:ser>
        <c:dLbls>
          <c:showLegendKey val="0"/>
          <c:showVal val="0"/>
          <c:showCatName val="0"/>
          <c:showSerName val="0"/>
          <c:showPercent val="0"/>
          <c:showBubbleSize val="0"/>
        </c:dLbls>
        <c:gapWidth val="25"/>
        <c:axId val="164377512"/>
        <c:axId val="164379472"/>
      </c:barChart>
      <c:catAx>
        <c:axId val="164377512"/>
        <c:scaling>
          <c:orientation val="minMax"/>
        </c:scaling>
        <c:delete val="0"/>
        <c:axPos val="b"/>
        <c:majorGridlines>
          <c:spPr>
            <a:ln>
              <a:solidFill>
                <a:srgbClr val="BFBFBF"/>
              </a:solidFill>
            </a:ln>
          </c:spPr>
        </c:majorGridlines>
        <c:numFmt formatCode="General" sourceLinked="0"/>
        <c:majorTickMark val="none"/>
        <c:minorTickMark val="none"/>
        <c:tickLblPos val="nextTo"/>
        <c:spPr>
          <a:ln w="9525">
            <a:solidFill>
              <a:sysClr val="window" lastClr="FFFFFF">
                <a:lumMod val="85000"/>
              </a:sysClr>
            </a:solidFill>
          </a:ln>
        </c:spPr>
        <c:crossAx val="164379472"/>
        <c:crosses val="autoZero"/>
        <c:auto val="1"/>
        <c:lblAlgn val="ctr"/>
        <c:lblOffset val="100"/>
        <c:noMultiLvlLbl val="0"/>
      </c:catAx>
      <c:valAx>
        <c:axId val="164379472"/>
        <c:scaling>
          <c:orientation val="minMax"/>
          <c:min val="0"/>
        </c:scaling>
        <c:delete val="0"/>
        <c:axPos val="l"/>
        <c:majorGridlines>
          <c:spPr>
            <a:ln>
              <a:noFill/>
            </a:ln>
          </c:spPr>
        </c:majorGridlines>
        <c:numFmt formatCode="0" sourceLinked="0"/>
        <c:majorTickMark val="out"/>
        <c:minorTickMark val="none"/>
        <c:tickLblPos val="nextTo"/>
        <c:spPr>
          <a:ln>
            <a:solidFill>
              <a:srgbClr val="BFBFBF"/>
            </a:solidFill>
          </a:ln>
        </c:spPr>
        <c:crossAx val="164377512"/>
        <c:crosses val="autoZero"/>
        <c:crossBetween val="between"/>
        <c:majorUnit val="1"/>
      </c:valAx>
      <c:spPr>
        <a:noFill/>
        <a:ln>
          <a:noFill/>
        </a:ln>
      </c:spPr>
    </c:plotArea>
    <c:legend>
      <c:legendPos val="b"/>
      <c:layout>
        <c:manualLayout>
          <c:xMode val="edge"/>
          <c:yMode val="edge"/>
          <c:x val="0.10831501236745827"/>
          <c:y val="3.0905555555555554E-2"/>
          <c:w val="0.71777287057074834"/>
          <c:h val="7.0912920841871036E-2"/>
        </c:manualLayout>
      </c:layout>
      <c:overlay val="0"/>
      <c:spPr>
        <a:ln>
          <a:noFill/>
        </a:ln>
      </c:spPr>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marker>
            <c:symbol val="none"/>
          </c:marker>
          <c:val>
            <c:numRef>
              <c:f>'Fig 4.8'!#REF!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'Fig 4.8'!#REF!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 4.8'!#REF!</c15:sqref>
                        </c15:formulaRef>
                      </c:ext>
                    </c:extLst>
                  </c:multiLvlStrRef>
                </c15:cat>
              </c15:filteredCategoryTitle>
            </c:ext>
          </c:extLst>
        </c:ser>
        <c:dLbls>
          <c:showLegendKey val="0"/>
          <c:showVal val="0"/>
          <c:showCatName val="0"/>
          <c:showSerName val="0"/>
          <c:showPercent val="0"/>
          <c:showBubbleSize val="0"/>
        </c:dLbls>
        <c:smooth val="0"/>
        <c:axId val="164387704"/>
        <c:axId val="164382216"/>
      </c:lineChart>
      <c:catAx>
        <c:axId val="164387704"/>
        <c:scaling>
          <c:orientation val="minMax"/>
        </c:scaling>
        <c:delete val="0"/>
        <c:axPos val="b"/>
        <c:numFmt formatCode="General" sourceLinked="1"/>
        <c:majorTickMark val="out"/>
        <c:minorTickMark val="none"/>
        <c:tickLblPos val="nextTo"/>
        <c:spPr>
          <a:ln>
            <a:solidFill>
              <a:srgbClr val="BFBFBF"/>
            </a:solidFill>
          </a:ln>
        </c:spPr>
        <c:crossAx val="164382216"/>
        <c:crosses val="autoZero"/>
        <c:auto val="1"/>
        <c:lblAlgn val="ctr"/>
        <c:lblOffset val="100"/>
        <c:tickLblSkip val="5"/>
        <c:noMultiLvlLbl val="0"/>
      </c:catAx>
      <c:valAx>
        <c:axId val="164382216"/>
        <c:scaling>
          <c:orientation val="minMax"/>
          <c:max val="0.9"/>
        </c:scaling>
        <c:delete val="0"/>
        <c:axPos val="l"/>
        <c:numFmt formatCode="General" sourceLinked="1"/>
        <c:majorTickMark val="out"/>
        <c:minorTickMark val="none"/>
        <c:tickLblPos val="nextTo"/>
        <c:spPr>
          <a:ln>
            <a:solidFill>
              <a:srgbClr val="BFBFBF"/>
            </a:solidFill>
          </a:ln>
        </c:spPr>
        <c:crossAx val="164387704"/>
        <c:crosses val="autoZero"/>
        <c:crossBetween val="midCat"/>
        <c:majorUnit val="0.1"/>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4.9'!$A$9</c:f>
              <c:strCache>
                <c:ptCount val="1"/>
                <c:pt idx="0">
                  <c:v>Australia/US relativity</c:v>
                </c:pt>
              </c:strCache>
            </c:strRef>
          </c:tx>
          <c:spPr>
            <a:ln>
              <a:solidFill>
                <a:srgbClr val="66BCDB"/>
              </a:solidFill>
            </a:ln>
          </c:spPr>
          <c:marker>
            <c:symbol val="none"/>
          </c:marker>
          <c:cat>
            <c:strRef>
              <c:f>'Figure 4.9'!$B$7:$R$7</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'Figure 4.9'!$B$9:$R$9</c:f>
              <c:numCache>
                <c:formatCode>#0.00</c:formatCode>
                <c:ptCount val="17"/>
                <c:pt idx="0">
                  <c:v>0.85</c:v>
                </c:pt>
                <c:pt idx="1">
                  <c:v>0.83</c:v>
                </c:pt>
                <c:pt idx="2">
                  <c:v>0.83</c:v>
                </c:pt>
                <c:pt idx="3">
                  <c:v>0.81</c:v>
                </c:pt>
                <c:pt idx="4">
                  <c:v>0.8</c:v>
                </c:pt>
                <c:pt idx="5">
                  <c:v>0.8</c:v>
                </c:pt>
                <c:pt idx="6">
                  <c:v>0.8</c:v>
                </c:pt>
                <c:pt idx="7">
                  <c:v>0.8</c:v>
                </c:pt>
                <c:pt idx="8">
                  <c:v>0.79</c:v>
                </c:pt>
                <c:pt idx="9">
                  <c:v>0.77</c:v>
                </c:pt>
                <c:pt idx="10">
                  <c:v>0.78</c:v>
                </c:pt>
                <c:pt idx="11">
                  <c:v>0.8</c:v>
                </c:pt>
                <c:pt idx="12">
                  <c:v>0.81</c:v>
                </c:pt>
                <c:pt idx="13">
                  <c:v>0.82</c:v>
                </c:pt>
                <c:pt idx="14">
                  <c:v>0.82</c:v>
                </c:pt>
                <c:pt idx="15">
                  <c:v>0.82</c:v>
                </c:pt>
                <c:pt idx="16">
                  <c:v>0.81</c:v>
                </c:pt>
              </c:numCache>
            </c:numRef>
          </c:val>
          <c:smooth val="0"/>
        </c:ser>
        <c:dLbls>
          <c:showLegendKey val="0"/>
          <c:showVal val="0"/>
          <c:showCatName val="0"/>
          <c:showSerName val="0"/>
          <c:showPercent val="0"/>
          <c:showBubbleSize val="0"/>
        </c:dLbls>
        <c:smooth val="0"/>
        <c:axId val="164377120"/>
        <c:axId val="164377904"/>
      </c:lineChart>
      <c:catAx>
        <c:axId val="164377120"/>
        <c:scaling>
          <c:orientation val="minMax"/>
        </c:scaling>
        <c:delete val="0"/>
        <c:axPos val="b"/>
        <c:numFmt formatCode="General" sourceLinked="1"/>
        <c:majorTickMark val="out"/>
        <c:minorTickMark val="none"/>
        <c:tickLblPos val="nextTo"/>
        <c:spPr>
          <a:ln>
            <a:solidFill>
              <a:srgbClr val="BFBFBF"/>
            </a:solidFill>
          </a:ln>
        </c:spPr>
        <c:crossAx val="164377904"/>
        <c:crosses val="autoZero"/>
        <c:auto val="1"/>
        <c:lblAlgn val="ctr"/>
        <c:lblOffset val="100"/>
        <c:tickLblSkip val="5"/>
        <c:noMultiLvlLbl val="0"/>
      </c:catAx>
      <c:valAx>
        <c:axId val="164377904"/>
        <c:scaling>
          <c:orientation val="minMax"/>
          <c:max val="0.9"/>
        </c:scaling>
        <c:delete val="0"/>
        <c:axPos val="l"/>
        <c:numFmt formatCode="#,##0.0" sourceLinked="0"/>
        <c:majorTickMark val="out"/>
        <c:minorTickMark val="none"/>
        <c:tickLblPos val="nextTo"/>
        <c:spPr>
          <a:ln>
            <a:solidFill>
              <a:srgbClr val="BFBFBF"/>
            </a:solidFill>
          </a:ln>
        </c:spPr>
        <c:crossAx val="164377120"/>
        <c:crosses val="autoZero"/>
        <c:crossBetween val="midCat"/>
        <c:majorUnit val="0.1"/>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66BCDB"/>
            </a:solidFill>
            <a:ln>
              <a:solidFill>
                <a:srgbClr val="66BCDB"/>
              </a:solidFill>
            </a:ln>
          </c:spPr>
          <c:invertIfNegative val="0"/>
          <c:dPt>
            <c:idx val="1"/>
            <c:invertIfNegative val="0"/>
            <c:bubble3D val="0"/>
            <c:spPr>
              <a:solidFill>
                <a:srgbClr val="265A9A"/>
              </a:solidFill>
              <a:ln>
                <a:solidFill>
                  <a:srgbClr val="265A9A"/>
                </a:solidFill>
              </a:ln>
            </c:spPr>
          </c:dPt>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4.10'!$B$9:$B$18</c:f>
              <c:strCache>
                <c:ptCount val="10"/>
                <c:pt idx="0">
                  <c:v>NZL</c:v>
                </c:pt>
                <c:pt idx="1">
                  <c:v>AUS</c:v>
                </c:pt>
                <c:pt idx="2">
                  <c:v>FRA</c:v>
                </c:pt>
                <c:pt idx="3">
                  <c:v>NLD</c:v>
                </c:pt>
                <c:pt idx="4">
                  <c:v>CAN</c:v>
                </c:pt>
                <c:pt idx="5">
                  <c:v>UK</c:v>
                </c:pt>
                <c:pt idx="6">
                  <c:v>ITA</c:v>
                </c:pt>
                <c:pt idx="7">
                  <c:v>US</c:v>
                </c:pt>
                <c:pt idx="8">
                  <c:v>JPN</c:v>
                </c:pt>
                <c:pt idx="9">
                  <c:v>DEU</c:v>
                </c:pt>
              </c:strCache>
            </c:strRef>
          </c:cat>
          <c:val>
            <c:numRef>
              <c:f>'Figure 4.10'!$C$9:$C$18</c:f>
              <c:numCache>
                <c:formatCode>#0.0</c:formatCode>
                <c:ptCount val="10"/>
                <c:pt idx="0">
                  <c:v>15</c:v>
                </c:pt>
                <c:pt idx="1">
                  <c:v>19.8</c:v>
                </c:pt>
                <c:pt idx="2">
                  <c:v>24.9</c:v>
                </c:pt>
                <c:pt idx="3">
                  <c:v>26.9</c:v>
                </c:pt>
                <c:pt idx="4">
                  <c:v>26.6</c:v>
                </c:pt>
                <c:pt idx="5">
                  <c:v>27.8</c:v>
                </c:pt>
                <c:pt idx="6">
                  <c:v>30.8</c:v>
                </c:pt>
                <c:pt idx="7">
                  <c:v>35.9</c:v>
                </c:pt>
                <c:pt idx="8">
                  <c:v>44.4</c:v>
                </c:pt>
                <c:pt idx="9">
                  <c:v>50</c:v>
                </c:pt>
              </c:numCache>
            </c:numRef>
          </c:val>
        </c:ser>
        <c:dLbls>
          <c:showLegendKey val="0"/>
          <c:showVal val="0"/>
          <c:showCatName val="0"/>
          <c:showSerName val="0"/>
          <c:showPercent val="0"/>
          <c:showBubbleSize val="0"/>
        </c:dLbls>
        <c:gapWidth val="50"/>
        <c:axId val="164380256"/>
        <c:axId val="164381432"/>
      </c:barChart>
      <c:catAx>
        <c:axId val="164380256"/>
        <c:scaling>
          <c:orientation val="minMax"/>
        </c:scaling>
        <c:delete val="0"/>
        <c:axPos val="b"/>
        <c:numFmt formatCode="General" sourceLinked="0"/>
        <c:majorTickMark val="none"/>
        <c:minorTickMark val="none"/>
        <c:tickLblPos val="nextTo"/>
        <c:spPr>
          <a:ln>
            <a:solidFill>
              <a:srgbClr val="BFBFBF"/>
            </a:solidFill>
          </a:ln>
        </c:spPr>
        <c:crossAx val="164381432"/>
        <c:crosses val="autoZero"/>
        <c:auto val="1"/>
        <c:lblAlgn val="ctr"/>
        <c:lblOffset val="100"/>
        <c:noMultiLvlLbl val="0"/>
      </c:catAx>
      <c:valAx>
        <c:axId val="164381432"/>
        <c:scaling>
          <c:orientation val="minMax"/>
        </c:scaling>
        <c:delete val="0"/>
        <c:axPos val="l"/>
        <c:majorGridlines>
          <c:spPr>
            <a:ln>
              <a:noFill/>
            </a:ln>
          </c:spPr>
        </c:majorGridlines>
        <c:numFmt formatCode="#,##0" sourceLinked="0"/>
        <c:majorTickMark val="out"/>
        <c:minorTickMark val="none"/>
        <c:tickLblPos val="nextTo"/>
        <c:spPr>
          <a:ln>
            <a:solidFill>
              <a:srgbClr val="BFBFBF"/>
            </a:solidFill>
          </a:ln>
        </c:spPr>
        <c:crossAx val="164380256"/>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1.2 RHS'!$B$7</c:f>
              <c:strCache>
                <c:ptCount val="1"/>
                <c:pt idx="0">
                  <c:v>R&amp;D capital stock</c:v>
                </c:pt>
              </c:strCache>
            </c:strRef>
          </c:tx>
          <c:spPr>
            <a:ln>
              <a:solidFill>
                <a:srgbClr val="66BCDB"/>
              </a:solidFill>
            </a:ln>
          </c:spPr>
          <c:marker>
            <c:symbol val="none"/>
          </c:marker>
          <c:cat>
            <c:strRef>
              <c:f>'Figure 1.2 RHS'!$A$8:$A$19</c:f>
              <c:strCache>
                <c:ptCount val="12"/>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strCache>
            </c:strRef>
          </c:cat>
          <c:val>
            <c:numRef>
              <c:f>'Figure 1.2 RHS'!$B$8:$B$19</c:f>
              <c:numCache>
                <c:formatCode>#0.00</c:formatCode>
                <c:ptCount val="12"/>
                <c:pt idx="0">
                  <c:v>100</c:v>
                </c:pt>
                <c:pt idx="1">
                  <c:v>109.73</c:v>
                </c:pt>
                <c:pt idx="2">
                  <c:v>117.33</c:v>
                </c:pt>
                <c:pt idx="3">
                  <c:v>123.73</c:v>
                </c:pt>
                <c:pt idx="4">
                  <c:v>129.87</c:v>
                </c:pt>
                <c:pt idx="5">
                  <c:v>136.94</c:v>
                </c:pt>
                <c:pt idx="6">
                  <c:v>142.84</c:v>
                </c:pt>
                <c:pt idx="7">
                  <c:v>147.38</c:v>
                </c:pt>
                <c:pt idx="8">
                  <c:v>148.85</c:v>
                </c:pt>
                <c:pt idx="9">
                  <c:v>147.91</c:v>
                </c:pt>
                <c:pt idx="10">
                  <c:v>147.16999999999999</c:v>
                </c:pt>
                <c:pt idx="11">
                  <c:v>145.74</c:v>
                </c:pt>
              </c:numCache>
            </c:numRef>
          </c:val>
          <c:smooth val="0"/>
        </c:ser>
        <c:ser>
          <c:idx val="1"/>
          <c:order val="1"/>
          <c:tx>
            <c:strRef>
              <c:f>'Figure 1.2 RHS'!$C$7</c:f>
              <c:strCache>
                <c:ptCount val="1"/>
                <c:pt idx="0">
                  <c:v>R&amp;D GFCE</c:v>
                </c:pt>
              </c:strCache>
            </c:strRef>
          </c:tx>
          <c:spPr>
            <a:ln cmpd="sng">
              <a:solidFill>
                <a:srgbClr val="265A9A"/>
              </a:solidFill>
              <a:prstDash val="solid"/>
            </a:ln>
            <a:effectLst/>
          </c:spPr>
          <c:marker>
            <c:symbol val="none"/>
          </c:marker>
          <c:cat>
            <c:strRef>
              <c:f>'Figure 1.2 RHS'!$A$8:$A$19</c:f>
              <c:strCache>
                <c:ptCount val="12"/>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strCache>
            </c:strRef>
          </c:cat>
          <c:val>
            <c:numRef>
              <c:f>'Figure 1.2 RHS'!$C$8:$C$19</c:f>
              <c:numCache>
                <c:formatCode>#0.00</c:formatCode>
                <c:ptCount val="12"/>
                <c:pt idx="0">
                  <c:v>100</c:v>
                </c:pt>
                <c:pt idx="1">
                  <c:v>108.11</c:v>
                </c:pt>
                <c:pt idx="2">
                  <c:v>104.71</c:v>
                </c:pt>
                <c:pt idx="3">
                  <c:v>106.21</c:v>
                </c:pt>
                <c:pt idx="4">
                  <c:v>109.81</c:v>
                </c:pt>
                <c:pt idx="5">
                  <c:v>118.29</c:v>
                </c:pt>
                <c:pt idx="6">
                  <c:v>118.45</c:v>
                </c:pt>
                <c:pt idx="7">
                  <c:v>117.85</c:v>
                </c:pt>
                <c:pt idx="8">
                  <c:v>110.41</c:v>
                </c:pt>
                <c:pt idx="9">
                  <c:v>104.32</c:v>
                </c:pt>
                <c:pt idx="10">
                  <c:v>105.79</c:v>
                </c:pt>
                <c:pt idx="11">
                  <c:v>103.62</c:v>
                </c:pt>
              </c:numCache>
            </c:numRef>
          </c:val>
          <c:smooth val="0"/>
        </c:ser>
        <c:dLbls>
          <c:showLegendKey val="0"/>
          <c:showVal val="0"/>
          <c:showCatName val="0"/>
          <c:showSerName val="0"/>
          <c:showPercent val="0"/>
          <c:showBubbleSize val="0"/>
        </c:dLbls>
        <c:smooth val="0"/>
        <c:axId val="161298008"/>
        <c:axId val="161298400"/>
      </c:lineChart>
      <c:catAx>
        <c:axId val="161298008"/>
        <c:scaling>
          <c:orientation val="minMax"/>
        </c:scaling>
        <c:delete val="0"/>
        <c:axPos val="b"/>
        <c:numFmt formatCode="General" sourceLinked="1"/>
        <c:majorTickMark val="out"/>
        <c:minorTickMark val="none"/>
        <c:tickLblPos val="nextTo"/>
        <c:spPr>
          <a:ln>
            <a:solidFill>
              <a:srgbClr val="BFBFBF"/>
            </a:solidFill>
          </a:ln>
        </c:spPr>
        <c:txPr>
          <a:bodyPr rot="0" vert="horz"/>
          <a:lstStyle/>
          <a:p>
            <a:pPr>
              <a:defRPr/>
            </a:pPr>
            <a:endParaRPr lang="en-US"/>
          </a:p>
        </c:txPr>
        <c:crossAx val="161298400"/>
        <c:crosses val="autoZero"/>
        <c:auto val="1"/>
        <c:lblAlgn val="ctr"/>
        <c:lblOffset val="100"/>
        <c:tickLblSkip val="5"/>
        <c:tickMarkSkip val="1"/>
        <c:noMultiLvlLbl val="0"/>
      </c:catAx>
      <c:valAx>
        <c:axId val="161298400"/>
        <c:scaling>
          <c:orientation val="minMax"/>
          <c:max val="150"/>
          <c:min val="100"/>
        </c:scaling>
        <c:delete val="0"/>
        <c:axPos val="l"/>
        <c:numFmt formatCode="0" sourceLinked="0"/>
        <c:majorTickMark val="out"/>
        <c:minorTickMark val="none"/>
        <c:tickLblPos val="nextTo"/>
        <c:spPr>
          <a:ln>
            <a:solidFill>
              <a:srgbClr val="BFBFBF"/>
            </a:solidFill>
          </a:ln>
        </c:spPr>
        <c:crossAx val="161298008"/>
        <c:crosses val="autoZero"/>
        <c:crossBetween val="midCat"/>
        <c:majorUnit val="2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5597777777777788E-2"/>
          <c:y val="4.4048661631708098E-2"/>
          <c:w val="0.92088370370370365"/>
          <c:h val="0.79539111538738461"/>
        </c:manualLayout>
      </c:layout>
      <c:barChart>
        <c:barDir val="col"/>
        <c:grouping val="stacked"/>
        <c:varyColors val="0"/>
        <c:ser>
          <c:idx val="4"/>
          <c:order val="0"/>
          <c:spPr>
            <a:noFill/>
            <a:ln>
              <a:noFill/>
            </a:ln>
          </c:spPr>
          <c:invertIfNegative val="0"/>
          <c:cat>
            <c:strRef>
              <c:f>'Figure 1.3'!$A$9:$A$14</c:f>
              <c:strCache>
                <c:ptCount val="6"/>
                <c:pt idx="0">
                  <c:v>Population 
growth</c:v>
                </c:pt>
                <c:pt idx="1">
                  <c:v>Share of 
population of 
working age</c:v>
                </c:pt>
                <c:pt idx="2">
                  <c:v>Labour 
market 
participation</c:v>
                </c:pt>
                <c:pt idx="3">
                  <c:v>Employment 
share</c:v>
                </c:pt>
                <c:pt idx="4">
                  <c:v>Average 
hours worked
per person</c:v>
                </c:pt>
                <c:pt idx="5">
                  <c:v>Labour 
inputs</c:v>
                </c:pt>
              </c:strCache>
            </c:strRef>
          </c:cat>
          <c:val>
            <c:numRef>
              <c:f>'Figure 1.3'!$C$9:$C$14</c:f>
              <c:numCache>
                <c:formatCode>#0.00</c:formatCode>
                <c:ptCount val="6"/>
                <c:pt idx="1">
                  <c:v>1.63</c:v>
                </c:pt>
                <c:pt idx="2">
                  <c:v>1.68</c:v>
                </c:pt>
                <c:pt idx="3">
                  <c:v>2.76</c:v>
                </c:pt>
                <c:pt idx="4">
                  <c:v>2.57</c:v>
                </c:pt>
              </c:numCache>
            </c:numRef>
          </c:val>
        </c:ser>
        <c:ser>
          <c:idx val="2"/>
          <c:order val="6"/>
          <c:spPr>
            <a:solidFill>
              <a:srgbClr val="66BCDB"/>
            </a:solidFill>
          </c:spPr>
          <c:invertIfNegative val="0"/>
          <c:dPt>
            <c:idx val="0"/>
            <c:invertIfNegative val="0"/>
            <c:bubble3D val="0"/>
            <c:spPr>
              <a:solidFill>
                <a:srgbClr val="66BCDB"/>
              </a:solidFill>
              <a:ln>
                <a:solidFill>
                  <a:srgbClr val="66BCDB"/>
                </a:solidFill>
              </a:ln>
            </c:spPr>
          </c:dPt>
          <c:dPt>
            <c:idx val="1"/>
            <c:invertIfNegative val="0"/>
            <c:bubble3D val="0"/>
            <c:spPr>
              <a:solidFill>
                <a:srgbClr val="66BCDB"/>
              </a:solidFill>
              <a:ln>
                <a:solidFill>
                  <a:srgbClr val="66BCDB"/>
                </a:solidFill>
              </a:ln>
            </c:spPr>
          </c:dPt>
          <c:dPt>
            <c:idx val="2"/>
            <c:invertIfNegative val="0"/>
            <c:bubble3D val="0"/>
            <c:spPr>
              <a:solidFill>
                <a:srgbClr val="66BCDB"/>
              </a:solidFill>
              <a:ln>
                <a:solidFill>
                  <a:srgbClr val="66BCDB"/>
                </a:solidFill>
              </a:ln>
            </c:spPr>
          </c:dPt>
          <c:dPt>
            <c:idx val="3"/>
            <c:invertIfNegative val="0"/>
            <c:bubble3D val="0"/>
            <c:spPr>
              <a:solidFill>
                <a:srgbClr val="66BCDB"/>
              </a:solidFill>
              <a:ln>
                <a:solidFill>
                  <a:srgbClr val="66BCDB"/>
                </a:solidFill>
              </a:ln>
            </c:spPr>
          </c:dPt>
          <c:dPt>
            <c:idx val="4"/>
            <c:invertIfNegative val="0"/>
            <c:bubble3D val="0"/>
            <c:spPr>
              <a:solidFill>
                <a:srgbClr val="F15A25"/>
              </a:solidFill>
              <a:ln>
                <a:solidFill>
                  <a:srgbClr val="F15A25"/>
                </a:solidFill>
              </a:ln>
            </c:spPr>
          </c:dPt>
          <c:dPt>
            <c:idx val="5"/>
            <c:invertIfNegative val="0"/>
            <c:bubble3D val="0"/>
            <c:spPr>
              <a:solidFill>
                <a:srgbClr val="265A9A"/>
              </a:solidFill>
              <a:ln>
                <a:solidFill>
                  <a:srgbClr val="265A9A"/>
                </a:solidFill>
              </a:ln>
            </c:spPr>
          </c:dPt>
          <c:dLbls>
            <c:dLbl>
              <c:idx val="1"/>
              <c:layout>
                <c:manualLayout>
                  <c:x val="-4.2947279312939434E-17"/>
                  <c:y val="-3.063457330415759E-2"/>
                </c:manualLayout>
              </c:layout>
              <c:numFmt formatCode="#,##0.0" sourceLinked="0"/>
              <c:spPr>
                <a:noFill/>
                <a:ln>
                  <a:noFill/>
                </a:ln>
                <a:effectLst/>
              </c:spPr>
              <c:txPr>
                <a:bodyPr wrap="square" lIns="38100" tIns="19050" rIns="38100" bIns="19050" anchor="ctr">
                  <a:spAutoFit/>
                </a:bodyPr>
                <a:lstStyle/>
                <a:p>
                  <a:pPr>
                    <a:defRPr b="1">
                      <a:solidFill>
                        <a:schemeClr val="tx1"/>
                      </a:solidFill>
                    </a:defRPr>
                  </a:pPr>
                  <a:endParaRPr lang="en-US"/>
                </a:p>
              </c:txPr>
              <c:showLegendKey val="0"/>
              <c:showVal val="1"/>
              <c:showCatName val="0"/>
              <c:showSerName val="0"/>
              <c:showPercent val="0"/>
              <c:showBubbleSize val="0"/>
              <c:extLst>
                <c:ext xmlns:c15="http://schemas.microsoft.com/office/drawing/2012/chart" uri="{CE6537A1-D6FC-4f65-9D91-7224C49458BB}"/>
              </c:extLst>
            </c:dLbl>
            <c:dLbl>
              <c:idx val="4"/>
              <c:tx>
                <c:rich>
                  <a:bodyPr/>
                  <a:lstStyle/>
                  <a:p>
                    <a:r>
                      <a:rPr lang="en-US"/>
                      <a:t>-</a:t>
                    </a:r>
                    <a:fld id="{9F6D230B-F112-4537-92B1-7FD788715AA9}"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5"/>
              <c:layout>
                <c:manualLayout>
                  <c:x val="1.7230160627446789E-16"/>
                  <c:y val="0.11185504994724317"/>
                </c:manualLayout>
              </c:layout>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1.3'!$A$9:$A$14</c:f>
              <c:strCache>
                <c:ptCount val="6"/>
                <c:pt idx="0">
                  <c:v>Population 
growth</c:v>
                </c:pt>
                <c:pt idx="1">
                  <c:v>Share of 
population of 
working age</c:v>
                </c:pt>
                <c:pt idx="2">
                  <c:v>Labour 
market 
participation</c:v>
                </c:pt>
                <c:pt idx="3">
                  <c:v>Employment 
share</c:v>
                </c:pt>
                <c:pt idx="4">
                  <c:v>Average 
hours worked
per person</c:v>
                </c:pt>
                <c:pt idx="5">
                  <c:v>Labour 
inputs</c:v>
                </c:pt>
              </c:strCache>
            </c:strRef>
          </c:cat>
          <c:val>
            <c:numRef>
              <c:f>'Figure 1.3'!$D$9:$D$14</c:f>
              <c:numCache>
                <c:formatCode>#0.00</c:formatCode>
                <c:ptCount val="6"/>
                <c:pt idx="0">
                  <c:v>1.63</c:v>
                </c:pt>
                <c:pt idx="1">
                  <c:v>5.0000000000000044E-2</c:v>
                </c:pt>
                <c:pt idx="2">
                  <c:v>1.0799999999999998</c:v>
                </c:pt>
                <c:pt idx="3">
                  <c:v>0.2200000000000002</c:v>
                </c:pt>
                <c:pt idx="4">
                  <c:v>0.41</c:v>
                </c:pt>
                <c:pt idx="5">
                  <c:v>2.57</c:v>
                </c:pt>
              </c:numCache>
            </c:numRef>
          </c:val>
        </c:ser>
        <c:dLbls>
          <c:showLegendKey val="0"/>
          <c:showVal val="0"/>
          <c:showCatName val="0"/>
          <c:showSerName val="0"/>
          <c:showPercent val="0"/>
          <c:showBubbleSize val="0"/>
        </c:dLbls>
        <c:gapWidth val="50"/>
        <c:overlap val="100"/>
        <c:axId val="161299184"/>
        <c:axId val="161299576"/>
      </c:barChart>
      <c:lineChart>
        <c:grouping val="standard"/>
        <c:varyColors val="0"/>
        <c:ser>
          <c:idx val="9"/>
          <c:order val="1"/>
          <c:spPr>
            <a:ln w="12700">
              <a:solidFill>
                <a:srgbClr val="BFBFBF"/>
              </a:solidFill>
              <a:prstDash val="dash"/>
              <a:headEnd type="none"/>
              <a:tailEnd type="oval"/>
            </a:ln>
          </c:spPr>
          <c:marker>
            <c:symbol val="none"/>
          </c:marker>
          <c:cat>
            <c:strRef>
              <c:f>'Figure 1.3'!$A$9:$A$14</c:f>
              <c:strCache>
                <c:ptCount val="6"/>
                <c:pt idx="0">
                  <c:v>Population 
growth</c:v>
                </c:pt>
                <c:pt idx="1">
                  <c:v>Share of 
population of 
working age</c:v>
                </c:pt>
                <c:pt idx="2">
                  <c:v>Labour 
market 
participation</c:v>
                </c:pt>
                <c:pt idx="3">
                  <c:v>Employment 
share</c:v>
                </c:pt>
                <c:pt idx="4">
                  <c:v>Average 
hours worked
per person</c:v>
                </c:pt>
                <c:pt idx="5">
                  <c:v>Labour 
inputs</c:v>
                </c:pt>
              </c:strCache>
            </c:strRef>
          </c:cat>
          <c:val>
            <c:numRef>
              <c:f>'Figure 1.3'!$G$9:$G$14</c:f>
              <c:numCache>
                <c:formatCode>#0.00</c:formatCode>
                <c:ptCount val="6"/>
                <c:pt idx="0">
                  <c:v>1.63</c:v>
                </c:pt>
                <c:pt idx="1">
                  <c:v>1.63</c:v>
                </c:pt>
              </c:numCache>
            </c:numRef>
          </c:val>
          <c:smooth val="0"/>
        </c:ser>
        <c:ser>
          <c:idx val="14"/>
          <c:order val="2"/>
          <c:spPr>
            <a:ln w="12700">
              <a:solidFill>
                <a:srgbClr val="BFBFBF"/>
              </a:solidFill>
              <a:prstDash val="dash"/>
              <a:headEnd type="none"/>
              <a:tailEnd type="oval"/>
            </a:ln>
          </c:spPr>
          <c:marker>
            <c:symbol val="none"/>
          </c:marker>
          <c:dPt>
            <c:idx val="2"/>
            <c:bubble3D val="0"/>
          </c:dPt>
          <c:cat>
            <c:strRef>
              <c:f>'Figure 1.3'!$A$9:$A$14</c:f>
              <c:strCache>
                <c:ptCount val="6"/>
                <c:pt idx="0">
                  <c:v>Population 
growth</c:v>
                </c:pt>
                <c:pt idx="1">
                  <c:v>Share of 
population of 
working age</c:v>
                </c:pt>
                <c:pt idx="2">
                  <c:v>Labour 
market 
participation</c:v>
                </c:pt>
                <c:pt idx="3">
                  <c:v>Employment 
share</c:v>
                </c:pt>
                <c:pt idx="4">
                  <c:v>Average 
hours worked
per person</c:v>
                </c:pt>
                <c:pt idx="5">
                  <c:v>Labour 
inputs</c:v>
                </c:pt>
              </c:strCache>
            </c:strRef>
          </c:cat>
          <c:val>
            <c:numRef>
              <c:f>'Figure 1.3'!$H$9:$H$14</c:f>
              <c:numCache>
                <c:formatCode>#0.00</c:formatCode>
                <c:ptCount val="6"/>
                <c:pt idx="1">
                  <c:v>1.68</c:v>
                </c:pt>
                <c:pt idx="2">
                  <c:v>1.68</c:v>
                </c:pt>
              </c:numCache>
            </c:numRef>
          </c:val>
          <c:smooth val="0"/>
        </c:ser>
        <c:ser>
          <c:idx val="6"/>
          <c:order val="3"/>
          <c:spPr>
            <a:ln w="12700">
              <a:solidFill>
                <a:srgbClr val="BFBFBF"/>
              </a:solidFill>
              <a:prstDash val="dash"/>
              <a:headEnd type="none"/>
              <a:tailEnd type="oval"/>
            </a:ln>
          </c:spPr>
          <c:marker>
            <c:symbol val="none"/>
          </c:marker>
          <c:cat>
            <c:strRef>
              <c:f>'Figure 1.3'!$A$9:$A$14</c:f>
              <c:strCache>
                <c:ptCount val="6"/>
                <c:pt idx="0">
                  <c:v>Population 
growth</c:v>
                </c:pt>
                <c:pt idx="1">
                  <c:v>Share of 
population of 
working age</c:v>
                </c:pt>
                <c:pt idx="2">
                  <c:v>Labour 
market 
participation</c:v>
                </c:pt>
                <c:pt idx="3">
                  <c:v>Employment 
share</c:v>
                </c:pt>
                <c:pt idx="4">
                  <c:v>Average 
hours worked
per person</c:v>
                </c:pt>
                <c:pt idx="5">
                  <c:v>Labour 
inputs</c:v>
                </c:pt>
              </c:strCache>
            </c:strRef>
          </c:cat>
          <c:val>
            <c:numRef>
              <c:f>'Figure 1.3'!$I$9:$I$14</c:f>
              <c:numCache>
                <c:formatCode>#0.00</c:formatCode>
                <c:ptCount val="6"/>
                <c:pt idx="2">
                  <c:v>2.76</c:v>
                </c:pt>
                <c:pt idx="3">
                  <c:v>2.76</c:v>
                </c:pt>
              </c:numCache>
            </c:numRef>
          </c:val>
          <c:smooth val="0"/>
        </c:ser>
        <c:ser>
          <c:idx val="0"/>
          <c:order val="4"/>
          <c:spPr>
            <a:ln w="12700">
              <a:solidFill>
                <a:srgbClr val="BFBFBF"/>
              </a:solidFill>
              <a:prstDash val="dash"/>
            </a:ln>
          </c:spPr>
          <c:marker>
            <c:symbol val="none"/>
          </c:marker>
          <c:dPt>
            <c:idx val="4"/>
            <c:marker>
              <c:symbol val="circle"/>
              <c:size val="5"/>
              <c:spPr>
                <a:solidFill>
                  <a:srgbClr val="BFBFBF"/>
                </a:solidFill>
                <a:ln>
                  <a:solidFill>
                    <a:srgbClr val="BFBFBF"/>
                  </a:solidFill>
                </a:ln>
              </c:spPr>
            </c:marker>
            <c:bubble3D val="0"/>
          </c:dPt>
          <c:cat>
            <c:strRef>
              <c:f>'Figure 1.3'!$A$9:$A$14</c:f>
              <c:strCache>
                <c:ptCount val="6"/>
                <c:pt idx="0">
                  <c:v>Population 
growth</c:v>
                </c:pt>
                <c:pt idx="1">
                  <c:v>Share of 
population of 
working age</c:v>
                </c:pt>
                <c:pt idx="2">
                  <c:v>Labour 
market 
participation</c:v>
                </c:pt>
                <c:pt idx="3">
                  <c:v>Employment 
share</c:v>
                </c:pt>
                <c:pt idx="4">
                  <c:v>Average 
hours worked
per person</c:v>
                </c:pt>
                <c:pt idx="5">
                  <c:v>Labour 
inputs</c:v>
                </c:pt>
              </c:strCache>
            </c:strRef>
          </c:cat>
          <c:val>
            <c:numRef>
              <c:f>'Figure 1.3'!$J$9:$J$14</c:f>
              <c:numCache>
                <c:formatCode>#0.00</c:formatCode>
                <c:ptCount val="6"/>
                <c:pt idx="3">
                  <c:v>2.98</c:v>
                </c:pt>
                <c:pt idx="4">
                  <c:v>2.98</c:v>
                </c:pt>
              </c:numCache>
            </c:numRef>
          </c:val>
          <c:smooth val="0"/>
        </c:ser>
        <c:ser>
          <c:idx val="1"/>
          <c:order val="5"/>
          <c:tx>
            <c:strRef>
              <c:f>'Figure 1.3'!$K$8:$K$12</c:f>
              <c:strCache>
                <c:ptCount val="5"/>
                <c:pt idx="1">
                  <c:v>1.63</c:v>
                </c:pt>
                <c:pt idx="2">
                  <c:v>1.68</c:v>
                </c:pt>
                <c:pt idx="3">
                  <c:v>2.76</c:v>
                </c:pt>
                <c:pt idx="4">
                  <c:v>2.98</c:v>
                </c:pt>
              </c:strCache>
            </c:strRef>
          </c:tx>
          <c:spPr>
            <a:ln w="12700">
              <a:solidFill>
                <a:srgbClr val="BFBFBF"/>
              </a:solidFill>
              <a:prstDash val="dash"/>
            </a:ln>
          </c:spPr>
          <c:marker>
            <c:symbol val="none"/>
          </c:marker>
          <c:cat>
            <c:strRef>
              <c:f>'Figure 1.3'!$A$9:$A$14</c:f>
              <c:strCache>
                <c:ptCount val="6"/>
                <c:pt idx="0">
                  <c:v>Population 
growth</c:v>
                </c:pt>
                <c:pt idx="1">
                  <c:v>Share of 
population of 
working age</c:v>
                </c:pt>
                <c:pt idx="2">
                  <c:v>Labour 
market 
participation</c:v>
                </c:pt>
                <c:pt idx="3">
                  <c:v>Employment 
share</c:v>
                </c:pt>
                <c:pt idx="4">
                  <c:v>Average 
hours worked
per person</c:v>
                </c:pt>
                <c:pt idx="5">
                  <c:v>Labour 
inputs</c:v>
                </c:pt>
              </c:strCache>
            </c:strRef>
          </c:cat>
          <c:val>
            <c:numRef>
              <c:f>'Figure 1.3'!$K$9:$K$14</c:f>
              <c:numCache>
                <c:formatCode>#0.00</c:formatCode>
                <c:ptCount val="6"/>
                <c:pt idx="4">
                  <c:v>2.57</c:v>
                </c:pt>
                <c:pt idx="5">
                  <c:v>2.57</c:v>
                </c:pt>
              </c:numCache>
            </c:numRef>
          </c:val>
          <c:smooth val="0"/>
        </c:ser>
        <c:dLbls>
          <c:showLegendKey val="0"/>
          <c:showVal val="0"/>
          <c:showCatName val="0"/>
          <c:showSerName val="0"/>
          <c:showPercent val="0"/>
          <c:showBubbleSize val="0"/>
        </c:dLbls>
        <c:marker val="1"/>
        <c:smooth val="0"/>
        <c:axId val="161299184"/>
        <c:axId val="161299576"/>
      </c:lineChart>
      <c:catAx>
        <c:axId val="161299184"/>
        <c:scaling>
          <c:orientation val="minMax"/>
        </c:scaling>
        <c:delete val="0"/>
        <c:axPos val="b"/>
        <c:numFmt formatCode="General" sourceLinked="1"/>
        <c:majorTickMark val="none"/>
        <c:minorTickMark val="none"/>
        <c:tickLblPos val="low"/>
        <c:spPr>
          <a:ln>
            <a:solidFill>
              <a:srgbClr val="BFBFBF"/>
            </a:solidFill>
          </a:ln>
        </c:spPr>
        <c:txPr>
          <a:bodyPr/>
          <a:lstStyle/>
          <a:p>
            <a:pPr>
              <a:defRPr sz="900" baseline="0"/>
            </a:pPr>
            <a:endParaRPr lang="en-US"/>
          </a:p>
        </c:txPr>
        <c:crossAx val="161299576"/>
        <c:crossesAt val="0"/>
        <c:auto val="1"/>
        <c:lblAlgn val="ctr"/>
        <c:lblOffset val="100"/>
        <c:noMultiLvlLbl val="0"/>
      </c:catAx>
      <c:valAx>
        <c:axId val="161299576"/>
        <c:scaling>
          <c:orientation val="minMax"/>
          <c:max val="3"/>
          <c:min val="0"/>
        </c:scaling>
        <c:delete val="0"/>
        <c:axPos val="l"/>
        <c:majorGridlines>
          <c:spPr>
            <a:ln>
              <a:noFill/>
            </a:ln>
          </c:spPr>
        </c:majorGridlines>
        <c:numFmt formatCode="#,##0" sourceLinked="0"/>
        <c:majorTickMark val="out"/>
        <c:minorTickMark val="none"/>
        <c:tickLblPos val="nextTo"/>
        <c:spPr>
          <a:ln>
            <a:solidFill>
              <a:srgbClr val="BFBFBF"/>
            </a:solidFill>
          </a:ln>
        </c:spPr>
        <c:crossAx val="161299184"/>
        <c:crosses val="autoZero"/>
        <c:crossBetween val="between"/>
        <c:majorUnit val="1"/>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449662162162163"/>
          <c:y val="5.9700854700854698E-2"/>
          <c:w val="0.73858671171171175"/>
          <c:h val="0.81940512820512823"/>
        </c:manualLayout>
      </c:layout>
      <c:lineChart>
        <c:grouping val="standard"/>
        <c:varyColors val="0"/>
        <c:ser>
          <c:idx val="0"/>
          <c:order val="0"/>
          <c:tx>
            <c:strRef>
              <c:f>'Figure 1.4 LHS'!$A$10</c:f>
              <c:strCache>
                <c:ptCount val="1"/>
                <c:pt idx="0">
                  <c:v>Labour productivity</c:v>
                </c:pt>
              </c:strCache>
            </c:strRef>
          </c:tx>
          <c:spPr>
            <a:ln>
              <a:solidFill>
                <a:srgbClr val="66BCDB"/>
              </a:solidFill>
            </a:ln>
          </c:spPr>
          <c:marker>
            <c:symbol val="none"/>
          </c:marker>
          <c:trendline>
            <c:spPr>
              <a:ln w="15875">
                <a:solidFill>
                  <a:srgbClr val="BFBFBF"/>
                </a:solidFill>
              </a:ln>
            </c:spPr>
            <c:trendlineType val="poly"/>
            <c:order val="6"/>
            <c:dispRSqr val="0"/>
            <c:dispEq val="0"/>
          </c:trendline>
          <c:cat>
            <c:strRef>
              <c:f>'Figure 1.4 LHS'!$B$8:$AR$8</c:f>
              <c:strCache>
                <c:ptCount val="43"/>
                <c:pt idx="0">
                  <c:v>1975-76</c:v>
                </c:pt>
                <c:pt idx="1">
                  <c:v>1976-77</c:v>
                </c:pt>
                <c:pt idx="2">
                  <c:v>1977-78</c:v>
                </c:pt>
                <c:pt idx="3">
                  <c:v>1978-79</c:v>
                </c:pt>
                <c:pt idx="4">
                  <c:v>1979-80</c:v>
                </c:pt>
                <c:pt idx="5">
                  <c:v>1980-81</c:v>
                </c:pt>
                <c:pt idx="6">
                  <c:v>1981-82</c:v>
                </c:pt>
                <c:pt idx="7">
                  <c:v>1982-83</c:v>
                </c:pt>
                <c:pt idx="8">
                  <c:v>1983-84</c:v>
                </c:pt>
                <c:pt idx="9">
                  <c:v>1984-85</c:v>
                </c:pt>
                <c:pt idx="10">
                  <c:v>1985-86</c:v>
                </c:pt>
                <c:pt idx="11">
                  <c:v>1986-87</c:v>
                </c:pt>
                <c:pt idx="12">
                  <c:v>1987-88</c:v>
                </c:pt>
                <c:pt idx="13">
                  <c:v>1988-89</c:v>
                </c:pt>
                <c:pt idx="14">
                  <c:v>1989-90</c:v>
                </c:pt>
                <c:pt idx="15">
                  <c:v>1990-91</c:v>
                </c:pt>
                <c:pt idx="16">
                  <c:v>1991-92</c:v>
                </c:pt>
                <c:pt idx="17">
                  <c:v>1992-93</c:v>
                </c:pt>
                <c:pt idx="18">
                  <c:v>1993-94</c:v>
                </c:pt>
                <c:pt idx="19">
                  <c:v>1994-95</c:v>
                </c:pt>
                <c:pt idx="20">
                  <c:v>1995-96</c:v>
                </c:pt>
                <c:pt idx="21">
                  <c:v>1996-97</c:v>
                </c:pt>
                <c:pt idx="22">
                  <c:v>1997-98</c:v>
                </c:pt>
                <c:pt idx="23">
                  <c:v>1998-99</c:v>
                </c:pt>
                <c:pt idx="24">
                  <c:v>1999-00</c:v>
                </c:pt>
                <c:pt idx="25">
                  <c:v>2000-01</c:v>
                </c:pt>
                <c:pt idx="26">
                  <c:v>2001-02</c:v>
                </c:pt>
                <c:pt idx="27">
                  <c:v>2002-03</c:v>
                </c:pt>
                <c:pt idx="28">
                  <c:v>2003-04</c:v>
                </c:pt>
                <c:pt idx="29">
                  <c:v>2004-05</c:v>
                </c:pt>
                <c:pt idx="30">
                  <c:v>2005-06</c:v>
                </c:pt>
                <c:pt idx="31">
                  <c:v>2006-07</c:v>
                </c:pt>
                <c:pt idx="32">
                  <c:v>2007-08</c:v>
                </c:pt>
                <c:pt idx="33">
                  <c:v>2008-09</c:v>
                </c:pt>
                <c:pt idx="34">
                  <c:v>2009-10</c:v>
                </c:pt>
                <c:pt idx="35">
                  <c:v>2010-11</c:v>
                </c:pt>
                <c:pt idx="36">
                  <c:v>2011-12</c:v>
                </c:pt>
                <c:pt idx="37">
                  <c:v>2012-13</c:v>
                </c:pt>
                <c:pt idx="38">
                  <c:v>2013-14</c:v>
                </c:pt>
                <c:pt idx="39">
                  <c:v>2014-15</c:v>
                </c:pt>
                <c:pt idx="40">
                  <c:v>2015-16</c:v>
                </c:pt>
                <c:pt idx="41">
                  <c:v>2016-17</c:v>
                </c:pt>
                <c:pt idx="42">
                  <c:v>2017-18</c:v>
                </c:pt>
              </c:strCache>
            </c:strRef>
          </c:cat>
          <c:val>
            <c:numRef>
              <c:f>'Figure 1.4 LHS'!$B$10:$AR$10</c:f>
              <c:numCache>
                <c:formatCode>#0.0</c:formatCode>
                <c:ptCount val="43"/>
                <c:pt idx="0">
                  <c:v>2.4</c:v>
                </c:pt>
                <c:pt idx="1">
                  <c:v>3.4</c:v>
                </c:pt>
                <c:pt idx="2">
                  <c:v>0.9</c:v>
                </c:pt>
                <c:pt idx="3">
                  <c:v>6.4</c:v>
                </c:pt>
                <c:pt idx="4">
                  <c:v>0</c:v>
                </c:pt>
                <c:pt idx="5">
                  <c:v>1.2</c:v>
                </c:pt>
                <c:pt idx="6">
                  <c:v>3.4</c:v>
                </c:pt>
                <c:pt idx="7">
                  <c:v>0</c:v>
                </c:pt>
                <c:pt idx="8">
                  <c:v>2.9</c:v>
                </c:pt>
                <c:pt idx="9">
                  <c:v>2.7</c:v>
                </c:pt>
                <c:pt idx="10">
                  <c:v>-0.1</c:v>
                </c:pt>
                <c:pt idx="11">
                  <c:v>-0.6</c:v>
                </c:pt>
                <c:pt idx="12">
                  <c:v>3.7</c:v>
                </c:pt>
                <c:pt idx="13">
                  <c:v>0.5</c:v>
                </c:pt>
                <c:pt idx="14">
                  <c:v>0.5</c:v>
                </c:pt>
                <c:pt idx="15">
                  <c:v>2.2999999999999998</c:v>
                </c:pt>
                <c:pt idx="16">
                  <c:v>1.7</c:v>
                </c:pt>
                <c:pt idx="17">
                  <c:v>3.2</c:v>
                </c:pt>
                <c:pt idx="18">
                  <c:v>1.8</c:v>
                </c:pt>
                <c:pt idx="19">
                  <c:v>-0.3</c:v>
                </c:pt>
                <c:pt idx="20">
                  <c:v>1.8</c:v>
                </c:pt>
                <c:pt idx="21">
                  <c:v>3.7</c:v>
                </c:pt>
                <c:pt idx="22">
                  <c:v>3.3</c:v>
                </c:pt>
                <c:pt idx="23">
                  <c:v>4</c:v>
                </c:pt>
                <c:pt idx="24">
                  <c:v>0.8</c:v>
                </c:pt>
                <c:pt idx="25">
                  <c:v>1.8</c:v>
                </c:pt>
                <c:pt idx="26">
                  <c:v>3.7</c:v>
                </c:pt>
                <c:pt idx="27">
                  <c:v>0.6</c:v>
                </c:pt>
                <c:pt idx="28">
                  <c:v>2.7</c:v>
                </c:pt>
                <c:pt idx="29">
                  <c:v>0.5</c:v>
                </c:pt>
                <c:pt idx="30">
                  <c:v>0.9</c:v>
                </c:pt>
                <c:pt idx="31">
                  <c:v>0.9</c:v>
                </c:pt>
                <c:pt idx="32">
                  <c:v>0.6</c:v>
                </c:pt>
                <c:pt idx="33">
                  <c:v>1.4</c:v>
                </c:pt>
                <c:pt idx="34">
                  <c:v>2</c:v>
                </c:pt>
                <c:pt idx="35">
                  <c:v>-0.1</c:v>
                </c:pt>
                <c:pt idx="36">
                  <c:v>2.9</c:v>
                </c:pt>
                <c:pt idx="37">
                  <c:v>1.9</c:v>
                </c:pt>
                <c:pt idx="38">
                  <c:v>2.2000000000000002</c:v>
                </c:pt>
                <c:pt idx="39">
                  <c:v>1.4</c:v>
                </c:pt>
                <c:pt idx="40">
                  <c:v>0.9</c:v>
                </c:pt>
                <c:pt idx="41">
                  <c:v>0.9</c:v>
                </c:pt>
                <c:pt idx="42">
                  <c:v>0.2</c:v>
                </c:pt>
              </c:numCache>
            </c:numRef>
          </c:val>
          <c:smooth val="0"/>
        </c:ser>
        <c:dLbls>
          <c:showLegendKey val="0"/>
          <c:showVal val="0"/>
          <c:showCatName val="0"/>
          <c:showSerName val="0"/>
          <c:showPercent val="0"/>
          <c:showBubbleSize val="0"/>
        </c:dLbls>
        <c:smooth val="0"/>
        <c:axId val="161550280"/>
        <c:axId val="161542832"/>
      </c:lineChart>
      <c:catAx>
        <c:axId val="161550280"/>
        <c:scaling>
          <c:orientation val="minMax"/>
        </c:scaling>
        <c:delete val="0"/>
        <c:axPos val="b"/>
        <c:numFmt formatCode="General" sourceLinked="1"/>
        <c:majorTickMark val="out"/>
        <c:minorTickMark val="none"/>
        <c:tickLblPos val="low"/>
        <c:spPr>
          <a:ln>
            <a:solidFill>
              <a:srgbClr val="BFBFBF"/>
            </a:solidFill>
          </a:ln>
        </c:spPr>
        <c:crossAx val="161542832"/>
        <c:crosses val="autoZero"/>
        <c:auto val="1"/>
        <c:lblAlgn val="ctr"/>
        <c:lblOffset val="100"/>
        <c:tickLblSkip val="14"/>
        <c:noMultiLvlLbl val="0"/>
      </c:catAx>
      <c:valAx>
        <c:axId val="161542832"/>
        <c:scaling>
          <c:orientation val="minMax"/>
          <c:max val="7"/>
          <c:min val="-1"/>
        </c:scaling>
        <c:delete val="0"/>
        <c:axPos val="l"/>
        <c:numFmt formatCode="#,##0" sourceLinked="0"/>
        <c:majorTickMark val="out"/>
        <c:minorTickMark val="none"/>
        <c:tickLblPos val="nextTo"/>
        <c:spPr>
          <a:ln>
            <a:solidFill>
              <a:srgbClr val="BFBFBF"/>
            </a:solidFill>
          </a:ln>
        </c:spPr>
        <c:crossAx val="161550280"/>
        <c:crosses val="autoZero"/>
        <c:crossBetween val="midCat"/>
        <c:majorUnit val="2"/>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449662162162163"/>
          <c:y val="5.9700854700854698E-2"/>
          <c:w val="0.7548434684684685"/>
          <c:h val="0.81940512820512823"/>
        </c:manualLayout>
      </c:layout>
      <c:lineChart>
        <c:grouping val="standard"/>
        <c:varyColors val="0"/>
        <c:ser>
          <c:idx val="0"/>
          <c:order val="0"/>
          <c:tx>
            <c:strRef>
              <c:f>'Figure 1.4 RHS'!$B$8</c:f>
              <c:strCache>
                <c:ptCount val="1"/>
                <c:pt idx="0">
                  <c:v>Selected 12 industry</c:v>
                </c:pt>
              </c:strCache>
            </c:strRef>
          </c:tx>
          <c:spPr>
            <a:ln>
              <a:solidFill>
                <a:srgbClr val="66BCDB"/>
              </a:solidFill>
            </a:ln>
          </c:spPr>
          <c:marker>
            <c:symbol val="none"/>
          </c:marker>
          <c:trendline>
            <c:spPr>
              <a:ln w="12700">
                <a:solidFill>
                  <a:sysClr val="window" lastClr="FFFFFF">
                    <a:lumMod val="65000"/>
                  </a:sysClr>
                </a:solidFill>
              </a:ln>
            </c:spPr>
            <c:trendlineType val="poly"/>
            <c:order val="6"/>
            <c:dispRSqr val="0"/>
            <c:dispEq val="0"/>
          </c:trendline>
          <c:cat>
            <c:strRef>
              <c:f>'Figure 1.4 RHS'!$A$10:$A$52</c:f>
              <c:strCache>
                <c:ptCount val="43"/>
                <c:pt idx="0">
                  <c:v>1975-76</c:v>
                </c:pt>
                <c:pt idx="1">
                  <c:v>1976-77</c:v>
                </c:pt>
                <c:pt idx="2">
                  <c:v>1977-78</c:v>
                </c:pt>
                <c:pt idx="3">
                  <c:v>1978-79</c:v>
                </c:pt>
                <c:pt idx="4">
                  <c:v>1979-80</c:v>
                </c:pt>
                <c:pt idx="5">
                  <c:v>1980-81</c:v>
                </c:pt>
                <c:pt idx="6">
                  <c:v>1981-82</c:v>
                </c:pt>
                <c:pt idx="7">
                  <c:v>1982-83</c:v>
                </c:pt>
                <c:pt idx="8">
                  <c:v>1983-84</c:v>
                </c:pt>
                <c:pt idx="9">
                  <c:v>1984-85</c:v>
                </c:pt>
                <c:pt idx="10">
                  <c:v>1985-86</c:v>
                </c:pt>
                <c:pt idx="11">
                  <c:v>1986-87</c:v>
                </c:pt>
                <c:pt idx="12">
                  <c:v>1987-88</c:v>
                </c:pt>
                <c:pt idx="13">
                  <c:v>1988-89</c:v>
                </c:pt>
                <c:pt idx="14">
                  <c:v>1989-90</c:v>
                </c:pt>
                <c:pt idx="15">
                  <c:v>1990-91</c:v>
                </c:pt>
                <c:pt idx="16">
                  <c:v>1991-92</c:v>
                </c:pt>
                <c:pt idx="17">
                  <c:v>1992-93</c:v>
                </c:pt>
                <c:pt idx="18">
                  <c:v>1993-94</c:v>
                </c:pt>
                <c:pt idx="19">
                  <c:v>1994-95</c:v>
                </c:pt>
                <c:pt idx="20">
                  <c:v>1995-96</c:v>
                </c:pt>
                <c:pt idx="21">
                  <c:v>1996-97</c:v>
                </c:pt>
                <c:pt idx="22">
                  <c:v>1997-98</c:v>
                </c:pt>
                <c:pt idx="23">
                  <c:v>1998-99</c:v>
                </c:pt>
                <c:pt idx="24">
                  <c:v>1999-00</c:v>
                </c:pt>
                <c:pt idx="25">
                  <c:v>2000-01</c:v>
                </c:pt>
                <c:pt idx="26">
                  <c:v>2001-02</c:v>
                </c:pt>
                <c:pt idx="27">
                  <c:v>2002-03</c:v>
                </c:pt>
                <c:pt idx="28">
                  <c:v>2003-04</c:v>
                </c:pt>
                <c:pt idx="29">
                  <c:v>2004-05</c:v>
                </c:pt>
                <c:pt idx="30">
                  <c:v>2005-06</c:v>
                </c:pt>
                <c:pt idx="31">
                  <c:v>2006-07</c:v>
                </c:pt>
                <c:pt idx="32">
                  <c:v>2007-08</c:v>
                </c:pt>
                <c:pt idx="33">
                  <c:v>2008-09</c:v>
                </c:pt>
                <c:pt idx="34">
                  <c:v>2009-10</c:v>
                </c:pt>
                <c:pt idx="35">
                  <c:v>2010-11</c:v>
                </c:pt>
                <c:pt idx="36">
                  <c:v>2011-12</c:v>
                </c:pt>
                <c:pt idx="37">
                  <c:v>2012-13</c:v>
                </c:pt>
                <c:pt idx="38">
                  <c:v>2013-14</c:v>
                </c:pt>
                <c:pt idx="39">
                  <c:v>2014-15</c:v>
                </c:pt>
                <c:pt idx="40">
                  <c:v>2015-16</c:v>
                </c:pt>
                <c:pt idx="41">
                  <c:v>2016-17</c:v>
                </c:pt>
                <c:pt idx="42">
                  <c:v>2017-18</c:v>
                </c:pt>
              </c:strCache>
            </c:strRef>
          </c:cat>
          <c:val>
            <c:numRef>
              <c:f>'Figure 1.4 RHS'!$B$10:$B$52</c:f>
              <c:numCache>
                <c:formatCode>0.0</c:formatCode>
                <c:ptCount val="43"/>
                <c:pt idx="0">
                  <c:v>2.2999999999999998</c:v>
                </c:pt>
                <c:pt idx="1">
                  <c:v>4.5999999999999996</c:v>
                </c:pt>
                <c:pt idx="2">
                  <c:v>0.7</c:v>
                </c:pt>
                <c:pt idx="3">
                  <c:v>4.3</c:v>
                </c:pt>
                <c:pt idx="4">
                  <c:v>0.6</c:v>
                </c:pt>
                <c:pt idx="5">
                  <c:v>-1.5</c:v>
                </c:pt>
                <c:pt idx="6">
                  <c:v>3.3</c:v>
                </c:pt>
                <c:pt idx="7">
                  <c:v>-2</c:v>
                </c:pt>
                <c:pt idx="8">
                  <c:v>5</c:v>
                </c:pt>
                <c:pt idx="9">
                  <c:v>4.0999999999999996</c:v>
                </c:pt>
                <c:pt idx="10">
                  <c:v>0.2</c:v>
                </c:pt>
                <c:pt idx="11">
                  <c:v>-0.4</c:v>
                </c:pt>
                <c:pt idx="12">
                  <c:v>4</c:v>
                </c:pt>
                <c:pt idx="13">
                  <c:v>1.5</c:v>
                </c:pt>
                <c:pt idx="14">
                  <c:v>0.7</c:v>
                </c:pt>
                <c:pt idx="15">
                  <c:v>3.3</c:v>
                </c:pt>
                <c:pt idx="16">
                  <c:v>2.6</c:v>
                </c:pt>
                <c:pt idx="17">
                  <c:v>3.1</c:v>
                </c:pt>
                <c:pt idx="18">
                  <c:v>2.2999999999999998</c:v>
                </c:pt>
                <c:pt idx="19">
                  <c:v>2.1</c:v>
                </c:pt>
                <c:pt idx="20">
                  <c:v>4.4000000000000004</c:v>
                </c:pt>
                <c:pt idx="21">
                  <c:v>3.7</c:v>
                </c:pt>
                <c:pt idx="22">
                  <c:v>4.9000000000000004</c:v>
                </c:pt>
                <c:pt idx="23">
                  <c:v>5</c:v>
                </c:pt>
                <c:pt idx="24">
                  <c:v>0.3</c:v>
                </c:pt>
                <c:pt idx="25">
                  <c:v>2.1</c:v>
                </c:pt>
                <c:pt idx="26">
                  <c:v>4.3</c:v>
                </c:pt>
                <c:pt idx="27">
                  <c:v>1.8</c:v>
                </c:pt>
                <c:pt idx="28">
                  <c:v>4.2</c:v>
                </c:pt>
                <c:pt idx="29">
                  <c:v>-0.1</c:v>
                </c:pt>
                <c:pt idx="30">
                  <c:v>2.1</c:v>
                </c:pt>
                <c:pt idx="31">
                  <c:v>1.1000000000000001</c:v>
                </c:pt>
                <c:pt idx="32">
                  <c:v>1.8</c:v>
                </c:pt>
                <c:pt idx="33">
                  <c:v>0.9</c:v>
                </c:pt>
                <c:pt idx="34">
                  <c:v>3.3</c:v>
                </c:pt>
                <c:pt idx="35">
                  <c:v>0</c:v>
                </c:pt>
                <c:pt idx="36">
                  <c:v>4.9000000000000004</c:v>
                </c:pt>
                <c:pt idx="37">
                  <c:v>2.5</c:v>
                </c:pt>
                <c:pt idx="38">
                  <c:v>3.2</c:v>
                </c:pt>
                <c:pt idx="39">
                  <c:v>2</c:v>
                </c:pt>
                <c:pt idx="40">
                  <c:v>1.7</c:v>
                </c:pt>
                <c:pt idx="41">
                  <c:v>0.9</c:v>
                </c:pt>
                <c:pt idx="42">
                  <c:v>-0.7</c:v>
                </c:pt>
              </c:numCache>
            </c:numRef>
          </c:val>
          <c:smooth val="0"/>
        </c:ser>
        <c:ser>
          <c:idx val="1"/>
          <c:order val="1"/>
          <c:tx>
            <c:strRef>
              <c:f>'Figure 1.4 RHS'!$C$8</c:f>
              <c:strCache>
                <c:ptCount val="1"/>
                <c:pt idx="0">
                  <c:v>16 industry</c:v>
                </c:pt>
              </c:strCache>
            </c:strRef>
          </c:tx>
          <c:spPr>
            <a:ln cmpd="sng">
              <a:solidFill>
                <a:srgbClr val="265A9A"/>
              </a:solidFill>
              <a:prstDash val="solid"/>
            </a:ln>
            <a:effectLst/>
          </c:spPr>
          <c:marker>
            <c:symbol val="none"/>
          </c:marker>
          <c:cat>
            <c:strRef>
              <c:f>'Figure 1.4 RHS'!$A$10:$A$52</c:f>
              <c:strCache>
                <c:ptCount val="43"/>
                <c:pt idx="0">
                  <c:v>1975-76</c:v>
                </c:pt>
                <c:pt idx="1">
                  <c:v>1976-77</c:v>
                </c:pt>
                <c:pt idx="2">
                  <c:v>1977-78</c:v>
                </c:pt>
                <c:pt idx="3">
                  <c:v>1978-79</c:v>
                </c:pt>
                <c:pt idx="4">
                  <c:v>1979-80</c:v>
                </c:pt>
                <c:pt idx="5">
                  <c:v>1980-81</c:v>
                </c:pt>
                <c:pt idx="6">
                  <c:v>1981-82</c:v>
                </c:pt>
                <c:pt idx="7">
                  <c:v>1982-83</c:v>
                </c:pt>
                <c:pt idx="8">
                  <c:v>1983-84</c:v>
                </c:pt>
                <c:pt idx="9">
                  <c:v>1984-85</c:v>
                </c:pt>
                <c:pt idx="10">
                  <c:v>1985-86</c:v>
                </c:pt>
                <c:pt idx="11">
                  <c:v>1986-87</c:v>
                </c:pt>
                <c:pt idx="12">
                  <c:v>1987-88</c:v>
                </c:pt>
                <c:pt idx="13">
                  <c:v>1988-89</c:v>
                </c:pt>
                <c:pt idx="14">
                  <c:v>1989-90</c:v>
                </c:pt>
                <c:pt idx="15">
                  <c:v>1990-91</c:v>
                </c:pt>
                <c:pt idx="16">
                  <c:v>1991-92</c:v>
                </c:pt>
                <c:pt idx="17">
                  <c:v>1992-93</c:v>
                </c:pt>
                <c:pt idx="18">
                  <c:v>1993-94</c:v>
                </c:pt>
                <c:pt idx="19">
                  <c:v>1994-95</c:v>
                </c:pt>
                <c:pt idx="20">
                  <c:v>1995-96</c:v>
                </c:pt>
                <c:pt idx="21">
                  <c:v>1996-97</c:v>
                </c:pt>
                <c:pt idx="22">
                  <c:v>1997-98</c:v>
                </c:pt>
                <c:pt idx="23">
                  <c:v>1998-99</c:v>
                </c:pt>
                <c:pt idx="24">
                  <c:v>1999-00</c:v>
                </c:pt>
                <c:pt idx="25">
                  <c:v>2000-01</c:v>
                </c:pt>
                <c:pt idx="26">
                  <c:v>2001-02</c:v>
                </c:pt>
                <c:pt idx="27">
                  <c:v>2002-03</c:v>
                </c:pt>
                <c:pt idx="28">
                  <c:v>2003-04</c:v>
                </c:pt>
                <c:pt idx="29">
                  <c:v>2004-05</c:v>
                </c:pt>
                <c:pt idx="30">
                  <c:v>2005-06</c:v>
                </c:pt>
                <c:pt idx="31">
                  <c:v>2006-07</c:v>
                </c:pt>
                <c:pt idx="32">
                  <c:v>2007-08</c:v>
                </c:pt>
                <c:pt idx="33">
                  <c:v>2008-09</c:v>
                </c:pt>
                <c:pt idx="34">
                  <c:v>2009-10</c:v>
                </c:pt>
                <c:pt idx="35">
                  <c:v>2010-11</c:v>
                </c:pt>
                <c:pt idx="36">
                  <c:v>2011-12</c:v>
                </c:pt>
                <c:pt idx="37">
                  <c:v>2012-13</c:v>
                </c:pt>
                <c:pt idx="38">
                  <c:v>2013-14</c:v>
                </c:pt>
                <c:pt idx="39">
                  <c:v>2014-15</c:v>
                </c:pt>
                <c:pt idx="40">
                  <c:v>2015-16</c:v>
                </c:pt>
                <c:pt idx="41">
                  <c:v>2016-17</c:v>
                </c:pt>
                <c:pt idx="42">
                  <c:v>2017-18</c:v>
                </c:pt>
              </c:strCache>
            </c:strRef>
          </c:cat>
          <c:val>
            <c:numRef>
              <c:f>'Figure 1.4 RHS'!$C$10:$C$52</c:f>
              <c:numCache>
                <c:formatCode>0.0</c:formatCode>
                <c:ptCount val="43"/>
                <c:pt idx="20">
                  <c:v>3</c:v>
                </c:pt>
                <c:pt idx="21">
                  <c:v>3.5</c:v>
                </c:pt>
                <c:pt idx="22">
                  <c:v>3.8</c:v>
                </c:pt>
                <c:pt idx="23">
                  <c:v>5</c:v>
                </c:pt>
                <c:pt idx="24">
                  <c:v>0.5</c:v>
                </c:pt>
                <c:pt idx="25">
                  <c:v>2.2000000000000002</c:v>
                </c:pt>
                <c:pt idx="26">
                  <c:v>4.7</c:v>
                </c:pt>
                <c:pt idx="27">
                  <c:v>1.5</c:v>
                </c:pt>
                <c:pt idx="28">
                  <c:v>3.5</c:v>
                </c:pt>
                <c:pt idx="29">
                  <c:v>-0.1</c:v>
                </c:pt>
                <c:pt idx="30">
                  <c:v>1.7</c:v>
                </c:pt>
                <c:pt idx="31">
                  <c:v>1</c:v>
                </c:pt>
                <c:pt idx="32">
                  <c:v>1.1000000000000001</c:v>
                </c:pt>
                <c:pt idx="33">
                  <c:v>1.5</c:v>
                </c:pt>
                <c:pt idx="34">
                  <c:v>2.6</c:v>
                </c:pt>
                <c:pt idx="35">
                  <c:v>0.3</c:v>
                </c:pt>
                <c:pt idx="36">
                  <c:v>4.2</c:v>
                </c:pt>
                <c:pt idx="37">
                  <c:v>2.4</c:v>
                </c:pt>
                <c:pt idx="38">
                  <c:v>2.8</c:v>
                </c:pt>
                <c:pt idx="39">
                  <c:v>1.3</c:v>
                </c:pt>
                <c:pt idx="40">
                  <c:v>1.7</c:v>
                </c:pt>
                <c:pt idx="41">
                  <c:v>1.3</c:v>
                </c:pt>
                <c:pt idx="42">
                  <c:v>0.4</c:v>
                </c:pt>
              </c:numCache>
            </c:numRef>
          </c:val>
          <c:smooth val="0"/>
        </c:ser>
        <c:dLbls>
          <c:showLegendKey val="0"/>
          <c:showVal val="0"/>
          <c:showCatName val="0"/>
          <c:showSerName val="0"/>
          <c:showPercent val="0"/>
          <c:showBubbleSize val="0"/>
        </c:dLbls>
        <c:smooth val="0"/>
        <c:axId val="161544792"/>
        <c:axId val="161547536"/>
      </c:lineChart>
      <c:catAx>
        <c:axId val="161544792"/>
        <c:scaling>
          <c:orientation val="minMax"/>
        </c:scaling>
        <c:delete val="0"/>
        <c:axPos val="b"/>
        <c:numFmt formatCode="General" sourceLinked="1"/>
        <c:majorTickMark val="out"/>
        <c:minorTickMark val="none"/>
        <c:tickLblPos val="low"/>
        <c:spPr>
          <a:ln>
            <a:solidFill>
              <a:srgbClr val="BFBFBF"/>
            </a:solidFill>
          </a:ln>
        </c:spPr>
        <c:crossAx val="161547536"/>
        <c:crosses val="autoZero"/>
        <c:auto val="1"/>
        <c:lblAlgn val="ctr"/>
        <c:lblOffset val="100"/>
        <c:tickLblSkip val="14"/>
        <c:noMultiLvlLbl val="0"/>
      </c:catAx>
      <c:valAx>
        <c:axId val="161547536"/>
        <c:scaling>
          <c:orientation val="minMax"/>
          <c:min val="-2"/>
        </c:scaling>
        <c:delete val="0"/>
        <c:axPos val="l"/>
        <c:numFmt formatCode="0" sourceLinked="0"/>
        <c:majorTickMark val="out"/>
        <c:minorTickMark val="none"/>
        <c:tickLblPos val="nextTo"/>
        <c:spPr>
          <a:ln>
            <a:solidFill>
              <a:srgbClr val="BFBFBF"/>
            </a:solidFill>
          </a:ln>
        </c:spPr>
        <c:crossAx val="161544792"/>
        <c:crosses val="autoZero"/>
        <c:crossBetween val="midCat"/>
        <c:majorUnit val="2"/>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https://www.pc.gov.au/research/ongoing/productivity-bulletin/2019/productivity-bulletin-2019.pdf" TargetMode="Externa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42.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7.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67.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619125</xdr:colOff>
      <xdr:row>1</xdr:row>
      <xdr:rowOff>23071</xdr:rowOff>
    </xdr:to>
    <xdr:sp macro="" textlink="">
      <xdr:nvSpPr>
        <xdr:cNvPr id="2" name="Rectangle 1"/>
        <xdr:cNvSpPr>
          <a:spLocks noChangeAspect="1"/>
        </xdr:cNvSpPr>
      </xdr:nvSpPr>
      <xdr:spPr>
        <a:xfrm>
          <a:off x="0" y="0"/>
          <a:ext cx="2447925" cy="1928071"/>
        </a:xfrm>
        <a:prstGeom prst="rect">
          <a:avLst/>
        </a:prstGeom>
        <a:solidFill>
          <a:srgbClr val="265A9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0</xdr:col>
      <xdr:colOff>114301</xdr:colOff>
      <xdr:row>0</xdr:row>
      <xdr:rowOff>190500</xdr:rowOff>
    </xdr:from>
    <xdr:to>
      <xdr:col>2</xdr:col>
      <xdr:colOff>445743</xdr:colOff>
      <xdr:row>0</xdr:row>
      <xdr:rowOff>1702668</xdr:rowOff>
    </xdr:to>
    <xdr:grpSp>
      <xdr:nvGrpSpPr>
        <xdr:cNvPr id="3" name="Group 2"/>
        <xdr:cNvGrpSpPr/>
      </xdr:nvGrpSpPr>
      <xdr:grpSpPr>
        <a:xfrm>
          <a:off x="114301" y="190500"/>
          <a:ext cx="2205962" cy="1512168"/>
          <a:chOff x="2639219" y="1356236"/>
          <a:chExt cx="3290888" cy="2279090"/>
        </a:xfrm>
      </xdr:grpSpPr>
      <xdr:grpSp>
        <xdr:nvGrpSpPr>
          <xdr:cNvPr id="4" name="Group 3"/>
          <xdr:cNvGrpSpPr/>
        </xdr:nvGrpSpPr>
        <xdr:grpSpPr>
          <a:xfrm>
            <a:off x="3430526" y="1356236"/>
            <a:ext cx="1690688" cy="1247775"/>
            <a:chOff x="789781" y="2420888"/>
            <a:chExt cx="1690688" cy="1247775"/>
          </a:xfrm>
        </xdr:grpSpPr>
        <xdr:sp macro="" textlink="">
          <xdr:nvSpPr>
            <xdr:cNvPr id="51" name="Freeform 50"/>
            <xdr:cNvSpPr>
              <a:spLocks/>
            </xdr:cNvSpPr>
          </xdr:nvSpPr>
          <xdr:spPr bwMode="auto">
            <a:xfrm>
              <a:off x="1353344" y="3419426"/>
              <a:ext cx="11113" cy="0"/>
            </a:xfrm>
            <a:custGeom>
              <a:avLst/>
              <a:gdLst>
                <a:gd name="T0" fmla="*/ 1 w 1"/>
                <a:gd name="T1" fmla="*/ 0 w 1"/>
              </a:gdLst>
              <a:ahLst/>
              <a:cxnLst>
                <a:cxn ang="0">
                  <a:pos x="T0" y="0"/>
                </a:cxn>
                <a:cxn ang="0">
                  <a:pos x="T1" y="0"/>
                </a:cxn>
              </a:cxnLst>
              <a:rect l="0" t="0" r="r" b="b"/>
              <a:pathLst>
                <a:path w="1">
                  <a:moveTo>
                    <a:pt x="1" y="0"/>
                  </a:moveTo>
                  <a:cubicBezTo>
                    <a:pt x="1" y="0"/>
                    <a:pt x="1" y="0"/>
                    <a:pt x="0" y="0"/>
                  </a:cubicBezTo>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52" name="Oval 51"/>
            <xdr:cNvSpPr>
              <a:spLocks noChangeArrowheads="1"/>
            </xdr:cNvSpPr>
          </xdr:nvSpPr>
          <xdr:spPr bwMode="auto">
            <a:xfrm>
              <a:off x="1397794" y="3090813"/>
              <a:ext cx="12700"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53" name="Freeform 52"/>
            <xdr:cNvSpPr>
              <a:spLocks noEditPoints="1"/>
            </xdr:cNvSpPr>
          </xdr:nvSpPr>
          <xdr:spPr bwMode="auto">
            <a:xfrm>
              <a:off x="1488281" y="2749501"/>
              <a:ext cx="293688" cy="374650"/>
            </a:xfrm>
            <a:custGeom>
              <a:avLst/>
              <a:gdLst>
                <a:gd name="T0" fmla="*/ 0 w 26"/>
                <a:gd name="T1" fmla="*/ 0 h 33"/>
                <a:gd name="T2" fmla="*/ 0 w 26"/>
                <a:gd name="T3" fmla="*/ 22 h 33"/>
                <a:gd name="T4" fmla="*/ 13 w 26"/>
                <a:gd name="T5" fmla="*/ 33 h 33"/>
                <a:gd name="T6" fmla="*/ 26 w 26"/>
                <a:gd name="T7" fmla="*/ 22 h 33"/>
                <a:gd name="T8" fmla="*/ 9 w 26"/>
                <a:gd name="T9" fmla="*/ 6 h 33"/>
                <a:gd name="T10" fmla="*/ 9 w 26"/>
                <a:gd name="T11" fmla="*/ 1 h 33"/>
                <a:gd name="T12" fmla="*/ 7 w 26"/>
                <a:gd name="T13" fmla="*/ 8 h 33"/>
                <a:gd name="T14" fmla="*/ 8 w 26"/>
                <a:gd name="T15" fmla="*/ 7 h 33"/>
                <a:gd name="T16" fmla="*/ 8 w 26"/>
                <a:gd name="T17" fmla="*/ 8 h 33"/>
                <a:gd name="T18" fmla="*/ 8 w 26"/>
                <a:gd name="T19" fmla="*/ 9 h 33"/>
                <a:gd name="T20" fmla="*/ 7 w 26"/>
                <a:gd name="T21" fmla="*/ 8 h 33"/>
                <a:gd name="T22" fmla="*/ 1 w 26"/>
                <a:gd name="T23" fmla="*/ 10 h 33"/>
                <a:gd name="T24" fmla="*/ 1 w 26"/>
                <a:gd name="T25" fmla="*/ 15 h 33"/>
                <a:gd name="T26" fmla="*/ 2 w 26"/>
                <a:gd name="T27" fmla="*/ 7 h 33"/>
                <a:gd name="T28" fmla="*/ 2 w 26"/>
                <a:gd name="T29" fmla="*/ 8 h 33"/>
                <a:gd name="T30" fmla="*/ 2 w 26"/>
                <a:gd name="T31" fmla="*/ 9 h 33"/>
                <a:gd name="T32" fmla="*/ 1 w 26"/>
                <a:gd name="T33" fmla="*/ 8 h 33"/>
                <a:gd name="T34" fmla="*/ 1 w 26"/>
                <a:gd name="T35" fmla="*/ 8 h 33"/>
                <a:gd name="T36" fmla="*/ 5 w 26"/>
                <a:gd name="T37" fmla="*/ 13 h 33"/>
                <a:gd name="T38" fmla="*/ 5 w 26"/>
                <a:gd name="T39" fmla="*/ 13 h 33"/>
                <a:gd name="T40" fmla="*/ 5 w 26"/>
                <a:gd name="T41" fmla="*/ 14 h 33"/>
                <a:gd name="T42" fmla="*/ 5 w 26"/>
                <a:gd name="T43" fmla="*/ 14 h 33"/>
                <a:gd name="T44" fmla="*/ 4 w 26"/>
                <a:gd name="T45" fmla="*/ 13 h 33"/>
                <a:gd name="T46" fmla="*/ 5 w 26"/>
                <a:gd name="T47" fmla="*/ 9 h 33"/>
                <a:gd name="T48" fmla="*/ 3 w 26"/>
                <a:gd name="T49" fmla="*/ 9 h 33"/>
                <a:gd name="T50" fmla="*/ 4 w 26"/>
                <a:gd name="T51" fmla="*/ 8 h 33"/>
                <a:gd name="T52" fmla="*/ 5 w 26"/>
                <a:gd name="T53" fmla="*/ 7 h 33"/>
                <a:gd name="T54" fmla="*/ 4 w 26"/>
                <a:gd name="T55" fmla="*/ 3 h 33"/>
                <a:gd name="T56" fmla="*/ 5 w 26"/>
                <a:gd name="T57" fmla="*/ 2 h 33"/>
                <a:gd name="T58" fmla="*/ 6 w 26"/>
                <a:gd name="T59" fmla="*/ 2 h 33"/>
                <a:gd name="T60" fmla="*/ 5 w 26"/>
                <a:gd name="T61" fmla="*/ 3 h 33"/>
                <a:gd name="T62" fmla="*/ 5 w 26"/>
                <a:gd name="T63" fmla="*/ 4 h 33"/>
                <a:gd name="T64" fmla="*/ 3 w 26"/>
                <a:gd name="T65" fmla="*/ 1 h 33"/>
                <a:gd name="T66" fmla="*/ 1 w 26"/>
                <a:gd name="T67" fmla="*/ 1 h 33"/>
                <a:gd name="T68" fmla="*/ 2 w 26"/>
                <a:gd name="T69" fmla="*/ 26 h 33"/>
                <a:gd name="T70" fmla="*/ 9 w 26"/>
                <a:gd name="T71" fmla="*/ 16 h 33"/>
                <a:gd name="T72" fmla="*/ 6 w 26"/>
                <a:gd name="T73" fmla="*/ 10 h 33"/>
                <a:gd name="T74" fmla="*/ 6 w 26"/>
                <a:gd name="T75" fmla="*/ 15 h 33"/>
                <a:gd name="T76" fmla="*/ 14 w 26"/>
                <a:gd name="T77" fmla="*/ 31 h 33"/>
                <a:gd name="T78" fmla="*/ 9 w 26"/>
                <a:gd name="T79" fmla="*/ 30 h 33"/>
                <a:gd name="T80" fmla="*/ 17 w 26"/>
                <a:gd name="T81" fmla="*/ 30 h 33"/>
                <a:gd name="T82" fmla="*/ 9 w 26"/>
                <a:gd name="T83" fmla="*/ 1 h 33"/>
                <a:gd name="T84" fmla="*/ 26 w 26"/>
                <a:gd name="T85" fmla="*/ 22 h 33"/>
                <a:gd name="T86" fmla="*/ 18 w 26"/>
                <a:gd name="T87" fmla="*/ 16 h 33"/>
                <a:gd name="T88" fmla="*/ 26 w 26"/>
                <a:gd name="T89" fmla="*/ 15 h 33"/>
                <a:gd name="T90" fmla="*/ 26 w 26"/>
                <a:gd name="T91" fmla="*/ 1 h 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26" h="33">
                  <a:moveTo>
                    <a:pt x="26" y="0"/>
                  </a:moveTo>
                  <a:cubicBezTo>
                    <a:pt x="26" y="0"/>
                    <a:pt x="26" y="0"/>
                    <a:pt x="26" y="0"/>
                  </a:cubicBezTo>
                  <a:cubicBezTo>
                    <a:pt x="0" y="0"/>
                    <a:pt x="0" y="0"/>
                    <a:pt x="0" y="0"/>
                  </a:cubicBezTo>
                  <a:cubicBezTo>
                    <a:pt x="0" y="0"/>
                    <a:pt x="0" y="0"/>
                    <a:pt x="0" y="0"/>
                  </a:cubicBezTo>
                  <a:cubicBezTo>
                    <a:pt x="0" y="0"/>
                    <a:pt x="0" y="0"/>
                    <a:pt x="0" y="0"/>
                  </a:cubicBezTo>
                  <a:cubicBezTo>
                    <a:pt x="0" y="22"/>
                    <a:pt x="0" y="22"/>
                    <a:pt x="0" y="22"/>
                  </a:cubicBezTo>
                  <a:cubicBezTo>
                    <a:pt x="0" y="24"/>
                    <a:pt x="1" y="26"/>
                    <a:pt x="2" y="26"/>
                  </a:cubicBezTo>
                  <a:cubicBezTo>
                    <a:pt x="12" y="32"/>
                    <a:pt x="12" y="32"/>
                    <a:pt x="12" y="32"/>
                  </a:cubicBezTo>
                  <a:cubicBezTo>
                    <a:pt x="12" y="33"/>
                    <a:pt x="13" y="33"/>
                    <a:pt x="13" y="33"/>
                  </a:cubicBezTo>
                  <a:cubicBezTo>
                    <a:pt x="13" y="33"/>
                    <a:pt x="14" y="33"/>
                    <a:pt x="14" y="32"/>
                  </a:cubicBezTo>
                  <a:cubicBezTo>
                    <a:pt x="24" y="26"/>
                    <a:pt x="24" y="26"/>
                    <a:pt x="24" y="26"/>
                  </a:cubicBezTo>
                  <a:cubicBezTo>
                    <a:pt x="26" y="26"/>
                    <a:pt x="26" y="24"/>
                    <a:pt x="26" y="22"/>
                  </a:cubicBezTo>
                  <a:cubicBezTo>
                    <a:pt x="26" y="0"/>
                    <a:pt x="26" y="0"/>
                    <a:pt x="26" y="0"/>
                  </a:cubicBezTo>
                  <a:cubicBezTo>
                    <a:pt x="26" y="0"/>
                    <a:pt x="26" y="0"/>
                    <a:pt x="26" y="0"/>
                  </a:cubicBezTo>
                  <a:close/>
                  <a:moveTo>
                    <a:pt x="9" y="6"/>
                  </a:moveTo>
                  <a:cubicBezTo>
                    <a:pt x="6" y="6"/>
                    <a:pt x="6" y="6"/>
                    <a:pt x="6" y="6"/>
                  </a:cubicBezTo>
                  <a:cubicBezTo>
                    <a:pt x="6" y="1"/>
                    <a:pt x="6" y="1"/>
                    <a:pt x="6" y="1"/>
                  </a:cubicBezTo>
                  <a:cubicBezTo>
                    <a:pt x="9" y="1"/>
                    <a:pt x="9" y="1"/>
                    <a:pt x="9" y="1"/>
                  </a:cubicBezTo>
                  <a:cubicBezTo>
                    <a:pt x="9" y="6"/>
                    <a:pt x="9" y="6"/>
                    <a:pt x="9" y="6"/>
                  </a:cubicBezTo>
                  <a:close/>
                  <a:moveTo>
                    <a:pt x="7" y="8"/>
                  </a:moveTo>
                  <a:cubicBezTo>
                    <a:pt x="7" y="8"/>
                    <a:pt x="7" y="8"/>
                    <a:pt x="7" y="8"/>
                  </a:cubicBezTo>
                  <a:cubicBezTo>
                    <a:pt x="7" y="8"/>
                    <a:pt x="7" y="8"/>
                    <a:pt x="7" y="8"/>
                  </a:cubicBezTo>
                  <a:cubicBezTo>
                    <a:pt x="8" y="8"/>
                    <a:pt x="8" y="8"/>
                    <a:pt x="8" y="8"/>
                  </a:cubicBezTo>
                  <a:cubicBezTo>
                    <a:pt x="8" y="7"/>
                    <a:pt x="8" y="7"/>
                    <a:pt x="8" y="7"/>
                  </a:cubicBezTo>
                  <a:cubicBezTo>
                    <a:pt x="8" y="8"/>
                    <a:pt x="8" y="8"/>
                    <a:pt x="8" y="8"/>
                  </a:cubicBezTo>
                  <a:cubicBezTo>
                    <a:pt x="9" y="8"/>
                    <a:pt x="9" y="8"/>
                    <a:pt x="9" y="8"/>
                  </a:cubicBezTo>
                  <a:cubicBezTo>
                    <a:pt x="8" y="8"/>
                    <a:pt x="8" y="8"/>
                    <a:pt x="8" y="8"/>
                  </a:cubicBezTo>
                  <a:cubicBezTo>
                    <a:pt x="9" y="8"/>
                    <a:pt x="9" y="8"/>
                    <a:pt x="9" y="8"/>
                  </a:cubicBezTo>
                  <a:cubicBezTo>
                    <a:pt x="8" y="8"/>
                    <a:pt x="8" y="8"/>
                    <a:pt x="8" y="8"/>
                  </a:cubicBezTo>
                  <a:cubicBezTo>
                    <a:pt x="8" y="9"/>
                    <a:pt x="8" y="9"/>
                    <a:pt x="8" y="9"/>
                  </a:cubicBezTo>
                  <a:cubicBezTo>
                    <a:pt x="8" y="9"/>
                    <a:pt x="8" y="9"/>
                    <a:pt x="8" y="9"/>
                  </a:cubicBezTo>
                  <a:cubicBezTo>
                    <a:pt x="7" y="9"/>
                    <a:pt x="7" y="9"/>
                    <a:pt x="7" y="9"/>
                  </a:cubicBezTo>
                  <a:cubicBezTo>
                    <a:pt x="7" y="8"/>
                    <a:pt x="7" y="8"/>
                    <a:pt x="7" y="8"/>
                  </a:cubicBezTo>
                  <a:cubicBezTo>
                    <a:pt x="7" y="8"/>
                    <a:pt x="7" y="8"/>
                    <a:pt x="7" y="8"/>
                  </a:cubicBezTo>
                  <a:close/>
                  <a:moveTo>
                    <a:pt x="1" y="15"/>
                  </a:moveTo>
                  <a:cubicBezTo>
                    <a:pt x="1" y="10"/>
                    <a:pt x="1" y="10"/>
                    <a:pt x="1" y="10"/>
                  </a:cubicBezTo>
                  <a:cubicBezTo>
                    <a:pt x="3" y="10"/>
                    <a:pt x="3" y="10"/>
                    <a:pt x="3" y="10"/>
                  </a:cubicBezTo>
                  <a:cubicBezTo>
                    <a:pt x="3" y="15"/>
                    <a:pt x="3" y="15"/>
                    <a:pt x="3" y="15"/>
                  </a:cubicBezTo>
                  <a:cubicBezTo>
                    <a:pt x="1" y="15"/>
                    <a:pt x="1" y="15"/>
                    <a:pt x="1" y="15"/>
                  </a:cubicBezTo>
                  <a:close/>
                  <a:moveTo>
                    <a:pt x="1" y="8"/>
                  </a:moveTo>
                  <a:cubicBezTo>
                    <a:pt x="2" y="8"/>
                    <a:pt x="2" y="8"/>
                    <a:pt x="2" y="8"/>
                  </a:cubicBezTo>
                  <a:cubicBezTo>
                    <a:pt x="2" y="7"/>
                    <a:pt x="2" y="7"/>
                    <a:pt x="2" y="7"/>
                  </a:cubicBezTo>
                  <a:cubicBezTo>
                    <a:pt x="2" y="8"/>
                    <a:pt x="2" y="8"/>
                    <a:pt x="2" y="8"/>
                  </a:cubicBezTo>
                  <a:cubicBezTo>
                    <a:pt x="2" y="8"/>
                    <a:pt x="2" y="8"/>
                    <a:pt x="2" y="8"/>
                  </a:cubicBezTo>
                  <a:cubicBezTo>
                    <a:pt x="2" y="8"/>
                    <a:pt x="2" y="8"/>
                    <a:pt x="2" y="8"/>
                  </a:cubicBezTo>
                  <a:cubicBezTo>
                    <a:pt x="3" y="8"/>
                    <a:pt x="3" y="8"/>
                    <a:pt x="3" y="8"/>
                  </a:cubicBezTo>
                  <a:cubicBezTo>
                    <a:pt x="2" y="8"/>
                    <a:pt x="2" y="8"/>
                    <a:pt x="2" y="8"/>
                  </a:cubicBezTo>
                  <a:cubicBezTo>
                    <a:pt x="2" y="9"/>
                    <a:pt x="2" y="9"/>
                    <a:pt x="2" y="9"/>
                  </a:cubicBezTo>
                  <a:cubicBezTo>
                    <a:pt x="2" y="9"/>
                    <a:pt x="2" y="9"/>
                    <a:pt x="2" y="9"/>
                  </a:cubicBezTo>
                  <a:cubicBezTo>
                    <a:pt x="1" y="9"/>
                    <a:pt x="1" y="9"/>
                    <a:pt x="1" y="9"/>
                  </a:cubicBezTo>
                  <a:cubicBezTo>
                    <a:pt x="1" y="8"/>
                    <a:pt x="1" y="8"/>
                    <a:pt x="1" y="8"/>
                  </a:cubicBezTo>
                  <a:cubicBezTo>
                    <a:pt x="1" y="8"/>
                    <a:pt x="1" y="8"/>
                    <a:pt x="1" y="8"/>
                  </a:cubicBezTo>
                  <a:cubicBezTo>
                    <a:pt x="1" y="8"/>
                    <a:pt x="1" y="8"/>
                    <a:pt x="1" y="8"/>
                  </a:cubicBezTo>
                  <a:cubicBezTo>
                    <a:pt x="1" y="8"/>
                    <a:pt x="1" y="8"/>
                    <a:pt x="1" y="8"/>
                  </a:cubicBezTo>
                  <a:close/>
                  <a:moveTo>
                    <a:pt x="4" y="13"/>
                  </a:moveTo>
                  <a:cubicBezTo>
                    <a:pt x="5" y="13"/>
                    <a:pt x="5" y="13"/>
                    <a:pt x="5" y="13"/>
                  </a:cubicBezTo>
                  <a:cubicBezTo>
                    <a:pt x="5" y="13"/>
                    <a:pt x="5" y="13"/>
                    <a:pt x="5" y="13"/>
                  </a:cubicBezTo>
                  <a:cubicBezTo>
                    <a:pt x="5" y="13"/>
                    <a:pt x="5" y="13"/>
                    <a:pt x="5" y="13"/>
                  </a:cubicBezTo>
                  <a:cubicBezTo>
                    <a:pt x="6" y="13"/>
                    <a:pt x="6" y="13"/>
                    <a:pt x="6" y="13"/>
                  </a:cubicBezTo>
                  <a:cubicBezTo>
                    <a:pt x="5" y="13"/>
                    <a:pt x="5" y="13"/>
                    <a:pt x="5" y="13"/>
                  </a:cubicBezTo>
                  <a:cubicBezTo>
                    <a:pt x="6" y="14"/>
                    <a:pt x="6" y="14"/>
                    <a:pt x="6" y="14"/>
                  </a:cubicBezTo>
                  <a:cubicBezTo>
                    <a:pt x="5" y="14"/>
                    <a:pt x="5" y="14"/>
                    <a:pt x="5" y="14"/>
                  </a:cubicBezTo>
                  <a:cubicBezTo>
                    <a:pt x="5" y="14"/>
                    <a:pt x="5" y="14"/>
                    <a:pt x="5" y="14"/>
                  </a:cubicBezTo>
                  <a:cubicBezTo>
                    <a:pt x="5" y="14"/>
                    <a:pt x="5" y="14"/>
                    <a:pt x="5" y="14"/>
                  </a:cubicBezTo>
                  <a:cubicBezTo>
                    <a:pt x="5" y="14"/>
                    <a:pt x="5" y="14"/>
                    <a:pt x="5" y="14"/>
                  </a:cubicBezTo>
                  <a:cubicBezTo>
                    <a:pt x="5" y="14"/>
                    <a:pt x="5" y="14"/>
                    <a:pt x="5" y="14"/>
                  </a:cubicBezTo>
                  <a:cubicBezTo>
                    <a:pt x="4" y="14"/>
                    <a:pt x="4" y="14"/>
                    <a:pt x="4" y="14"/>
                  </a:cubicBezTo>
                  <a:cubicBezTo>
                    <a:pt x="4" y="13"/>
                    <a:pt x="4" y="13"/>
                    <a:pt x="4" y="13"/>
                  </a:cubicBezTo>
                  <a:cubicBezTo>
                    <a:pt x="4" y="13"/>
                    <a:pt x="4" y="13"/>
                    <a:pt x="4" y="13"/>
                  </a:cubicBezTo>
                  <a:close/>
                  <a:moveTo>
                    <a:pt x="6" y="9"/>
                  </a:moveTo>
                  <a:cubicBezTo>
                    <a:pt x="6" y="9"/>
                    <a:pt x="6" y="9"/>
                    <a:pt x="6" y="9"/>
                  </a:cubicBezTo>
                  <a:cubicBezTo>
                    <a:pt x="6" y="9"/>
                    <a:pt x="5" y="9"/>
                    <a:pt x="5" y="9"/>
                  </a:cubicBezTo>
                  <a:cubicBezTo>
                    <a:pt x="5" y="9"/>
                    <a:pt x="5" y="9"/>
                    <a:pt x="5" y="9"/>
                  </a:cubicBezTo>
                  <a:cubicBezTo>
                    <a:pt x="5" y="9"/>
                    <a:pt x="5" y="9"/>
                    <a:pt x="5" y="9"/>
                  </a:cubicBezTo>
                  <a:cubicBezTo>
                    <a:pt x="4" y="9"/>
                    <a:pt x="4" y="9"/>
                    <a:pt x="3" y="9"/>
                  </a:cubicBezTo>
                  <a:cubicBezTo>
                    <a:pt x="3" y="9"/>
                    <a:pt x="4" y="8"/>
                    <a:pt x="4" y="8"/>
                  </a:cubicBezTo>
                  <a:cubicBezTo>
                    <a:pt x="4" y="8"/>
                    <a:pt x="3" y="8"/>
                    <a:pt x="3" y="8"/>
                  </a:cubicBezTo>
                  <a:cubicBezTo>
                    <a:pt x="3" y="7"/>
                    <a:pt x="3" y="7"/>
                    <a:pt x="4" y="8"/>
                  </a:cubicBezTo>
                  <a:cubicBezTo>
                    <a:pt x="4" y="7"/>
                    <a:pt x="4" y="7"/>
                    <a:pt x="4" y="7"/>
                  </a:cubicBezTo>
                  <a:cubicBezTo>
                    <a:pt x="5" y="7"/>
                    <a:pt x="5" y="8"/>
                    <a:pt x="5" y="8"/>
                  </a:cubicBezTo>
                  <a:cubicBezTo>
                    <a:pt x="5" y="8"/>
                    <a:pt x="5" y="7"/>
                    <a:pt x="5" y="7"/>
                  </a:cubicBezTo>
                  <a:cubicBezTo>
                    <a:pt x="6" y="7"/>
                    <a:pt x="7" y="9"/>
                    <a:pt x="6" y="9"/>
                  </a:cubicBezTo>
                  <a:cubicBezTo>
                    <a:pt x="6" y="9"/>
                    <a:pt x="6" y="9"/>
                    <a:pt x="6" y="9"/>
                  </a:cubicBezTo>
                  <a:close/>
                  <a:moveTo>
                    <a:pt x="4" y="3"/>
                  </a:moveTo>
                  <a:cubicBezTo>
                    <a:pt x="4" y="3"/>
                    <a:pt x="4" y="3"/>
                    <a:pt x="4" y="3"/>
                  </a:cubicBezTo>
                  <a:cubicBezTo>
                    <a:pt x="4" y="2"/>
                    <a:pt x="4" y="2"/>
                    <a:pt x="4" y="2"/>
                  </a:cubicBezTo>
                  <a:cubicBezTo>
                    <a:pt x="5" y="2"/>
                    <a:pt x="5" y="2"/>
                    <a:pt x="5" y="2"/>
                  </a:cubicBezTo>
                  <a:cubicBezTo>
                    <a:pt x="5" y="2"/>
                    <a:pt x="5" y="2"/>
                    <a:pt x="5" y="2"/>
                  </a:cubicBezTo>
                  <a:cubicBezTo>
                    <a:pt x="5" y="2"/>
                    <a:pt x="5" y="2"/>
                    <a:pt x="5" y="2"/>
                  </a:cubicBezTo>
                  <a:cubicBezTo>
                    <a:pt x="6" y="2"/>
                    <a:pt x="6" y="2"/>
                    <a:pt x="6" y="2"/>
                  </a:cubicBezTo>
                  <a:cubicBezTo>
                    <a:pt x="5" y="3"/>
                    <a:pt x="5" y="3"/>
                    <a:pt x="5" y="3"/>
                  </a:cubicBezTo>
                  <a:cubicBezTo>
                    <a:pt x="6" y="3"/>
                    <a:pt x="6" y="3"/>
                    <a:pt x="6" y="3"/>
                  </a:cubicBezTo>
                  <a:cubicBezTo>
                    <a:pt x="5" y="3"/>
                    <a:pt x="5" y="3"/>
                    <a:pt x="5" y="3"/>
                  </a:cubicBezTo>
                  <a:cubicBezTo>
                    <a:pt x="5" y="4"/>
                    <a:pt x="5" y="4"/>
                    <a:pt x="5" y="4"/>
                  </a:cubicBezTo>
                  <a:cubicBezTo>
                    <a:pt x="5" y="3"/>
                    <a:pt x="5" y="3"/>
                    <a:pt x="5" y="3"/>
                  </a:cubicBezTo>
                  <a:cubicBezTo>
                    <a:pt x="5" y="4"/>
                    <a:pt x="5" y="4"/>
                    <a:pt x="5" y="4"/>
                  </a:cubicBezTo>
                  <a:cubicBezTo>
                    <a:pt x="5" y="3"/>
                    <a:pt x="5" y="3"/>
                    <a:pt x="5" y="3"/>
                  </a:cubicBezTo>
                  <a:cubicBezTo>
                    <a:pt x="4" y="3"/>
                    <a:pt x="4" y="3"/>
                    <a:pt x="4" y="3"/>
                  </a:cubicBezTo>
                  <a:close/>
                  <a:moveTo>
                    <a:pt x="3" y="1"/>
                  </a:moveTo>
                  <a:cubicBezTo>
                    <a:pt x="3" y="6"/>
                    <a:pt x="3" y="6"/>
                    <a:pt x="3" y="6"/>
                  </a:cubicBezTo>
                  <a:cubicBezTo>
                    <a:pt x="1" y="6"/>
                    <a:pt x="1" y="6"/>
                    <a:pt x="1" y="6"/>
                  </a:cubicBezTo>
                  <a:cubicBezTo>
                    <a:pt x="1" y="1"/>
                    <a:pt x="1" y="1"/>
                    <a:pt x="1" y="1"/>
                  </a:cubicBezTo>
                  <a:cubicBezTo>
                    <a:pt x="3" y="1"/>
                    <a:pt x="3" y="1"/>
                    <a:pt x="3" y="1"/>
                  </a:cubicBezTo>
                  <a:close/>
                  <a:moveTo>
                    <a:pt x="9" y="29"/>
                  </a:moveTo>
                  <a:cubicBezTo>
                    <a:pt x="2" y="26"/>
                    <a:pt x="2" y="26"/>
                    <a:pt x="2" y="26"/>
                  </a:cubicBezTo>
                  <a:cubicBezTo>
                    <a:pt x="1" y="25"/>
                    <a:pt x="1" y="24"/>
                    <a:pt x="1" y="22"/>
                  </a:cubicBezTo>
                  <a:cubicBezTo>
                    <a:pt x="1" y="16"/>
                    <a:pt x="1" y="16"/>
                    <a:pt x="1" y="16"/>
                  </a:cubicBezTo>
                  <a:cubicBezTo>
                    <a:pt x="9" y="16"/>
                    <a:pt x="9" y="16"/>
                    <a:pt x="9" y="16"/>
                  </a:cubicBezTo>
                  <a:cubicBezTo>
                    <a:pt x="9" y="29"/>
                    <a:pt x="9" y="29"/>
                    <a:pt x="9" y="29"/>
                  </a:cubicBezTo>
                  <a:close/>
                  <a:moveTo>
                    <a:pt x="6" y="15"/>
                  </a:moveTo>
                  <a:cubicBezTo>
                    <a:pt x="6" y="10"/>
                    <a:pt x="6" y="10"/>
                    <a:pt x="6" y="10"/>
                  </a:cubicBezTo>
                  <a:cubicBezTo>
                    <a:pt x="9" y="10"/>
                    <a:pt x="9" y="10"/>
                    <a:pt x="9" y="10"/>
                  </a:cubicBezTo>
                  <a:cubicBezTo>
                    <a:pt x="9" y="15"/>
                    <a:pt x="9" y="15"/>
                    <a:pt x="9" y="15"/>
                  </a:cubicBezTo>
                  <a:cubicBezTo>
                    <a:pt x="6" y="15"/>
                    <a:pt x="6" y="15"/>
                    <a:pt x="6" y="15"/>
                  </a:cubicBezTo>
                  <a:close/>
                  <a:moveTo>
                    <a:pt x="17" y="30"/>
                  </a:moveTo>
                  <a:cubicBezTo>
                    <a:pt x="14" y="31"/>
                    <a:pt x="14" y="31"/>
                    <a:pt x="14" y="31"/>
                  </a:cubicBezTo>
                  <a:cubicBezTo>
                    <a:pt x="14" y="31"/>
                    <a:pt x="14" y="31"/>
                    <a:pt x="14" y="31"/>
                  </a:cubicBezTo>
                  <a:cubicBezTo>
                    <a:pt x="14" y="32"/>
                    <a:pt x="13" y="32"/>
                    <a:pt x="13" y="32"/>
                  </a:cubicBezTo>
                  <a:cubicBezTo>
                    <a:pt x="13" y="32"/>
                    <a:pt x="13" y="32"/>
                    <a:pt x="12" y="31"/>
                  </a:cubicBezTo>
                  <a:cubicBezTo>
                    <a:pt x="9" y="30"/>
                    <a:pt x="9" y="30"/>
                    <a:pt x="9" y="30"/>
                  </a:cubicBezTo>
                  <a:cubicBezTo>
                    <a:pt x="9" y="16"/>
                    <a:pt x="9" y="16"/>
                    <a:pt x="9" y="16"/>
                  </a:cubicBezTo>
                  <a:cubicBezTo>
                    <a:pt x="17" y="16"/>
                    <a:pt x="17" y="16"/>
                    <a:pt x="17" y="16"/>
                  </a:cubicBezTo>
                  <a:cubicBezTo>
                    <a:pt x="17" y="30"/>
                    <a:pt x="17" y="30"/>
                    <a:pt x="17" y="30"/>
                  </a:cubicBezTo>
                  <a:close/>
                  <a:moveTo>
                    <a:pt x="17" y="15"/>
                  </a:moveTo>
                  <a:cubicBezTo>
                    <a:pt x="9" y="15"/>
                    <a:pt x="9" y="15"/>
                    <a:pt x="9" y="15"/>
                  </a:cubicBezTo>
                  <a:cubicBezTo>
                    <a:pt x="9" y="1"/>
                    <a:pt x="9" y="1"/>
                    <a:pt x="9" y="1"/>
                  </a:cubicBezTo>
                  <a:cubicBezTo>
                    <a:pt x="17" y="1"/>
                    <a:pt x="17" y="1"/>
                    <a:pt x="17" y="1"/>
                  </a:cubicBezTo>
                  <a:cubicBezTo>
                    <a:pt x="17" y="15"/>
                    <a:pt x="17" y="15"/>
                    <a:pt x="17" y="15"/>
                  </a:cubicBezTo>
                  <a:close/>
                  <a:moveTo>
                    <a:pt x="26" y="22"/>
                  </a:moveTo>
                  <a:cubicBezTo>
                    <a:pt x="26" y="24"/>
                    <a:pt x="25" y="25"/>
                    <a:pt x="24" y="26"/>
                  </a:cubicBezTo>
                  <a:cubicBezTo>
                    <a:pt x="18" y="29"/>
                    <a:pt x="18" y="29"/>
                    <a:pt x="18" y="29"/>
                  </a:cubicBezTo>
                  <a:cubicBezTo>
                    <a:pt x="18" y="16"/>
                    <a:pt x="18" y="16"/>
                    <a:pt x="18" y="16"/>
                  </a:cubicBezTo>
                  <a:cubicBezTo>
                    <a:pt x="26" y="16"/>
                    <a:pt x="26" y="16"/>
                    <a:pt x="26" y="16"/>
                  </a:cubicBezTo>
                  <a:cubicBezTo>
                    <a:pt x="26" y="22"/>
                    <a:pt x="26" y="22"/>
                    <a:pt x="26" y="22"/>
                  </a:cubicBezTo>
                  <a:close/>
                  <a:moveTo>
                    <a:pt x="26" y="15"/>
                  </a:moveTo>
                  <a:cubicBezTo>
                    <a:pt x="18" y="15"/>
                    <a:pt x="18" y="15"/>
                    <a:pt x="18" y="15"/>
                  </a:cubicBezTo>
                  <a:cubicBezTo>
                    <a:pt x="18" y="1"/>
                    <a:pt x="18" y="1"/>
                    <a:pt x="18" y="1"/>
                  </a:cubicBezTo>
                  <a:cubicBezTo>
                    <a:pt x="26" y="1"/>
                    <a:pt x="26" y="1"/>
                    <a:pt x="26" y="1"/>
                  </a:cubicBezTo>
                  <a:cubicBezTo>
                    <a:pt x="26" y="15"/>
                    <a:pt x="26" y="15"/>
                    <a:pt x="26" y="15"/>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54" name="Freeform 53"/>
            <xdr:cNvSpPr>
              <a:spLocks/>
            </xdr:cNvSpPr>
          </xdr:nvSpPr>
          <xdr:spPr bwMode="auto">
            <a:xfrm>
              <a:off x="1499394" y="2943176"/>
              <a:ext cx="90488" cy="101600"/>
            </a:xfrm>
            <a:custGeom>
              <a:avLst/>
              <a:gdLst>
                <a:gd name="T0" fmla="*/ 7 w 8"/>
                <a:gd name="T1" fmla="*/ 4 h 9"/>
                <a:gd name="T2" fmla="*/ 7 w 8"/>
                <a:gd name="T3" fmla="*/ 4 h 9"/>
                <a:gd name="T4" fmla="*/ 7 w 8"/>
                <a:gd name="T5" fmla="*/ 3 h 9"/>
                <a:gd name="T6" fmla="*/ 6 w 8"/>
                <a:gd name="T7" fmla="*/ 3 h 9"/>
                <a:gd name="T8" fmla="*/ 6 w 8"/>
                <a:gd name="T9" fmla="*/ 2 h 9"/>
                <a:gd name="T10" fmla="*/ 6 w 8"/>
                <a:gd name="T11" fmla="*/ 1 h 9"/>
                <a:gd name="T12" fmla="*/ 7 w 8"/>
                <a:gd name="T13" fmla="*/ 0 h 9"/>
                <a:gd name="T14" fmla="*/ 6 w 8"/>
                <a:gd name="T15" fmla="*/ 1 h 9"/>
                <a:gd name="T16" fmla="*/ 5 w 8"/>
                <a:gd name="T17" fmla="*/ 3 h 9"/>
                <a:gd name="T18" fmla="*/ 4 w 8"/>
                <a:gd name="T19" fmla="*/ 2 h 9"/>
                <a:gd name="T20" fmla="*/ 3 w 8"/>
                <a:gd name="T21" fmla="*/ 2 h 9"/>
                <a:gd name="T22" fmla="*/ 3 w 8"/>
                <a:gd name="T23" fmla="*/ 3 h 9"/>
                <a:gd name="T24" fmla="*/ 3 w 8"/>
                <a:gd name="T25" fmla="*/ 4 h 9"/>
                <a:gd name="T26" fmla="*/ 2 w 8"/>
                <a:gd name="T27" fmla="*/ 2 h 9"/>
                <a:gd name="T28" fmla="*/ 2 w 8"/>
                <a:gd name="T29" fmla="*/ 2 h 9"/>
                <a:gd name="T30" fmla="*/ 0 w 8"/>
                <a:gd name="T31" fmla="*/ 0 h 9"/>
                <a:gd name="T32" fmla="*/ 1 w 8"/>
                <a:gd name="T33" fmla="*/ 1 h 9"/>
                <a:gd name="T34" fmla="*/ 0 w 8"/>
                <a:gd name="T35" fmla="*/ 1 h 9"/>
                <a:gd name="T36" fmla="*/ 1 w 8"/>
                <a:gd name="T37" fmla="*/ 2 h 9"/>
                <a:gd name="T38" fmla="*/ 0 w 8"/>
                <a:gd name="T39" fmla="*/ 2 h 9"/>
                <a:gd name="T40" fmla="*/ 0 w 8"/>
                <a:gd name="T41" fmla="*/ 2 h 9"/>
                <a:gd name="T42" fmla="*/ 0 w 8"/>
                <a:gd name="T43" fmla="*/ 3 h 9"/>
                <a:gd name="T44" fmla="*/ 0 w 8"/>
                <a:gd name="T45" fmla="*/ 3 h 9"/>
                <a:gd name="T46" fmla="*/ 0 w 8"/>
                <a:gd name="T47" fmla="*/ 4 h 9"/>
                <a:gd name="T48" fmla="*/ 2 w 8"/>
                <a:gd name="T49" fmla="*/ 6 h 9"/>
                <a:gd name="T50" fmla="*/ 2 w 8"/>
                <a:gd name="T51" fmla="*/ 6 h 9"/>
                <a:gd name="T52" fmla="*/ 3 w 8"/>
                <a:gd name="T53" fmla="*/ 6 h 9"/>
                <a:gd name="T54" fmla="*/ 2 w 8"/>
                <a:gd name="T55" fmla="*/ 7 h 9"/>
                <a:gd name="T56" fmla="*/ 3 w 8"/>
                <a:gd name="T57" fmla="*/ 7 h 9"/>
                <a:gd name="T58" fmla="*/ 3 w 8"/>
                <a:gd name="T59" fmla="*/ 8 h 9"/>
                <a:gd name="T60" fmla="*/ 4 w 8"/>
                <a:gd name="T61" fmla="*/ 8 h 9"/>
                <a:gd name="T62" fmla="*/ 4 w 8"/>
                <a:gd name="T63" fmla="*/ 9 h 9"/>
                <a:gd name="T64" fmla="*/ 5 w 8"/>
                <a:gd name="T65" fmla="*/ 8 h 9"/>
                <a:gd name="T66" fmla="*/ 6 w 8"/>
                <a:gd name="T67" fmla="*/ 8 h 9"/>
                <a:gd name="T68" fmla="*/ 5 w 8"/>
                <a:gd name="T69" fmla="*/ 7 h 9"/>
                <a:gd name="T70" fmla="*/ 6 w 8"/>
                <a:gd name="T71" fmla="*/ 7 h 9"/>
                <a:gd name="T72" fmla="*/ 6 w 8"/>
                <a:gd name="T73" fmla="*/ 6 h 9"/>
                <a:gd name="T74" fmla="*/ 6 w 8"/>
                <a:gd name="T75" fmla="*/ 6 h 9"/>
                <a:gd name="T76" fmla="*/ 7 w 8"/>
                <a:gd name="T77" fmla="*/ 4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8" h="9">
                  <a:moveTo>
                    <a:pt x="7" y="4"/>
                  </a:moveTo>
                  <a:cubicBezTo>
                    <a:pt x="7" y="4"/>
                    <a:pt x="6" y="4"/>
                    <a:pt x="7" y="4"/>
                  </a:cubicBezTo>
                  <a:cubicBezTo>
                    <a:pt x="7" y="4"/>
                    <a:pt x="7" y="3"/>
                    <a:pt x="7" y="3"/>
                  </a:cubicBezTo>
                  <a:cubicBezTo>
                    <a:pt x="7" y="3"/>
                    <a:pt x="7" y="3"/>
                    <a:pt x="6" y="3"/>
                  </a:cubicBezTo>
                  <a:cubicBezTo>
                    <a:pt x="8" y="1"/>
                    <a:pt x="7" y="2"/>
                    <a:pt x="6" y="2"/>
                  </a:cubicBezTo>
                  <a:cubicBezTo>
                    <a:pt x="7" y="1"/>
                    <a:pt x="7" y="1"/>
                    <a:pt x="6" y="1"/>
                  </a:cubicBezTo>
                  <a:cubicBezTo>
                    <a:pt x="7" y="1"/>
                    <a:pt x="7" y="0"/>
                    <a:pt x="7" y="0"/>
                  </a:cubicBezTo>
                  <a:cubicBezTo>
                    <a:pt x="6" y="1"/>
                    <a:pt x="6" y="0"/>
                    <a:pt x="6" y="1"/>
                  </a:cubicBezTo>
                  <a:cubicBezTo>
                    <a:pt x="6" y="2"/>
                    <a:pt x="5" y="3"/>
                    <a:pt x="5" y="3"/>
                  </a:cubicBezTo>
                  <a:cubicBezTo>
                    <a:pt x="5" y="4"/>
                    <a:pt x="5" y="2"/>
                    <a:pt x="4" y="2"/>
                  </a:cubicBezTo>
                  <a:cubicBezTo>
                    <a:pt x="4" y="2"/>
                    <a:pt x="3" y="2"/>
                    <a:pt x="3" y="2"/>
                  </a:cubicBezTo>
                  <a:cubicBezTo>
                    <a:pt x="3" y="2"/>
                    <a:pt x="3" y="3"/>
                    <a:pt x="3" y="3"/>
                  </a:cubicBezTo>
                  <a:cubicBezTo>
                    <a:pt x="3" y="3"/>
                    <a:pt x="3" y="4"/>
                    <a:pt x="3" y="4"/>
                  </a:cubicBezTo>
                  <a:cubicBezTo>
                    <a:pt x="3" y="4"/>
                    <a:pt x="2" y="3"/>
                    <a:pt x="2" y="2"/>
                  </a:cubicBezTo>
                  <a:cubicBezTo>
                    <a:pt x="2" y="2"/>
                    <a:pt x="2" y="2"/>
                    <a:pt x="2" y="2"/>
                  </a:cubicBezTo>
                  <a:cubicBezTo>
                    <a:pt x="2" y="1"/>
                    <a:pt x="1" y="0"/>
                    <a:pt x="0" y="0"/>
                  </a:cubicBezTo>
                  <a:cubicBezTo>
                    <a:pt x="0" y="0"/>
                    <a:pt x="1" y="0"/>
                    <a:pt x="1" y="1"/>
                  </a:cubicBezTo>
                  <a:cubicBezTo>
                    <a:pt x="1" y="1"/>
                    <a:pt x="0" y="1"/>
                    <a:pt x="0" y="1"/>
                  </a:cubicBezTo>
                  <a:cubicBezTo>
                    <a:pt x="0" y="1"/>
                    <a:pt x="1" y="1"/>
                    <a:pt x="1" y="2"/>
                  </a:cubicBezTo>
                  <a:cubicBezTo>
                    <a:pt x="1" y="2"/>
                    <a:pt x="0" y="2"/>
                    <a:pt x="0" y="2"/>
                  </a:cubicBezTo>
                  <a:cubicBezTo>
                    <a:pt x="0" y="2"/>
                    <a:pt x="0" y="2"/>
                    <a:pt x="0" y="2"/>
                  </a:cubicBezTo>
                  <a:cubicBezTo>
                    <a:pt x="0" y="2"/>
                    <a:pt x="0" y="2"/>
                    <a:pt x="0" y="3"/>
                  </a:cubicBezTo>
                  <a:cubicBezTo>
                    <a:pt x="0" y="3"/>
                    <a:pt x="0" y="3"/>
                    <a:pt x="0" y="3"/>
                  </a:cubicBezTo>
                  <a:cubicBezTo>
                    <a:pt x="0" y="3"/>
                    <a:pt x="0" y="3"/>
                    <a:pt x="0" y="4"/>
                  </a:cubicBezTo>
                  <a:cubicBezTo>
                    <a:pt x="0" y="5"/>
                    <a:pt x="1" y="6"/>
                    <a:pt x="2" y="6"/>
                  </a:cubicBezTo>
                  <a:cubicBezTo>
                    <a:pt x="2" y="6"/>
                    <a:pt x="2" y="6"/>
                    <a:pt x="2" y="6"/>
                  </a:cubicBezTo>
                  <a:cubicBezTo>
                    <a:pt x="2" y="6"/>
                    <a:pt x="3" y="5"/>
                    <a:pt x="3" y="6"/>
                  </a:cubicBezTo>
                  <a:cubicBezTo>
                    <a:pt x="3" y="6"/>
                    <a:pt x="2" y="6"/>
                    <a:pt x="2" y="7"/>
                  </a:cubicBezTo>
                  <a:cubicBezTo>
                    <a:pt x="2" y="7"/>
                    <a:pt x="3" y="7"/>
                    <a:pt x="3" y="7"/>
                  </a:cubicBezTo>
                  <a:cubicBezTo>
                    <a:pt x="3" y="8"/>
                    <a:pt x="3" y="8"/>
                    <a:pt x="3" y="8"/>
                  </a:cubicBezTo>
                  <a:cubicBezTo>
                    <a:pt x="3" y="9"/>
                    <a:pt x="4" y="8"/>
                    <a:pt x="4" y="8"/>
                  </a:cubicBezTo>
                  <a:cubicBezTo>
                    <a:pt x="4" y="8"/>
                    <a:pt x="4" y="9"/>
                    <a:pt x="4" y="9"/>
                  </a:cubicBezTo>
                  <a:cubicBezTo>
                    <a:pt x="5" y="9"/>
                    <a:pt x="5" y="8"/>
                    <a:pt x="5" y="8"/>
                  </a:cubicBezTo>
                  <a:cubicBezTo>
                    <a:pt x="5" y="8"/>
                    <a:pt x="6" y="9"/>
                    <a:pt x="6" y="8"/>
                  </a:cubicBezTo>
                  <a:cubicBezTo>
                    <a:pt x="6" y="8"/>
                    <a:pt x="5" y="8"/>
                    <a:pt x="5" y="7"/>
                  </a:cubicBezTo>
                  <a:cubicBezTo>
                    <a:pt x="5" y="7"/>
                    <a:pt x="6" y="7"/>
                    <a:pt x="6" y="7"/>
                  </a:cubicBezTo>
                  <a:cubicBezTo>
                    <a:pt x="6" y="6"/>
                    <a:pt x="6" y="7"/>
                    <a:pt x="6" y="6"/>
                  </a:cubicBezTo>
                  <a:cubicBezTo>
                    <a:pt x="6" y="6"/>
                    <a:pt x="5" y="5"/>
                    <a:pt x="6" y="6"/>
                  </a:cubicBezTo>
                  <a:cubicBezTo>
                    <a:pt x="7" y="6"/>
                    <a:pt x="7" y="4"/>
                    <a:pt x="7" y="4"/>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55" name="Oval 54"/>
            <xdr:cNvSpPr>
              <a:spLocks noChangeArrowheads="1"/>
            </xdr:cNvSpPr>
          </xdr:nvSpPr>
          <xdr:spPr bwMode="auto">
            <a:xfrm>
              <a:off x="1894681" y="3033663"/>
              <a:ext cx="11113"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56" name="Oval 55"/>
            <xdr:cNvSpPr>
              <a:spLocks noChangeArrowheads="1"/>
            </xdr:cNvSpPr>
          </xdr:nvSpPr>
          <xdr:spPr bwMode="auto">
            <a:xfrm>
              <a:off x="1848644" y="3055888"/>
              <a:ext cx="23813" cy="22225"/>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57" name="Oval 56"/>
            <xdr:cNvSpPr>
              <a:spLocks noChangeArrowheads="1"/>
            </xdr:cNvSpPr>
          </xdr:nvSpPr>
          <xdr:spPr bwMode="auto">
            <a:xfrm>
              <a:off x="1375569" y="3113038"/>
              <a:ext cx="22225"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58" name="Oval 57"/>
            <xdr:cNvSpPr>
              <a:spLocks noChangeArrowheads="1"/>
            </xdr:cNvSpPr>
          </xdr:nvSpPr>
          <xdr:spPr bwMode="auto">
            <a:xfrm>
              <a:off x="1410494" y="3113038"/>
              <a:ext cx="22225" cy="22225"/>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59" name="Freeform 58"/>
            <xdr:cNvSpPr>
              <a:spLocks/>
            </xdr:cNvSpPr>
          </xdr:nvSpPr>
          <xdr:spPr bwMode="auto">
            <a:xfrm>
              <a:off x="2255044" y="2705051"/>
              <a:ext cx="33338" cy="79375"/>
            </a:xfrm>
            <a:custGeom>
              <a:avLst/>
              <a:gdLst>
                <a:gd name="T0" fmla="*/ 1 w 3"/>
                <a:gd name="T1" fmla="*/ 1 h 7"/>
                <a:gd name="T2" fmla="*/ 2 w 3"/>
                <a:gd name="T3" fmla="*/ 7 h 7"/>
                <a:gd name="T4" fmla="*/ 1 w 3"/>
                <a:gd name="T5" fmla="*/ 6 h 7"/>
                <a:gd name="T6" fmla="*/ 1 w 3"/>
                <a:gd name="T7" fmla="*/ 0 h 7"/>
                <a:gd name="T8" fmla="*/ 1 w 3"/>
                <a:gd name="T9" fmla="*/ 1 h 7"/>
              </a:gdLst>
              <a:ahLst/>
              <a:cxnLst>
                <a:cxn ang="0">
                  <a:pos x="T0" y="T1"/>
                </a:cxn>
                <a:cxn ang="0">
                  <a:pos x="T2" y="T3"/>
                </a:cxn>
                <a:cxn ang="0">
                  <a:pos x="T4" y="T5"/>
                </a:cxn>
                <a:cxn ang="0">
                  <a:pos x="T6" y="T7"/>
                </a:cxn>
                <a:cxn ang="0">
                  <a:pos x="T8" y="T9"/>
                </a:cxn>
              </a:cxnLst>
              <a:rect l="0" t="0" r="r" b="b"/>
              <a:pathLst>
                <a:path w="3" h="7">
                  <a:moveTo>
                    <a:pt x="1" y="1"/>
                  </a:moveTo>
                  <a:cubicBezTo>
                    <a:pt x="3" y="3"/>
                    <a:pt x="3" y="5"/>
                    <a:pt x="2" y="7"/>
                  </a:cubicBezTo>
                  <a:cubicBezTo>
                    <a:pt x="1" y="7"/>
                    <a:pt x="2" y="6"/>
                    <a:pt x="1" y="6"/>
                  </a:cubicBezTo>
                  <a:cubicBezTo>
                    <a:pt x="1" y="4"/>
                    <a:pt x="0" y="2"/>
                    <a:pt x="1" y="0"/>
                  </a:cubicBezTo>
                  <a:cubicBezTo>
                    <a:pt x="1" y="0"/>
                    <a:pt x="1" y="1"/>
                    <a:pt x="1"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0" name="Freeform 59"/>
            <xdr:cNvSpPr>
              <a:spLocks/>
            </xdr:cNvSpPr>
          </xdr:nvSpPr>
          <xdr:spPr bwMode="auto">
            <a:xfrm>
              <a:off x="992981" y="2716163"/>
              <a:ext cx="33338" cy="68263"/>
            </a:xfrm>
            <a:custGeom>
              <a:avLst/>
              <a:gdLst>
                <a:gd name="T0" fmla="*/ 3 w 3"/>
                <a:gd name="T1" fmla="*/ 2 h 6"/>
                <a:gd name="T2" fmla="*/ 3 w 3"/>
                <a:gd name="T3" fmla="*/ 6 h 6"/>
                <a:gd name="T4" fmla="*/ 2 w 3"/>
                <a:gd name="T5" fmla="*/ 6 h 6"/>
                <a:gd name="T6" fmla="*/ 1 w 3"/>
                <a:gd name="T7" fmla="*/ 0 h 6"/>
                <a:gd name="T8" fmla="*/ 1 w 3"/>
                <a:gd name="T9" fmla="*/ 0 h 6"/>
                <a:gd name="T10" fmla="*/ 3 w 3"/>
                <a:gd name="T11" fmla="*/ 2 h 6"/>
              </a:gdLst>
              <a:ahLst/>
              <a:cxnLst>
                <a:cxn ang="0">
                  <a:pos x="T0" y="T1"/>
                </a:cxn>
                <a:cxn ang="0">
                  <a:pos x="T2" y="T3"/>
                </a:cxn>
                <a:cxn ang="0">
                  <a:pos x="T4" y="T5"/>
                </a:cxn>
                <a:cxn ang="0">
                  <a:pos x="T6" y="T7"/>
                </a:cxn>
                <a:cxn ang="0">
                  <a:pos x="T8" y="T9"/>
                </a:cxn>
                <a:cxn ang="0">
                  <a:pos x="T10" y="T11"/>
                </a:cxn>
              </a:cxnLst>
              <a:rect l="0" t="0" r="r" b="b"/>
              <a:pathLst>
                <a:path w="3" h="6">
                  <a:moveTo>
                    <a:pt x="3" y="2"/>
                  </a:moveTo>
                  <a:cubicBezTo>
                    <a:pt x="2" y="3"/>
                    <a:pt x="2" y="5"/>
                    <a:pt x="3" y="6"/>
                  </a:cubicBezTo>
                  <a:cubicBezTo>
                    <a:pt x="2" y="6"/>
                    <a:pt x="2" y="6"/>
                    <a:pt x="2" y="6"/>
                  </a:cubicBezTo>
                  <a:cubicBezTo>
                    <a:pt x="0" y="4"/>
                    <a:pt x="1" y="2"/>
                    <a:pt x="1" y="0"/>
                  </a:cubicBezTo>
                  <a:cubicBezTo>
                    <a:pt x="1" y="0"/>
                    <a:pt x="1" y="0"/>
                    <a:pt x="1" y="0"/>
                  </a:cubicBezTo>
                  <a:cubicBezTo>
                    <a:pt x="2" y="0"/>
                    <a:pt x="2" y="1"/>
                    <a:pt x="3" y="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1" name="Freeform 60"/>
            <xdr:cNvSpPr>
              <a:spLocks/>
            </xdr:cNvSpPr>
          </xdr:nvSpPr>
          <xdr:spPr bwMode="auto">
            <a:xfrm>
              <a:off x="2288381" y="2738388"/>
              <a:ext cx="34925" cy="22225"/>
            </a:xfrm>
            <a:custGeom>
              <a:avLst/>
              <a:gdLst>
                <a:gd name="T0" fmla="*/ 2 w 3"/>
                <a:gd name="T1" fmla="*/ 0 h 2"/>
                <a:gd name="T2" fmla="*/ 2 w 3"/>
                <a:gd name="T3" fmla="*/ 2 h 2"/>
                <a:gd name="T4" fmla="*/ 1 w 3"/>
                <a:gd name="T5" fmla="*/ 1 h 2"/>
                <a:gd name="T6" fmla="*/ 1 w 3"/>
                <a:gd name="T7" fmla="*/ 0 h 2"/>
                <a:gd name="T8" fmla="*/ 2 w 3"/>
                <a:gd name="T9" fmla="*/ 0 h 2"/>
              </a:gdLst>
              <a:ahLst/>
              <a:cxnLst>
                <a:cxn ang="0">
                  <a:pos x="T0" y="T1"/>
                </a:cxn>
                <a:cxn ang="0">
                  <a:pos x="T2" y="T3"/>
                </a:cxn>
                <a:cxn ang="0">
                  <a:pos x="T4" y="T5"/>
                </a:cxn>
                <a:cxn ang="0">
                  <a:pos x="T6" y="T7"/>
                </a:cxn>
                <a:cxn ang="0">
                  <a:pos x="T8" y="T9"/>
                </a:cxn>
              </a:cxnLst>
              <a:rect l="0" t="0" r="r" b="b"/>
              <a:pathLst>
                <a:path w="3" h="2">
                  <a:moveTo>
                    <a:pt x="2" y="0"/>
                  </a:moveTo>
                  <a:cubicBezTo>
                    <a:pt x="3" y="1"/>
                    <a:pt x="2" y="1"/>
                    <a:pt x="2" y="2"/>
                  </a:cubicBezTo>
                  <a:cubicBezTo>
                    <a:pt x="1" y="2"/>
                    <a:pt x="1" y="1"/>
                    <a:pt x="1" y="1"/>
                  </a:cubicBezTo>
                  <a:cubicBezTo>
                    <a:pt x="0" y="1"/>
                    <a:pt x="1" y="0"/>
                    <a:pt x="1" y="0"/>
                  </a:cubicBezTo>
                  <a:cubicBezTo>
                    <a:pt x="2"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2" name="Freeform 61"/>
            <xdr:cNvSpPr>
              <a:spLocks/>
            </xdr:cNvSpPr>
          </xdr:nvSpPr>
          <xdr:spPr bwMode="auto">
            <a:xfrm>
              <a:off x="970756" y="2760613"/>
              <a:ext cx="22225" cy="11113"/>
            </a:xfrm>
            <a:custGeom>
              <a:avLst/>
              <a:gdLst>
                <a:gd name="T0" fmla="*/ 2 w 2"/>
                <a:gd name="T1" fmla="*/ 0 h 1"/>
                <a:gd name="T2" fmla="*/ 1 w 2"/>
                <a:gd name="T3" fmla="*/ 1 h 1"/>
                <a:gd name="T4" fmla="*/ 0 w 2"/>
                <a:gd name="T5" fmla="*/ 1 h 1"/>
                <a:gd name="T6" fmla="*/ 0 w 2"/>
                <a:gd name="T7" fmla="*/ 0 h 1"/>
                <a:gd name="T8" fmla="*/ 1 w 2"/>
                <a:gd name="T9" fmla="*/ 0 h 1"/>
                <a:gd name="T10" fmla="*/ 2 w 2"/>
                <a:gd name="T11" fmla="*/ 0 h 1"/>
              </a:gdLst>
              <a:ahLst/>
              <a:cxnLst>
                <a:cxn ang="0">
                  <a:pos x="T0" y="T1"/>
                </a:cxn>
                <a:cxn ang="0">
                  <a:pos x="T2" y="T3"/>
                </a:cxn>
                <a:cxn ang="0">
                  <a:pos x="T4" y="T5"/>
                </a:cxn>
                <a:cxn ang="0">
                  <a:pos x="T6" y="T7"/>
                </a:cxn>
                <a:cxn ang="0">
                  <a:pos x="T8" y="T9"/>
                </a:cxn>
                <a:cxn ang="0">
                  <a:pos x="T10" y="T11"/>
                </a:cxn>
              </a:cxnLst>
              <a:rect l="0" t="0" r="r" b="b"/>
              <a:pathLst>
                <a:path w="2" h="1">
                  <a:moveTo>
                    <a:pt x="2" y="0"/>
                  </a:moveTo>
                  <a:cubicBezTo>
                    <a:pt x="2" y="1"/>
                    <a:pt x="2" y="1"/>
                    <a:pt x="1" y="1"/>
                  </a:cubicBezTo>
                  <a:cubicBezTo>
                    <a:pt x="1" y="1"/>
                    <a:pt x="0" y="1"/>
                    <a:pt x="0" y="1"/>
                  </a:cubicBezTo>
                  <a:cubicBezTo>
                    <a:pt x="0" y="1"/>
                    <a:pt x="0" y="0"/>
                    <a:pt x="0" y="0"/>
                  </a:cubicBezTo>
                  <a:cubicBezTo>
                    <a:pt x="0" y="0"/>
                    <a:pt x="1" y="0"/>
                    <a:pt x="1" y="0"/>
                  </a:cubicBezTo>
                  <a:cubicBezTo>
                    <a:pt x="1"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3" name="Freeform 62"/>
            <xdr:cNvSpPr>
              <a:spLocks/>
            </xdr:cNvSpPr>
          </xdr:nvSpPr>
          <xdr:spPr bwMode="auto">
            <a:xfrm>
              <a:off x="2312194" y="2771726"/>
              <a:ext cx="22225" cy="12700"/>
            </a:xfrm>
            <a:custGeom>
              <a:avLst/>
              <a:gdLst>
                <a:gd name="T0" fmla="*/ 2 w 2"/>
                <a:gd name="T1" fmla="*/ 0 h 1"/>
                <a:gd name="T2" fmla="*/ 2 w 2"/>
                <a:gd name="T3" fmla="*/ 1 h 1"/>
                <a:gd name="T4" fmla="*/ 1 w 2"/>
                <a:gd name="T5" fmla="*/ 1 h 1"/>
                <a:gd name="T6" fmla="*/ 0 w 2"/>
                <a:gd name="T7" fmla="*/ 1 h 1"/>
                <a:gd name="T8" fmla="*/ 1 w 2"/>
                <a:gd name="T9" fmla="*/ 0 h 1"/>
                <a:gd name="T10" fmla="*/ 2 w 2"/>
                <a:gd name="T11" fmla="*/ 0 h 1"/>
              </a:gdLst>
              <a:ahLst/>
              <a:cxnLst>
                <a:cxn ang="0">
                  <a:pos x="T0" y="T1"/>
                </a:cxn>
                <a:cxn ang="0">
                  <a:pos x="T2" y="T3"/>
                </a:cxn>
                <a:cxn ang="0">
                  <a:pos x="T4" y="T5"/>
                </a:cxn>
                <a:cxn ang="0">
                  <a:pos x="T6" y="T7"/>
                </a:cxn>
                <a:cxn ang="0">
                  <a:pos x="T8" y="T9"/>
                </a:cxn>
                <a:cxn ang="0">
                  <a:pos x="T10" y="T11"/>
                </a:cxn>
              </a:cxnLst>
              <a:rect l="0" t="0" r="r" b="b"/>
              <a:pathLst>
                <a:path w="2" h="1">
                  <a:moveTo>
                    <a:pt x="2" y="0"/>
                  </a:moveTo>
                  <a:cubicBezTo>
                    <a:pt x="2" y="0"/>
                    <a:pt x="2" y="1"/>
                    <a:pt x="2" y="1"/>
                  </a:cubicBezTo>
                  <a:cubicBezTo>
                    <a:pt x="2" y="1"/>
                    <a:pt x="1" y="1"/>
                    <a:pt x="1" y="1"/>
                  </a:cubicBezTo>
                  <a:cubicBezTo>
                    <a:pt x="1" y="1"/>
                    <a:pt x="0" y="1"/>
                    <a:pt x="0" y="1"/>
                  </a:cubicBezTo>
                  <a:cubicBezTo>
                    <a:pt x="0" y="0"/>
                    <a:pt x="1" y="0"/>
                    <a:pt x="1" y="0"/>
                  </a:cubicBezTo>
                  <a:cubicBezTo>
                    <a:pt x="2"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4" name="Freeform 63"/>
            <xdr:cNvSpPr>
              <a:spLocks/>
            </xdr:cNvSpPr>
          </xdr:nvSpPr>
          <xdr:spPr bwMode="auto">
            <a:xfrm>
              <a:off x="2288381" y="2771726"/>
              <a:ext cx="23813" cy="23813"/>
            </a:xfrm>
            <a:custGeom>
              <a:avLst/>
              <a:gdLst>
                <a:gd name="T0" fmla="*/ 1 w 2"/>
                <a:gd name="T1" fmla="*/ 0 h 2"/>
                <a:gd name="T2" fmla="*/ 2 w 2"/>
                <a:gd name="T3" fmla="*/ 1 h 2"/>
                <a:gd name="T4" fmla="*/ 1 w 2"/>
                <a:gd name="T5" fmla="*/ 2 h 2"/>
                <a:gd name="T6" fmla="*/ 0 w 2"/>
                <a:gd name="T7" fmla="*/ 1 h 2"/>
                <a:gd name="T8" fmla="*/ 1 w 2"/>
                <a:gd name="T9" fmla="*/ 0 h 2"/>
                <a:gd name="T10" fmla="*/ 1 w 2"/>
                <a:gd name="T11" fmla="*/ 0 h 2"/>
              </a:gdLst>
              <a:ahLst/>
              <a:cxnLst>
                <a:cxn ang="0">
                  <a:pos x="T0" y="T1"/>
                </a:cxn>
                <a:cxn ang="0">
                  <a:pos x="T2" y="T3"/>
                </a:cxn>
                <a:cxn ang="0">
                  <a:pos x="T4" y="T5"/>
                </a:cxn>
                <a:cxn ang="0">
                  <a:pos x="T6" y="T7"/>
                </a:cxn>
                <a:cxn ang="0">
                  <a:pos x="T8" y="T9"/>
                </a:cxn>
                <a:cxn ang="0">
                  <a:pos x="T10" y="T11"/>
                </a:cxn>
              </a:cxnLst>
              <a:rect l="0" t="0" r="r" b="b"/>
              <a:pathLst>
                <a:path w="2" h="2">
                  <a:moveTo>
                    <a:pt x="1" y="0"/>
                  </a:moveTo>
                  <a:cubicBezTo>
                    <a:pt x="2" y="0"/>
                    <a:pt x="2" y="1"/>
                    <a:pt x="2" y="1"/>
                  </a:cubicBezTo>
                  <a:cubicBezTo>
                    <a:pt x="1" y="1"/>
                    <a:pt x="1" y="2"/>
                    <a:pt x="1" y="2"/>
                  </a:cubicBezTo>
                  <a:cubicBezTo>
                    <a:pt x="0" y="1"/>
                    <a:pt x="0" y="1"/>
                    <a:pt x="0" y="1"/>
                  </a:cubicBezTo>
                  <a:cubicBezTo>
                    <a:pt x="0" y="1"/>
                    <a:pt x="0" y="0"/>
                    <a:pt x="1" y="0"/>
                  </a:cubicBezTo>
                  <a:cubicBezTo>
                    <a:pt x="1" y="0"/>
                    <a:pt x="1" y="0"/>
                    <a:pt x="1"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5" name="Freeform 64"/>
            <xdr:cNvSpPr>
              <a:spLocks/>
            </xdr:cNvSpPr>
          </xdr:nvSpPr>
          <xdr:spPr bwMode="auto">
            <a:xfrm>
              <a:off x="2243931" y="2771726"/>
              <a:ext cx="22225" cy="23813"/>
            </a:xfrm>
            <a:custGeom>
              <a:avLst/>
              <a:gdLst>
                <a:gd name="T0" fmla="*/ 2 w 2"/>
                <a:gd name="T1" fmla="*/ 1 h 2"/>
                <a:gd name="T2" fmla="*/ 2 w 2"/>
                <a:gd name="T3" fmla="*/ 2 h 2"/>
                <a:gd name="T4" fmla="*/ 0 w 2"/>
                <a:gd name="T5" fmla="*/ 1 h 2"/>
                <a:gd name="T6" fmla="*/ 1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2" y="2"/>
                  </a:cubicBezTo>
                  <a:cubicBezTo>
                    <a:pt x="1" y="2"/>
                    <a:pt x="1" y="2"/>
                    <a:pt x="0" y="1"/>
                  </a:cubicBezTo>
                  <a:cubicBezTo>
                    <a:pt x="0" y="1"/>
                    <a:pt x="1" y="1"/>
                    <a:pt x="1" y="0"/>
                  </a:cubicBezTo>
                  <a:cubicBezTo>
                    <a:pt x="2"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6" name="Freeform 65"/>
            <xdr:cNvSpPr>
              <a:spLocks/>
            </xdr:cNvSpPr>
          </xdr:nvSpPr>
          <xdr:spPr bwMode="auto">
            <a:xfrm>
              <a:off x="1026319" y="2771726"/>
              <a:ext cx="22225" cy="23813"/>
            </a:xfrm>
            <a:custGeom>
              <a:avLst/>
              <a:gdLst>
                <a:gd name="T0" fmla="*/ 2 w 2"/>
                <a:gd name="T1" fmla="*/ 1 h 2"/>
                <a:gd name="T2" fmla="*/ 1 w 2"/>
                <a:gd name="T3" fmla="*/ 2 h 2"/>
                <a:gd name="T4" fmla="*/ 0 w 2"/>
                <a:gd name="T5" fmla="*/ 2 h 2"/>
                <a:gd name="T6" fmla="*/ 0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2"/>
                    <a:pt x="1" y="2"/>
                    <a:pt x="1" y="2"/>
                  </a:cubicBezTo>
                  <a:cubicBezTo>
                    <a:pt x="1" y="2"/>
                    <a:pt x="0" y="2"/>
                    <a:pt x="0" y="2"/>
                  </a:cubicBezTo>
                  <a:cubicBezTo>
                    <a:pt x="0" y="1"/>
                    <a:pt x="0" y="1"/>
                    <a:pt x="0" y="1"/>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7" name="Freeform 66"/>
            <xdr:cNvSpPr>
              <a:spLocks/>
            </xdr:cNvSpPr>
          </xdr:nvSpPr>
          <xdr:spPr bwMode="auto">
            <a:xfrm>
              <a:off x="992981" y="2771726"/>
              <a:ext cx="22225" cy="23813"/>
            </a:xfrm>
            <a:custGeom>
              <a:avLst/>
              <a:gdLst>
                <a:gd name="T0" fmla="*/ 2 w 2"/>
                <a:gd name="T1" fmla="*/ 1 h 2"/>
                <a:gd name="T2" fmla="*/ 1 w 2"/>
                <a:gd name="T3" fmla="*/ 2 h 2"/>
                <a:gd name="T4" fmla="*/ 1 w 2"/>
                <a:gd name="T5" fmla="*/ 2 h 2"/>
                <a:gd name="T6" fmla="*/ 1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2"/>
                    <a:pt x="2" y="2"/>
                    <a:pt x="1" y="2"/>
                  </a:cubicBezTo>
                  <a:cubicBezTo>
                    <a:pt x="1" y="2"/>
                    <a:pt x="1" y="2"/>
                    <a:pt x="1" y="2"/>
                  </a:cubicBezTo>
                  <a:cubicBezTo>
                    <a:pt x="0" y="1"/>
                    <a:pt x="1" y="1"/>
                    <a:pt x="1" y="1"/>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8" name="Freeform 67"/>
            <xdr:cNvSpPr>
              <a:spLocks/>
            </xdr:cNvSpPr>
          </xdr:nvSpPr>
          <xdr:spPr bwMode="auto">
            <a:xfrm>
              <a:off x="2120106" y="2784426"/>
              <a:ext cx="33338" cy="66675"/>
            </a:xfrm>
            <a:custGeom>
              <a:avLst/>
              <a:gdLst>
                <a:gd name="T0" fmla="*/ 2 w 3"/>
                <a:gd name="T1" fmla="*/ 0 h 6"/>
                <a:gd name="T2" fmla="*/ 3 w 3"/>
                <a:gd name="T3" fmla="*/ 4 h 6"/>
                <a:gd name="T4" fmla="*/ 2 w 3"/>
                <a:gd name="T5" fmla="*/ 6 h 6"/>
                <a:gd name="T6" fmla="*/ 1 w 3"/>
                <a:gd name="T7" fmla="*/ 5 h 6"/>
                <a:gd name="T8" fmla="*/ 1 w 3"/>
                <a:gd name="T9" fmla="*/ 0 h 6"/>
                <a:gd name="T10" fmla="*/ 2 w 3"/>
                <a:gd name="T11" fmla="*/ 0 h 6"/>
              </a:gdLst>
              <a:ahLst/>
              <a:cxnLst>
                <a:cxn ang="0">
                  <a:pos x="T0" y="T1"/>
                </a:cxn>
                <a:cxn ang="0">
                  <a:pos x="T2" y="T3"/>
                </a:cxn>
                <a:cxn ang="0">
                  <a:pos x="T4" y="T5"/>
                </a:cxn>
                <a:cxn ang="0">
                  <a:pos x="T6" y="T7"/>
                </a:cxn>
                <a:cxn ang="0">
                  <a:pos x="T8" y="T9"/>
                </a:cxn>
                <a:cxn ang="0">
                  <a:pos x="T10" y="T11"/>
                </a:cxn>
              </a:cxnLst>
              <a:rect l="0" t="0" r="r" b="b"/>
              <a:pathLst>
                <a:path w="3" h="6">
                  <a:moveTo>
                    <a:pt x="2" y="0"/>
                  </a:moveTo>
                  <a:cubicBezTo>
                    <a:pt x="2" y="1"/>
                    <a:pt x="3" y="3"/>
                    <a:pt x="3" y="4"/>
                  </a:cubicBezTo>
                  <a:cubicBezTo>
                    <a:pt x="3" y="5"/>
                    <a:pt x="3" y="6"/>
                    <a:pt x="2" y="6"/>
                  </a:cubicBezTo>
                  <a:cubicBezTo>
                    <a:pt x="2" y="6"/>
                    <a:pt x="2" y="5"/>
                    <a:pt x="1" y="5"/>
                  </a:cubicBezTo>
                  <a:cubicBezTo>
                    <a:pt x="0" y="3"/>
                    <a:pt x="1" y="1"/>
                    <a:pt x="1" y="0"/>
                  </a:cubicBezTo>
                  <a:cubicBezTo>
                    <a:pt x="2"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9" name="Freeform 68"/>
            <xdr:cNvSpPr>
              <a:spLocks/>
            </xdr:cNvSpPr>
          </xdr:nvSpPr>
          <xdr:spPr bwMode="auto">
            <a:xfrm>
              <a:off x="970756" y="2784426"/>
              <a:ext cx="22225" cy="22225"/>
            </a:xfrm>
            <a:custGeom>
              <a:avLst/>
              <a:gdLst>
                <a:gd name="T0" fmla="*/ 2 w 2"/>
                <a:gd name="T1" fmla="*/ 1 h 2"/>
                <a:gd name="T2" fmla="*/ 1 w 2"/>
                <a:gd name="T3" fmla="*/ 2 h 2"/>
                <a:gd name="T4" fmla="*/ 0 w 2"/>
                <a:gd name="T5" fmla="*/ 2 h 2"/>
                <a:gd name="T6" fmla="*/ 1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2"/>
                    <a:pt x="2" y="2"/>
                    <a:pt x="1" y="2"/>
                  </a:cubicBezTo>
                  <a:cubicBezTo>
                    <a:pt x="1" y="2"/>
                    <a:pt x="0" y="2"/>
                    <a:pt x="0" y="2"/>
                  </a:cubicBezTo>
                  <a:cubicBezTo>
                    <a:pt x="0" y="1"/>
                    <a:pt x="0" y="1"/>
                    <a:pt x="1" y="0"/>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0" name="Freeform 69"/>
            <xdr:cNvSpPr>
              <a:spLocks/>
            </xdr:cNvSpPr>
          </xdr:nvSpPr>
          <xdr:spPr bwMode="auto">
            <a:xfrm>
              <a:off x="2199481" y="2784426"/>
              <a:ext cx="33338" cy="79375"/>
            </a:xfrm>
            <a:custGeom>
              <a:avLst/>
              <a:gdLst>
                <a:gd name="T0" fmla="*/ 2 w 3"/>
                <a:gd name="T1" fmla="*/ 2 h 7"/>
                <a:gd name="T2" fmla="*/ 2 w 3"/>
                <a:gd name="T3" fmla="*/ 7 h 7"/>
                <a:gd name="T4" fmla="*/ 2 w 3"/>
                <a:gd name="T5" fmla="*/ 7 h 7"/>
                <a:gd name="T6" fmla="*/ 0 w 3"/>
                <a:gd name="T7" fmla="*/ 3 h 7"/>
                <a:gd name="T8" fmla="*/ 1 w 3"/>
                <a:gd name="T9" fmla="*/ 1 h 7"/>
                <a:gd name="T10" fmla="*/ 1 w 3"/>
                <a:gd name="T11" fmla="*/ 1 h 7"/>
                <a:gd name="T12" fmla="*/ 2 w 3"/>
                <a:gd name="T13" fmla="*/ 2 h 7"/>
              </a:gdLst>
              <a:ahLst/>
              <a:cxnLst>
                <a:cxn ang="0">
                  <a:pos x="T0" y="T1"/>
                </a:cxn>
                <a:cxn ang="0">
                  <a:pos x="T2" y="T3"/>
                </a:cxn>
                <a:cxn ang="0">
                  <a:pos x="T4" y="T5"/>
                </a:cxn>
                <a:cxn ang="0">
                  <a:pos x="T6" y="T7"/>
                </a:cxn>
                <a:cxn ang="0">
                  <a:pos x="T8" y="T9"/>
                </a:cxn>
                <a:cxn ang="0">
                  <a:pos x="T10" y="T11"/>
                </a:cxn>
                <a:cxn ang="0">
                  <a:pos x="T12" y="T13"/>
                </a:cxn>
              </a:cxnLst>
              <a:rect l="0" t="0" r="r" b="b"/>
              <a:pathLst>
                <a:path w="3" h="7">
                  <a:moveTo>
                    <a:pt x="2" y="2"/>
                  </a:moveTo>
                  <a:cubicBezTo>
                    <a:pt x="3" y="4"/>
                    <a:pt x="3" y="5"/>
                    <a:pt x="2" y="7"/>
                  </a:cubicBezTo>
                  <a:cubicBezTo>
                    <a:pt x="2" y="7"/>
                    <a:pt x="2" y="7"/>
                    <a:pt x="2" y="7"/>
                  </a:cubicBezTo>
                  <a:cubicBezTo>
                    <a:pt x="1" y="6"/>
                    <a:pt x="1" y="5"/>
                    <a:pt x="0" y="3"/>
                  </a:cubicBezTo>
                  <a:cubicBezTo>
                    <a:pt x="0" y="2"/>
                    <a:pt x="0" y="1"/>
                    <a:pt x="1" y="1"/>
                  </a:cubicBezTo>
                  <a:cubicBezTo>
                    <a:pt x="1" y="0"/>
                    <a:pt x="1" y="1"/>
                    <a:pt x="1" y="1"/>
                  </a:cubicBezTo>
                  <a:cubicBezTo>
                    <a:pt x="1" y="1"/>
                    <a:pt x="2" y="2"/>
                    <a:pt x="2" y="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1" name="Freeform 70"/>
            <xdr:cNvSpPr>
              <a:spLocks/>
            </xdr:cNvSpPr>
          </xdr:nvSpPr>
          <xdr:spPr bwMode="auto">
            <a:xfrm>
              <a:off x="2266156" y="2795538"/>
              <a:ext cx="22225" cy="22225"/>
            </a:xfrm>
            <a:custGeom>
              <a:avLst/>
              <a:gdLst>
                <a:gd name="T0" fmla="*/ 2 w 2"/>
                <a:gd name="T1" fmla="*/ 1 h 2"/>
                <a:gd name="T2" fmla="*/ 1 w 2"/>
                <a:gd name="T3" fmla="*/ 2 h 2"/>
                <a:gd name="T4" fmla="*/ 0 w 2"/>
                <a:gd name="T5" fmla="*/ 1 h 2"/>
                <a:gd name="T6" fmla="*/ 1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1"/>
                    <a:pt x="1" y="2"/>
                  </a:cubicBezTo>
                  <a:cubicBezTo>
                    <a:pt x="1" y="2"/>
                    <a:pt x="0" y="2"/>
                    <a:pt x="0" y="1"/>
                  </a:cubicBezTo>
                  <a:cubicBezTo>
                    <a:pt x="0" y="1"/>
                    <a:pt x="0" y="0"/>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2" name="Freeform 71"/>
            <xdr:cNvSpPr>
              <a:spLocks/>
            </xdr:cNvSpPr>
          </xdr:nvSpPr>
          <xdr:spPr bwMode="auto">
            <a:xfrm>
              <a:off x="992981" y="2806651"/>
              <a:ext cx="22225" cy="22225"/>
            </a:xfrm>
            <a:custGeom>
              <a:avLst/>
              <a:gdLst>
                <a:gd name="T0" fmla="*/ 2 w 2"/>
                <a:gd name="T1" fmla="*/ 1 h 2"/>
                <a:gd name="T2" fmla="*/ 1 w 2"/>
                <a:gd name="T3" fmla="*/ 2 h 2"/>
                <a:gd name="T4" fmla="*/ 0 w 2"/>
                <a:gd name="T5" fmla="*/ 2 h 2"/>
                <a:gd name="T6" fmla="*/ 0 w 2"/>
                <a:gd name="T7" fmla="*/ 0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2"/>
                    <a:pt x="1" y="2"/>
                  </a:cubicBezTo>
                  <a:cubicBezTo>
                    <a:pt x="1" y="2"/>
                    <a:pt x="1" y="2"/>
                    <a:pt x="0" y="2"/>
                  </a:cubicBezTo>
                  <a:cubicBezTo>
                    <a:pt x="0" y="1"/>
                    <a:pt x="0" y="1"/>
                    <a:pt x="0" y="0"/>
                  </a:cubicBezTo>
                  <a:cubicBezTo>
                    <a:pt x="1" y="0"/>
                    <a:pt x="1" y="0"/>
                    <a:pt x="1" y="0"/>
                  </a:cubicBezTo>
                  <a:cubicBezTo>
                    <a:pt x="2"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3" name="Freeform 72"/>
            <xdr:cNvSpPr>
              <a:spLocks/>
            </xdr:cNvSpPr>
          </xdr:nvSpPr>
          <xdr:spPr bwMode="auto">
            <a:xfrm>
              <a:off x="1015206" y="2806651"/>
              <a:ext cx="22225" cy="22225"/>
            </a:xfrm>
            <a:custGeom>
              <a:avLst/>
              <a:gdLst>
                <a:gd name="T0" fmla="*/ 2 w 2"/>
                <a:gd name="T1" fmla="*/ 1 h 2"/>
                <a:gd name="T2" fmla="*/ 2 w 2"/>
                <a:gd name="T3" fmla="*/ 2 h 2"/>
                <a:gd name="T4" fmla="*/ 1 w 2"/>
                <a:gd name="T5" fmla="*/ 1 h 2"/>
                <a:gd name="T6" fmla="*/ 1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1"/>
                    <a:pt x="2" y="2"/>
                  </a:cubicBezTo>
                  <a:cubicBezTo>
                    <a:pt x="1" y="2"/>
                    <a:pt x="1" y="1"/>
                    <a:pt x="1" y="1"/>
                  </a:cubicBezTo>
                  <a:cubicBezTo>
                    <a:pt x="0" y="1"/>
                    <a:pt x="1" y="0"/>
                    <a:pt x="1" y="0"/>
                  </a:cubicBezTo>
                  <a:cubicBezTo>
                    <a:pt x="2"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4" name="Freeform 73"/>
            <xdr:cNvSpPr>
              <a:spLocks/>
            </xdr:cNvSpPr>
          </xdr:nvSpPr>
          <xdr:spPr bwMode="auto">
            <a:xfrm>
              <a:off x="2243931" y="2817763"/>
              <a:ext cx="55563" cy="57150"/>
            </a:xfrm>
            <a:custGeom>
              <a:avLst/>
              <a:gdLst>
                <a:gd name="T0" fmla="*/ 5 w 5"/>
                <a:gd name="T1" fmla="*/ 0 h 5"/>
                <a:gd name="T2" fmla="*/ 4 w 5"/>
                <a:gd name="T3" fmla="*/ 1 h 5"/>
                <a:gd name="T4" fmla="*/ 1 w 5"/>
                <a:gd name="T5" fmla="*/ 4 h 5"/>
                <a:gd name="T6" fmla="*/ 0 w 5"/>
                <a:gd name="T7" fmla="*/ 5 h 5"/>
                <a:gd name="T8" fmla="*/ 2 w 5"/>
                <a:gd name="T9" fmla="*/ 2 h 5"/>
                <a:gd name="T10" fmla="*/ 5 w 5"/>
                <a:gd name="T11" fmla="*/ 0 h 5"/>
              </a:gdLst>
              <a:ahLst/>
              <a:cxnLst>
                <a:cxn ang="0">
                  <a:pos x="T0" y="T1"/>
                </a:cxn>
                <a:cxn ang="0">
                  <a:pos x="T2" y="T3"/>
                </a:cxn>
                <a:cxn ang="0">
                  <a:pos x="T4" y="T5"/>
                </a:cxn>
                <a:cxn ang="0">
                  <a:pos x="T6" y="T7"/>
                </a:cxn>
                <a:cxn ang="0">
                  <a:pos x="T8" y="T9"/>
                </a:cxn>
                <a:cxn ang="0">
                  <a:pos x="T10" y="T11"/>
                </a:cxn>
              </a:cxnLst>
              <a:rect l="0" t="0" r="r" b="b"/>
              <a:pathLst>
                <a:path w="5" h="5">
                  <a:moveTo>
                    <a:pt x="5" y="0"/>
                  </a:moveTo>
                  <a:cubicBezTo>
                    <a:pt x="5" y="0"/>
                    <a:pt x="4" y="1"/>
                    <a:pt x="4" y="1"/>
                  </a:cubicBezTo>
                  <a:cubicBezTo>
                    <a:pt x="4" y="3"/>
                    <a:pt x="3" y="4"/>
                    <a:pt x="1" y="4"/>
                  </a:cubicBezTo>
                  <a:cubicBezTo>
                    <a:pt x="1" y="4"/>
                    <a:pt x="1" y="5"/>
                    <a:pt x="0" y="5"/>
                  </a:cubicBezTo>
                  <a:cubicBezTo>
                    <a:pt x="0" y="4"/>
                    <a:pt x="1" y="3"/>
                    <a:pt x="2" y="2"/>
                  </a:cubicBezTo>
                  <a:cubicBezTo>
                    <a:pt x="3" y="1"/>
                    <a:pt x="4" y="0"/>
                    <a:pt x="5"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5" name="Freeform 74"/>
            <xdr:cNvSpPr>
              <a:spLocks/>
            </xdr:cNvSpPr>
          </xdr:nvSpPr>
          <xdr:spPr bwMode="auto">
            <a:xfrm>
              <a:off x="970756" y="2817763"/>
              <a:ext cx="55563" cy="46038"/>
            </a:xfrm>
            <a:custGeom>
              <a:avLst/>
              <a:gdLst>
                <a:gd name="T0" fmla="*/ 3 w 5"/>
                <a:gd name="T1" fmla="*/ 2 h 4"/>
                <a:gd name="T2" fmla="*/ 5 w 5"/>
                <a:gd name="T3" fmla="*/ 4 h 4"/>
                <a:gd name="T4" fmla="*/ 5 w 5"/>
                <a:gd name="T5" fmla="*/ 4 h 4"/>
                <a:gd name="T6" fmla="*/ 0 w 5"/>
                <a:gd name="T7" fmla="*/ 0 h 4"/>
                <a:gd name="T8" fmla="*/ 1 w 5"/>
                <a:gd name="T9" fmla="*/ 0 h 4"/>
                <a:gd name="T10" fmla="*/ 3 w 5"/>
                <a:gd name="T11" fmla="*/ 2 h 4"/>
              </a:gdLst>
              <a:ahLst/>
              <a:cxnLst>
                <a:cxn ang="0">
                  <a:pos x="T0" y="T1"/>
                </a:cxn>
                <a:cxn ang="0">
                  <a:pos x="T2" y="T3"/>
                </a:cxn>
                <a:cxn ang="0">
                  <a:pos x="T4" y="T5"/>
                </a:cxn>
                <a:cxn ang="0">
                  <a:pos x="T6" y="T7"/>
                </a:cxn>
                <a:cxn ang="0">
                  <a:pos x="T8" y="T9"/>
                </a:cxn>
                <a:cxn ang="0">
                  <a:pos x="T10" y="T11"/>
                </a:cxn>
              </a:cxnLst>
              <a:rect l="0" t="0" r="r" b="b"/>
              <a:pathLst>
                <a:path w="5" h="4">
                  <a:moveTo>
                    <a:pt x="3" y="2"/>
                  </a:moveTo>
                  <a:cubicBezTo>
                    <a:pt x="4" y="2"/>
                    <a:pt x="4" y="3"/>
                    <a:pt x="5" y="4"/>
                  </a:cubicBezTo>
                  <a:cubicBezTo>
                    <a:pt x="5" y="4"/>
                    <a:pt x="5" y="4"/>
                    <a:pt x="5" y="4"/>
                  </a:cubicBezTo>
                  <a:cubicBezTo>
                    <a:pt x="2" y="4"/>
                    <a:pt x="1" y="2"/>
                    <a:pt x="0" y="0"/>
                  </a:cubicBezTo>
                  <a:cubicBezTo>
                    <a:pt x="0" y="0"/>
                    <a:pt x="1" y="0"/>
                    <a:pt x="1" y="0"/>
                  </a:cubicBezTo>
                  <a:cubicBezTo>
                    <a:pt x="2" y="1"/>
                    <a:pt x="3" y="1"/>
                    <a:pt x="3" y="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6" name="Freeform 75"/>
            <xdr:cNvSpPr>
              <a:spLocks/>
            </xdr:cNvSpPr>
          </xdr:nvSpPr>
          <xdr:spPr bwMode="auto">
            <a:xfrm>
              <a:off x="2266156" y="2839988"/>
              <a:ext cx="46038" cy="68263"/>
            </a:xfrm>
            <a:custGeom>
              <a:avLst/>
              <a:gdLst>
                <a:gd name="T0" fmla="*/ 4 w 4"/>
                <a:gd name="T1" fmla="*/ 0 h 6"/>
                <a:gd name="T2" fmla="*/ 1 w 4"/>
                <a:gd name="T3" fmla="*/ 5 h 6"/>
                <a:gd name="T4" fmla="*/ 0 w 4"/>
                <a:gd name="T5" fmla="*/ 6 h 6"/>
                <a:gd name="T6" fmla="*/ 4 w 4"/>
                <a:gd name="T7" fmla="*/ 0 h 6"/>
                <a:gd name="T8" fmla="*/ 4 w 4"/>
                <a:gd name="T9" fmla="*/ 0 h 6"/>
              </a:gdLst>
              <a:ahLst/>
              <a:cxnLst>
                <a:cxn ang="0">
                  <a:pos x="T0" y="T1"/>
                </a:cxn>
                <a:cxn ang="0">
                  <a:pos x="T2" y="T3"/>
                </a:cxn>
                <a:cxn ang="0">
                  <a:pos x="T4" y="T5"/>
                </a:cxn>
                <a:cxn ang="0">
                  <a:pos x="T6" y="T7"/>
                </a:cxn>
                <a:cxn ang="0">
                  <a:pos x="T8" y="T9"/>
                </a:cxn>
              </a:cxnLst>
              <a:rect l="0" t="0" r="r" b="b"/>
              <a:pathLst>
                <a:path w="4" h="6">
                  <a:moveTo>
                    <a:pt x="4" y="0"/>
                  </a:moveTo>
                  <a:cubicBezTo>
                    <a:pt x="4" y="2"/>
                    <a:pt x="3" y="4"/>
                    <a:pt x="1" y="5"/>
                  </a:cubicBezTo>
                  <a:cubicBezTo>
                    <a:pt x="1" y="5"/>
                    <a:pt x="0" y="6"/>
                    <a:pt x="0" y="6"/>
                  </a:cubicBezTo>
                  <a:cubicBezTo>
                    <a:pt x="0" y="4"/>
                    <a:pt x="2" y="2"/>
                    <a:pt x="4" y="0"/>
                  </a:cubicBezTo>
                  <a:cubicBezTo>
                    <a:pt x="4" y="0"/>
                    <a:pt x="4" y="0"/>
                    <a:pt x="4"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7" name="Freeform 76"/>
            <xdr:cNvSpPr>
              <a:spLocks/>
            </xdr:cNvSpPr>
          </xdr:nvSpPr>
          <xdr:spPr bwMode="auto">
            <a:xfrm>
              <a:off x="2186781" y="2851101"/>
              <a:ext cx="23813" cy="23813"/>
            </a:xfrm>
            <a:custGeom>
              <a:avLst/>
              <a:gdLst>
                <a:gd name="T0" fmla="*/ 2 w 2"/>
                <a:gd name="T1" fmla="*/ 1 h 2"/>
                <a:gd name="T2" fmla="*/ 1 w 2"/>
                <a:gd name="T3" fmla="*/ 2 h 2"/>
                <a:gd name="T4" fmla="*/ 0 w 2"/>
                <a:gd name="T5" fmla="*/ 1 h 2"/>
                <a:gd name="T6" fmla="*/ 1 w 2"/>
                <a:gd name="T7" fmla="*/ 0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2"/>
                    <a:pt x="1" y="2"/>
                  </a:cubicBezTo>
                  <a:cubicBezTo>
                    <a:pt x="1" y="2"/>
                    <a:pt x="0" y="2"/>
                    <a:pt x="0" y="1"/>
                  </a:cubicBezTo>
                  <a:cubicBezTo>
                    <a:pt x="0" y="1"/>
                    <a:pt x="0" y="0"/>
                    <a:pt x="1" y="0"/>
                  </a:cubicBezTo>
                  <a:cubicBezTo>
                    <a:pt x="1" y="0"/>
                    <a:pt x="1" y="0"/>
                    <a:pt x="1" y="0"/>
                  </a:cubicBezTo>
                  <a:cubicBezTo>
                    <a:pt x="2"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8" name="Freeform 77"/>
            <xdr:cNvSpPr>
              <a:spLocks/>
            </xdr:cNvSpPr>
          </xdr:nvSpPr>
          <xdr:spPr bwMode="auto">
            <a:xfrm>
              <a:off x="935831" y="2851101"/>
              <a:ext cx="68263" cy="46038"/>
            </a:xfrm>
            <a:custGeom>
              <a:avLst/>
              <a:gdLst>
                <a:gd name="T0" fmla="*/ 4 w 6"/>
                <a:gd name="T1" fmla="*/ 1 h 4"/>
                <a:gd name="T2" fmla="*/ 6 w 6"/>
                <a:gd name="T3" fmla="*/ 3 h 4"/>
                <a:gd name="T4" fmla="*/ 4 w 6"/>
                <a:gd name="T5" fmla="*/ 3 h 4"/>
                <a:gd name="T6" fmla="*/ 0 w 6"/>
                <a:gd name="T7" fmla="*/ 1 h 4"/>
                <a:gd name="T8" fmla="*/ 1 w 6"/>
                <a:gd name="T9" fmla="*/ 0 h 4"/>
                <a:gd name="T10" fmla="*/ 4 w 6"/>
                <a:gd name="T11" fmla="*/ 1 h 4"/>
              </a:gdLst>
              <a:ahLst/>
              <a:cxnLst>
                <a:cxn ang="0">
                  <a:pos x="T0" y="T1"/>
                </a:cxn>
                <a:cxn ang="0">
                  <a:pos x="T2" y="T3"/>
                </a:cxn>
                <a:cxn ang="0">
                  <a:pos x="T4" y="T5"/>
                </a:cxn>
                <a:cxn ang="0">
                  <a:pos x="T6" y="T7"/>
                </a:cxn>
                <a:cxn ang="0">
                  <a:pos x="T8" y="T9"/>
                </a:cxn>
                <a:cxn ang="0">
                  <a:pos x="T10" y="T11"/>
                </a:cxn>
              </a:cxnLst>
              <a:rect l="0" t="0" r="r" b="b"/>
              <a:pathLst>
                <a:path w="6" h="4">
                  <a:moveTo>
                    <a:pt x="4" y="1"/>
                  </a:moveTo>
                  <a:cubicBezTo>
                    <a:pt x="4" y="2"/>
                    <a:pt x="5" y="2"/>
                    <a:pt x="6" y="3"/>
                  </a:cubicBezTo>
                  <a:cubicBezTo>
                    <a:pt x="5" y="4"/>
                    <a:pt x="5" y="3"/>
                    <a:pt x="4" y="3"/>
                  </a:cubicBezTo>
                  <a:cubicBezTo>
                    <a:pt x="2" y="3"/>
                    <a:pt x="1" y="1"/>
                    <a:pt x="0" y="1"/>
                  </a:cubicBezTo>
                  <a:cubicBezTo>
                    <a:pt x="0" y="0"/>
                    <a:pt x="0" y="0"/>
                    <a:pt x="1" y="0"/>
                  </a:cubicBezTo>
                  <a:cubicBezTo>
                    <a:pt x="2" y="0"/>
                    <a:pt x="3" y="1"/>
                    <a:pt x="4"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9" name="Freeform 78"/>
            <xdr:cNvSpPr>
              <a:spLocks/>
            </xdr:cNvSpPr>
          </xdr:nvSpPr>
          <xdr:spPr bwMode="auto">
            <a:xfrm>
              <a:off x="858044" y="2522488"/>
              <a:ext cx="720725" cy="681038"/>
            </a:xfrm>
            <a:custGeom>
              <a:avLst/>
              <a:gdLst>
                <a:gd name="T0" fmla="*/ 53 w 64"/>
                <a:gd name="T1" fmla="*/ 18 h 60"/>
                <a:gd name="T2" fmla="*/ 52 w 64"/>
                <a:gd name="T3" fmla="*/ 18 h 60"/>
                <a:gd name="T4" fmla="*/ 51 w 64"/>
                <a:gd name="T5" fmla="*/ 13 h 60"/>
                <a:gd name="T6" fmla="*/ 53 w 64"/>
                <a:gd name="T7" fmla="*/ 6 h 60"/>
                <a:gd name="T8" fmla="*/ 51 w 64"/>
                <a:gd name="T9" fmla="*/ 4 h 60"/>
                <a:gd name="T10" fmla="*/ 51 w 64"/>
                <a:gd name="T11" fmla="*/ 0 h 60"/>
                <a:gd name="T12" fmla="*/ 46 w 64"/>
                <a:gd name="T13" fmla="*/ 1 h 60"/>
                <a:gd name="T14" fmla="*/ 44 w 64"/>
                <a:gd name="T15" fmla="*/ 1 h 60"/>
                <a:gd name="T16" fmla="*/ 46 w 64"/>
                <a:gd name="T17" fmla="*/ 6 h 60"/>
                <a:gd name="T18" fmla="*/ 35 w 64"/>
                <a:gd name="T19" fmla="*/ 27 h 60"/>
                <a:gd name="T20" fmla="*/ 29 w 64"/>
                <a:gd name="T21" fmla="*/ 39 h 60"/>
                <a:gd name="T22" fmla="*/ 18 w 64"/>
                <a:gd name="T23" fmla="*/ 32 h 60"/>
                <a:gd name="T24" fmla="*/ 19 w 64"/>
                <a:gd name="T25" fmla="*/ 23 h 60"/>
                <a:gd name="T26" fmla="*/ 17 w 64"/>
                <a:gd name="T27" fmla="*/ 31 h 60"/>
                <a:gd name="T28" fmla="*/ 17 w 64"/>
                <a:gd name="T29" fmla="*/ 33 h 60"/>
                <a:gd name="T30" fmla="*/ 7 w 64"/>
                <a:gd name="T31" fmla="*/ 35 h 60"/>
                <a:gd name="T32" fmla="*/ 10 w 64"/>
                <a:gd name="T33" fmla="*/ 35 h 60"/>
                <a:gd name="T34" fmla="*/ 14 w 64"/>
                <a:gd name="T35" fmla="*/ 34 h 60"/>
                <a:gd name="T36" fmla="*/ 23 w 64"/>
                <a:gd name="T37" fmla="*/ 37 h 60"/>
                <a:gd name="T38" fmla="*/ 20 w 64"/>
                <a:gd name="T39" fmla="*/ 38 h 60"/>
                <a:gd name="T40" fmla="*/ 18 w 64"/>
                <a:gd name="T41" fmla="*/ 44 h 60"/>
                <a:gd name="T42" fmla="*/ 19 w 64"/>
                <a:gd name="T43" fmla="*/ 40 h 60"/>
                <a:gd name="T44" fmla="*/ 29 w 64"/>
                <a:gd name="T45" fmla="*/ 40 h 60"/>
                <a:gd name="T46" fmla="*/ 26 w 64"/>
                <a:gd name="T47" fmla="*/ 47 h 60"/>
                <a:gd name="T48" fmla="*/ 12 w 64"/>
                <a:gd name="T49" fmla="*/ 51 h 60"/>
                <a:gd name="T50" fmla="*/ 28 w 64"/>
                <a:gd name="T51" fmla="*/ 47 h 60"/>
                <a:gd name="T52" fmla="*/ 26 w 64"/>
                <a:gd name="T53" fmla="*/ 51 h 60"/>
                <a:gd name="T54" fmla="*/ 24 w 64"/>
                <a:gd name="T55" fmla="*/ 50 h 60"/>
                <a:gd name="T56" fmla="*/ 26 w 64"/>
                <a:gd name="T57" fmla="*/ 51 h 60"/>
                <a:gd name="T58" fmla="*/ 19 w 64"/>
                <a:gd name="T59" fmla="*/ 55 h 60"/>
                <a:gd name="T60" fmla="*/ 23 w 64"/>
                <a:gd name="T61" fmla="*/ 55 h 60"/>
                <a:gd name="T62" fmla="*/ 27 w 64"/>
                <a:gd name="T63" fmla="*/ 53 h 60"/>
                <a:gd name="T64" fmla="*/ 25 w 64"/>
                <a:gd name="T65" fmla="*/ 54 h 60"/>
                <a:gd name="T66" fmla="*/ 21 w 64"/>
                <a:gd name="T67" fmla="*/ 56 h 60"/>
                <a:gd name="T68" fmla="*/ 6 w 64"/>
                <a:gd name="T69" fmla="*/ 57 h 60"/>
                <a:gd name="T70" fmla="*/ 1 w 64"/>
                <a:gd name="T71" fmla="*/ 58 h 60"/>
                <a:gd name="T72" fmla="*/ 26 w 64"/>
                <a:gd name="T73" fmla="*/ 59 h 60"/>
                <a:gd name="T74" fmla="*/ 35 w 64"/>
                <a:gd name="T75" fmla="*/ 52 h 60"/>
                <a:gd name="T76" fmla="*/ 39 w 64"/>
                <a:gd name="T77" fmla="*/ 47 h 60"/>
                <a:gd name="T78" fmla="*/ 38 w 64"/>
                <a:gd name="T79" fmla="*/ 58 h 60"/>
                <a:gd name="T80" fmla="*/ 57 w 64"/>
                <a:gd name="T81" fmla="*/ 59 h 60"/>
                <a:gd name="T82" fmla="*/ 60 w 64"/>
                <a:gd name="T83" fmla="*/ 59 h 60"/>
                <a:gd name="T84" fmla="*/ 58 w 64"/>
                <a:gd name="T85" fmla="*/ 57 h 60"/>
                <a:gd name="T86" fmla="*/ 43 w 64"/>
                <a:gd name="T87" fmla="*/ 56 h 60"/>
                <a:gd name="T88" fmla="*/ 46 w 64"/>
                <a:gd name="T89" fmla="*/ 44 h 60"/>
                <a:gd name="T90" fmla="*/ 46 w 64"/>
                <a:gd name="T91" fmla="*/ 38 h 60"/>
                <a:gd name="T92" fmla="*/ 49 w 64"/>
                <a:gd name="T93" fmla="*/ 32 h 60"/>
                <a:gd name="T94" fmla="*/ 53 w 64"/>
                <a:gd name="T95" fmla="*/ 32 h 60"/>
                <a:gd name="T96" fmla="*/ 54 w 64"/>
                <a:gd name="T97" fmla="*/ 36 h 60"/>
                <a:gd name="T98" fmla="*/ 54 w 64"/>
                <a:gd name="T99" fmla="*/ 29 h 60"/>
                <a:gd name="T100" fmla="*/ 51 w 64"/>
                <a:gd name="T101" fmla="*/ 25 h 60"/>
                <a:gd name="T102" fmla="*/ 53 w 64"/>
                <a:gd name="T103" fmla="*/ 23 h 60"/>
                <a:gd name="T104" fmla="*/ 54 w 64"/>
                <a:gd name="T105" fmla="*/ 18 h 60"/>
                <a:gd name="T106" fmla="*/ 60 w 64"/>
                <a:gd name="T107" fmla="*/ 19 h 60"/>
                <a:gd name="T108" fmla="*/ 64 w 64"/>
                <a:gd name="T109" fmla="*/ 18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64" h="60">
                  <a:moveTo>
                    <a:pt x="60" y="16"/>
                  </a:moveTo>
                  <a:cubicBezTo>
                    <a:pt x="58" y="15"/>
                    <a:pt x="56" y="18"/>
                    <a:pt x="53" y="18"/>
                  </a:cubicBezTo>
                  <a:cubicBezTo>
                    <a:pt x="53" y="18"/>
                    <a:pt x="53" y="18"/>
                    <a:pt x="53" y="18"/>
                  </a:cubicBezTo>
                  <a:cubicBezTo>
                    <a:pt x="53" y="18"/>
                    <a:pt x="52" y="18"/>
                    <a:pt x="52" y="18"/>
                  </a:cubicBezTo>
                  <a:cubicBezTo>
                    <a:pt x="52" y="17"/>
                    <a:pt x="52" y="16"/>
                    <a:pt x="52" y="15"/>
                  </a:cubicBezTo>
                  <a:cubicBezTo>
                    <a:pt x="51" y="15"/>
                    <a:pt x="51" y="14"/>
                    <a:pt x="51" y="13"/>
                  </a:cubicBezTo>
                  <a:cubicBezTo>
                    <a:pt x="50" y="9"/>
                    <a:pt x="55" y="12"/>
                    <a:pt x="56" y="10"/>
                  </a:cubicBezTo>
                  <a:cubicBezTo>
                    <a:pt x="57" y="8"/>
                    <a:pt x="54" y="8"/>
                    <a:pt x="53" y="6"/>
                  </a:cubicBezTo>
                  <a:cubicBezTo>
                    <a:pt x="53" y="6"/>
                    <a:pt x="53" y="6"/>
                    <a:pt x="53" y="6"/>
                  </a:cubicBezTo>
                  <a:cubicBezTo>
                    <a:pt x="53" y="5"/>
                    <a:pt x="52" y="5"/>
                    <a:pt x="51" y="4"/>
                  </a:cubicBezTo>
                  <a:cubicBezTo>
                    <a:pt x="52" y="3"/>
                    <a:pt x="52" y="1"/>
                    <a:pt x="52" y="0"/>
                  </a:cubicBezTo>
                  <a:cubicBezTo>
                    <a:pt x="51" y="0"/>
                    <a:pt x="51" y="0"/>
                    <a:pt x="51" y="0"/>
                  </a:cubicBezTo>
                  <a:cubicBezTo>
                    <a:pt x="50" y="1"/>
                    <a:pt x="49" y="2"/>
                    <a:pt x="49" y="3"/>
                  </a:cubicBezTo>
                  <a:cubicBezTo>
                    <a:pt x="48" y="2"/>
                    <a:pt x="47" y="2"/>
                    <a:pt x="46" y="1"/>
                  </a:cubicBezTo>
                  <a:cubicBezTo>
                    <a:pt x="45" y="1"/>
                    <a:pt x="44" y="0"/>
                    <a:pt x="44" y="0"/>
                  </a:cubicBezTo>
                  <a:cubicBezTo>
                    <a:pt x="44" y="1"/>
                    <a:pt x="44" y="1"/>
                    <a:pt x="44" y="1"/>
                  </a:cubicBezTo>
                  <a:cubicBezTo>
                    <a:pt x="44" y="3"/>
                    <a:pt x="45" y="4"/>
                    <a:pt x="46" y="6"/>
                  </a:cubicBezTo>
                  <a:cubicBezTo>
                    <a:pt x="46" y="6"/>
                    <a:pt x="46" y="6"/>
                    <a:pt x="46" y="6"/>
                  </a:cubicBezTo>
                  <a:cubicBezTo>
                    <a:pt x="45" y="8"/>
                    <a:pt x="46" y="11"/>
                    <a:pt x="45" y="13"/>
                  </a:cubicBezTo>
                  <a:cubicBezTo>
                    <a:pt x="43" y="18"/>
                    <a:pt x="40" y="23"/>
                    <a:pt x="35" y="27"/>
                  </a:cubicBezTo>
                  <a:cubicBezTo>
                    <a:pt x="33" y="30"/>
                    <a:pt x="30" y="33"/>
                    <a:pt x="29" y="37"/>
                  </a:cubicBezTo>
                  <a:cubicBezTo>
                    <a:pt x="29" y="37"/>
                    <a:pt x="29" y="38"/>
                    <a:pt x="29" y="39"/>
                  </a:cubicBezTo>
                  <a:cubicBezTo>
                    <a:pt x="27" y="38"/>
                    <a:pt x="26" y="37"/>
                    <a:pt x="24" y="36"/>
                  </a:cubicBezTo>
                  <a:cubicBezTo>
                    <a:pt x="22" y="35"/>
                    <a:pt x="19" y="35"/>
                    <a:pt x="18" y="32"/>
                  </a:cubicBezTo>
                  <a:cubicBezTo>
                    <a:pt x="17" y="31"/>
                    <a:pt x="18" y="30"/>
                    <a:pt x="18" y="29"/>
                  </a:cubicBezTo>
                  <a:cubicBezTo>
                    <a:pt x="20" y="28"/>
                    <a:pt x="20" y="25"/>
                    <a:pt x="19" y="23"/>
                  </a:cubicBezTo>
                  <a:cubicBezTo>
                    <a:pt x="19" y="23"/>
                    <a:pt x="19" y="24"/>
                    <a:pt x="19" y="24"/>
                  </a:cubicBezTo>
                  <a:cubicBezTo>
                    <a:pt x="18" y="26"/>
                    <a:pt x="16" y="28"/>
                    <a:pt x="17" y="31"/>
                  </a:cubicBezTo>
                  <a:cubicBezTo>
                    <a:pt x="17" y="32"/>
                    <a:pt x="18" y="33"/>
                    <a:pt x="18" y="34"/>
                  </a:cubicBezTo>
                  <a:cubicBezTo>
                    <a:pt x="18" y="34"/>
                    <a:pt x="17" y="34"/>
                    <a:pt x="17" y="33"/>
                  </a:cubicBezTo>
                  <a:cubicBezTo>
                    <a:pt x="16" y="33"/>
                    <a:pt x="15" y="33"/>
                    <a:pt x="14" y="33"/>
                  </a:cubicBezTo>
                  <a:cubicBezTo>
                    <a:pt x="12" y="34"/>
                    <a:pt x="9" y="33"/>
                    <a:pt x="7" y="35"/>
                  </a:cubicBezTo>
                  <a:cubicBezTo>
                    <a:pt x="7" y="35"/>
                    <a:pt x="6" y="35"/>
                    <a:pt x="7" y="35"/>
                  </a:cubicBezTo>
                  <a:cubicBezTo>
                    <a:pt x="8" y="35"/>
                    <a:pt x="9" y="35"/>
                    <a:pt x="10" y="35"/>
                  </a:cubicBezTo>
                  <a:cubicBezTo>
                    <a:pt x="11" y="36"/>
                    <a:pt x="12" y="34"/>
                    <a:pt x="13" y="34"/>
                  </a:cubicBezTo>
                  <a:cubicBezTo>
                    <a:pt x="14" y="34"/>
                    <a:pt x="14" y="34"/>
                    <a:pt x="14" y="34"/>
                  </a:cubicBezTo>
                  <a:cubicBezTo>
                    <a:pt x="14" y="33"/>
                    <a:pt x="15" y="34"/>
                    <a:pt x="15" y="33"/>
                  </a:cubicBezTo>
                  <a:cubicBezTo>
                    <a:pt x="18" y="34"/>
                    <a:pt x="21" y="35"/>
                    <a:pt x="23" y="37"/>
                  </a:cubicBezTo>
                  <a:cubicBezTo>
                    <a:pt x="23" y="37"/>
                    <a:pt x="23" y="37"/>
                    <a:pt x="23" y="37"/>
                  </a:cubicBezTo>
                  <a:cubicBezTo>
                    <a:pt x="22" y="37"/>
                    <a:pt x="21" y="38"/>
                    <a:pt x="20" y="38"/>
                  </a:cubicBezTo>
                  <a:cubicBezTo>
                    <a:pt x="19" y="39"/>
                    <a:pt x="18" y="40"/>
                    <a:pt x="18" y="41"/>
                  </a:cubicBezTo>
                  <a:cubicBezTo>
                    <a:pt x="17" y="42"/>
                    <a:pt x="18" y="43"/>
                    <a:pt x="18" y="44"/>
                  </a:cubicBezTo>
                  <a:cubicBezTo>
                    <a:pt x="18" y="45"/>
                    <a:pt x="18" y="45"/>
                    <a:pt x="19" y="46"/>
                  </a:cubicBezTo>
                  <a:cubicBezTo>
                    <a:pt x="20" y="44"/>
                    <a:pt x="19" y="42"/>
                    <a:pt x="19" y="40"/>
                  </a:cubicBezTo>
                  <a:cubicBezTo>
                    <a:pt x="19" y="39"/>
                    <a:pt x="21" y="38"/>
                    <a:pt x="22" y="38"/>
                  </a:cubicBezTo>
                  <a:cubicBezTo>
                    <a:pt x="25" y="37"/>
                    <a:pt x="27" y="39"/>
                    <a:pt x="29" y="40"/>
                  </a:cubicBezTo>
                  <a:cubicBezTo>
                    <a:pt x="29" y="42"/>
                    <a:pt x="29" y="44"/>
                    <a:pt x="29" y="46"/>
                  </a:cubicBezTo>
                  <a:cubicBezTo>
                    <a:pt x="28" y="46"/>
                    <a:pt x="27" y="47"/>
                    <a:pt x="26" y="47"/>
                  </a:cubicBezTo>
                  <a:cubicBezTo>
                    <a:pt x="23" y="47"/>
                    <a:pt x="20" y="49"/>
                    <a:pt x="17" y="50"/>
                  </a:cubicBezTo>
                  <a:cubicBezTo>
                    <a:pt x="15" y="51"/>
                    <a:pt x="13" y="50"/>
                    <a:pt x="12" y="51"/>
                  </a:cubicBezTo>
                  <a:cubicBezTo>
                    <a:pt x="13" y="51"/>
                    <a:pt x="14" y="51"/>
                    <a:pt x="15" y="51"/>
                  </a:cubicBezTo>
                  <a:cubicBezTo>
                    <a:pt x="20" y="50"/>
                    <a:pt x="23" y="47"/>
                    <a:pt x="28" y="47"/>
                  </a:cubicBezTo>
                  <a:cubicBezTo>
                    <a:pt x="28" y="47"/>
                    <a:pt x="28" y="47"/>
                    <a:pt x="28" y="47"/>
                  </a:cubicBezTo>
                  <a:cubicBezTo>
                    <a:pt x="28" y="49"/>
                    <a:pt x="27" y="50"/>
                    <a:pt x="26" y="51"/>
                  </a:cubicBezTo>
                  <a:cubicBezTo>
                    <a:pt x="26" y="50"/>
                    <a:pt x="26" y="50"/>
                    <a:pt x="26" y="49"/>
                  </a:cubicBezTo>
                  <a:cubicBezTo>
                    <a:pt x="25" y="49"/>
                    <a:pt x="25" y="49"/>
                    <a:pt x="24" y="50"/>
                  </a:cubicBezTo>
                  <a:cubicBezTo>
                    <a:pt x="24" y="50"/>
                    <a:pt x="24" y="50"/>
                    <a:pt x="24" y="50"/>
                  </a:cubicBezTo>
                  <a:cubicBezTo>
                    <a:pt x="25" y="51"/>
                    <a:pt x="25" y="51"/>
                    <a:pt x="26" y="51"/>
                  </a:cubicBezTo>
                  <a:cubicBezTo>
                    <a:pt x="25" y="51"/>
                    <a:pt x="25" y="52"/>
                    <a:pt x="25" y="52"/>
                  </a:cubicBezTo>
                  <a:cubicBezTo>
                    <a:pt x="23" y="54"/>
                    <a:pt x="21" y="53"/>
                    <a:pt x="19" y="55"/>
                  </a:cubicBezTo>
                  <a:cubicBezTo>
                    <a:pt x="19" y="55"/>
                    <a:pt x="18" y="55"/>
                    <a:pt x="18" y="56"/>
                  </a:cubicBezTo>
                  <a:cubicBezTo>
                    <a:pt x="20" y="56"/>
                    <a:pt x="22" y="56"/>
                    <a:pt x="23" y="55"/>
                  </a:cubicBezTo>
                  <a:cubicBezTo>
                    <a:pt x="25" y="53"/>
                    <a:pt x="27" y="51"/>
                    <a:pt x="28" y="49"/>
                  </a:cubicBezTo>
                  <a:cubicBezTo>
                    <a:pt x="29" y="51"/>
                    <a:pt x="28" y="52"/>
                    <a:pt x="27" y="53"/>
                  </a:cubicBezTo>
                  <a:cubicBezTo>
                    <a:pt x="27" y="53"/>
                    <a:pt x="27" y="53"/>
                    <a:pt x="26" y="53"/>
                  </a:cubicBezTo>
                  <a:cubicBezTo>
                    <a:pt x="26" y="53"/>
                    <a:pt x="25" y="53"/>
                    <a:pt x="25" y="54"/>
                  </a:cubicBezTo>
                  <a:cubicBezTo>
                    <a:pt x="26" y="54"/>
                    <a:pt x="26" y="54"/>
                    <a:pt x="26" y="55"/>
                  </a:cubicBezTo>
                  <a:cubicBezTo>
                    <a:pt x="24" y="56"/>
                    <a:pt x="23" y="56"/>
                    <a:pt x="21" y="56"/>
                  </a:cubicBezTo>
                  <a:cubicBezTo>
                    <a:pt x="17" y="57"/>
                    <a:pt x="14" y="57"/>
                    <a:pt x="11" y="57"/>
                  </a:cubicBezTo>
                  <a:cubicBezTo>
                    <a:pt x="9" y="57"/>
                    <a:pt x="7" y="57"/>
                    <a:pt x="6" y="57"/>
                  </a:cubicBezTo>
                  <a:cubicBezTo>
                    <a:pt x="4" y="57"/>
                    <a:pt x="2" y="57"/>
                    <a:pt x="1" y="58"/>
                  </a:cubicBezTo>
                  <a:cubicBezTo>
                    <a:pt x="0" y="58"/>
                    <a:pt x="1" y="58"/>
                    <a:pt x="1" y="58"/>
                  </a:cubicBezTo>
                  <a:cubicBezTo>
                    <a:pt x="3" y="60"/>
                    <a:pt x="6" y="59"/>
                    <a:pt x="8" y="59"/>
                  </a:cubicBezTo>
                  <a:cubicBezTo>
                    <a:pt x="26" y="59"/>
                    <a:pt x="26" y="59"/>
                    <a:pt x="26" y="59"/>
                  </a:cubicBezTo>
                  <a:cubicBezTo>
                    <a:pt x="28" y="59"/>
                    <a:pt x="29" y="59"/>
                    <a:pt x="30" y="58"/>
                  </a:cubicBezTo>
                  <a:cubicBezTo>
                    <a:pt x="32" y="57"/>
                    <a:pt x="34" y="55"/>
                    <a:pt x="35" y="52"/>
                  </a:cubicBezTo>
                  <a:cubicBezTo>
                    <a:pt x="35" y="51"/>
                    <a:pt x="36" y="50"/>
                    <a:pt x="36" y="49"/>
                  </a:cubicBezTo>
                  <a:cubicBezTo>
                    <a:pt x="36" y="48"/>
                    <a:pt x="38" y="47"/>
                    <a:pt x="39" y="47"/>
                  </a:cubicBezTo>
                  <a:cubicBezTo>
                    <a:pt x="40" y="49"/>
                    <a:pt x="39" y="51"/>
                    <a:pt x="39" y="54"/>
                  </a:cubicBezTo>
                  <a:cubicBezTo>
                    <a:pt x="38" y="55"/>
                    <a:pt x="37" y="57"/>
                    <a:pt x="38" y="58"/>
                  </a:cubicBezTo>
                  <a:cubicBezTo>
                    <a:pt x="38" y="59"/>
                    <a:pt x="39" y="59"/>
                    <a:pt x="39" y="59"/>
                  </a:cubicBezTo>
                  <a:cubicBezTo>
                    <a:pt x="45" y="59"/>
                    <a:pt x="51" y="59"/>
                    <a:pt x="57" y="59"/>
                  </a:cubicBezTo>
                  <a:cubicBezTo>
                    <a:pt x="58" y="59"/>
                    <a:pt x="59" y="60"/>
                    <a:pt x="60" y="60"/>
                  </a:cubicBezTo>
                  <a:cubicBezTo>
                    <a:pt x="60" y="60"/>
                    <a:pt x="60" y="59"/>
                    <a:pt x="60" y="59"/>
                  </a:cubicBezTo>
                  <a:cubicBezTo>
                    <a:pt x="60" y="59"/>
                    <a:pt x="59" y="58"/>
                    <a:pt x="59" y="58"/>
                  </a:cubicBezTo>
                  <a:cubicBezTo>
                    <a:pt x="59" y="58"/>
                    <a:pt x="58" y="58"/>
                    <a:pt x="58" y="57"/>
                  </a:cubicBezTo>
                  <a:cubicBezTo>
                    <a:pt x="55" y="56"/>
                    <a:pt x="52" y="57"/>
                    <a:pt x="48" y="57"/>
                  </a:cubicBezTo>
                  <a:cubicBezTo>
                    <a:pt x="46" y="57"/>
                    <a:pt x="45" y="57"/>
                    <a:pt x="43" y="56"/>
                  </a:cubicBezTo>
                  <a:cubicBezTo>
                    <a:pt x="42" y="55"/>
                    <a:pt x="43" y="53"/>
                    <a:pt x="43" y="53"/>
                  </a:cubicBezTo>
                  <a:cubicBezTo>
                    <a:pt x="43" y="52"/>
                    <a:pt x="45" y="44"/>
                    <a:pt x="46" y="44"/>
                  </a:cubicBezTo>
                  <a:cubicBezTo>
                    <a:pt x="46" y="43"/>
                    <a:pt x="46" y="42"/>
                    <a:pt x="46" y="42"/>
                  </a:cubicBezTo>
                  <a:cubicBezTo>
                    <a:pt x="46" y="41"/>
                    <a:pt x="46" y="39"/>
                    <a:pt x="46" y="38"/>
                  </a:cubicBezTo>
                  <a:cubicBezTo>
                    <a:pt x="46" y="37"/>
                    <a:pt x="47" y="36"/>
                    <a:pt x="48" y="34"/>
                  </a:cubicBezTo>
                  <a:cubicBezTo>
                    <a:pt x="48" y="33"/>
                    <a:pt x="48" y="33"/>
                    <a:pt x="49" y="32"/>
                  </a:cubicBezTo>
                  <a:cubicBezTo>
                    <a:pt x="49" y="31"/>
                    <a:pt x="49" y="30"/>
                    <a:pt x="49" y="30"/>
                  </a:cubicBezTo>
                  <a:cubicBezTo>
                    <a:pt x="51" y="30"/>
                    <a:pt x="52" y="30"/>
                    <a:pt x="53" y="32"/>
                  </a:cubicBezTo>
                  <a:cubicBezTo>
                    <a:pt x="54" y="36"/>
                    <a:pt x="54" y="36"/>
                    <a:pt x="54" y="36"/>
                  </a:cubicBezTo>
                  <a:cubicBezTo>
                    <a:pt x="54" y="36"/>
                    <a:pt x="54" y="37"/>
                    <a:pt x="54" y="36"/>
                  </a:cubicBezTo>
                  <a:cubicBezTo>
                    <a:pt x="55" y="36"/>
                    <a:pt x="55" y="34"/>
                    <a:pt x="55" y="33"/>
                  </a:cubicBezTo>
                  <a:cubicBezTo>
                    <a:pt x="55" y="31"/>
                    <a:pt x="54" y="31"/>
                    <a:pt x="54" y="29"/>
                  </a:cubicBezTo>
                  <a:cubicBezTo>
                    <a:pt x="54" y="29"/>
                    <a:pt x="53" y="28"/>
                    <a:pt x="53" y="28"/>
                  </a:cubicBezTo>
                  <a:cubicBezTo>
                    <a:pt x="53" y="27"/>
                    <a:pt x="51" y="26"/>
                    <a:pt x="51" y="25"/>
                  </a:cubicBezTo>
                  <a:cubicBezTo>
                    <a:pt x="51" y="24"/>
                    <a:pt x="52" y="23"/>
                    <a:pt x="53" y="22"/>
                  </a:cubicBezTo>
                  <a:cubicBezTo>
                    <a:pt x="53" y="22"/>
                    <a:pt x="53" y="23"/>
                    <a:pt x="53" y="23"/>
                  </a:cubicBezTo>
                  <a:cubicBezTo>
                    <a:pt x="54" y="22"/>
                    <a:pt x="54" y="22"/>
                    <a:pt x="54" y="22"/>
                  </a:cubicBezTo>
                  <a:cubicBezTo>
                    <a:pt x="54" y="18"/>
                    <a:pt x="54" y="18"/>
                    <a:pt x="54" y="18"/>
                  </a:cubicBezTo>
                  <a:cubicBezTo>
                    <a:pt x="55" y="18"/>
                    <a:pt x="57" y="19"/>
                    <a:pt x="59" y="19"/>
                  </a:cubicBezTo>
                  <a:cubicBezTo>
                    <a:pt x="59" y="19"/>
                    <a:pt x="60" y="19"/>
                    <a:pt x="60" y="19"/>
                  </a:cubicBezTo>
                  <a:cubicBezTo>
                    <a:pt x="60" y="19"/>
                    <a:pt x="60" y="19"/>
                    <a:pt x="60" y="19"/>
                  </a:cubicBezTo>
                  <a:cubicBezTo>
                    <a:pt x="64" y="18"/>
                    <a:pt x="64" y="18"/>
                    <a:pt x="64" y="18"/>
                  </a:cubicBezTo>
                  <a:cubicBezTo>
                    <a:pt x="63" y="18"/>
                    <a:pt x="62" y="16"/>
                    <a:pt x="60" y="16"/>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0" name="Freeform 79"/>
            <xdr:cNvSpPr>
              <a:spLocks/>
            </xdr:cNvSpPr>
          </xdr:nvSpPr>
          <xdr:spPr bwMode="auto">
            <a:xfrm>
              <a:off x="1578769" y="2727276"/>
              <a:ext cx="11113" cy="0"/>
            </a:xfrm>
            <a:custGeom>
              <a:avLst/>
              <a:gdLst>
                <a:gd name="T0" fmla="*/ 0 w 1"/>
                <a:gd name="T1" fmla="*/ 1 w 1"/>
                <a:gd name="T2" fmla="*/ 0 w 1"/>
              </a:gdLst>
              <a:ahLst/>
              <a:cxnLst>
                <a:cxn ang="0">
                  <a:pos x="T0" y="0"/>
                </a:cxn>
                <a:cxn ang="0">
                  <a:pos x="T1" y="0"/>
                </a:cxn>
                <a:cxn ang="0">
                  <a:pos x="T2" y="0"/>
                </a:cxn>
              </a:cxnLst>
              <a:rect l="0" t="0" r="r" b="b"/>
              <a:pathLst>
                <a:path w="1">
                  <a:moveTo>
                    <a:pt x="0" y="0"/>
                  </a:moveTo>
                  <a:cubicBezTo>
                    <a:pt x="0" y="0"/>
                    <a:pt x="0" y="0"/>
                    <a:pt x="1" y="0"/>
                  </a:cubicBezTo>
                  <a:cubicBezTo>
                    <a:pt x="0" y="0"/>
                    <a:pt x="0" y="0"/>
                    <a:pt x="0"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1" name="Freeform 80"/>
            <xdr:cNvSpPr>
              <a:spLocks/>
            </xdr:cNvSpPr>
          </xdr:nvSpPr>
          <xdr:spPr bwMode="auto">
            <a:xfrm>
              <a:off x="1105694" y="2863801"/>
              <a:ext cx="22225" cy="22225"/>
            </a:xfrm>
            <a:custGeom>
              <a:avLst/>
              <a:gdLst>
                <a:gd name="T0" fmla="*/ 2 w 2"/>
                <a:gd name="T1" fmla="*/ 1 h 2"/>
                <a:gd name="T2" fmla="*/ 1 w 2"/>
                <a:gd name="T3" fmla="*/ 2 h 2"/>
                <a:gd name="T4" fmla="*/ 0 w 2"/>
                <a:gd name="T5" fmla="*/ 1 h 2"/>
                <a:gd name="T6" fmla="*/ 1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1" y="2"/>
                  </a:cubicBezTo>
                  <a:cubicBezTo>
                    <a:pt x="1" y="2"/>
                    <a:pt x="1" y="2"/>
                    <a:pt x="0" y="1"/>
                  </a:cubicBezTo>
                  <a:cubicBezTo>
                    <a:pt x="0" y="1"/>
                    <a:pt x="1" y="0"/>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2" name="Freeform 81"/>
            <xdr:cNvSpPr>
              <a:spLocks/>
            </xdr:cNvSpPr>
          </xdr:nvSpPr>
          <xdr:spPr bwMode="auto">
            <a:xfrm>
              <a:off x="1070769" y="2863801"/>
              <a:ext cx="23813" cy="22225"/>
            </a:xfrm>
            <a:custGeom>
              <a:avLst/>
              <a:gdLst>
                <a:gd name="T0" fmla="*/ 2 w 2"/>
                <a:gd name="T1" fmla="*/ 1 h 2"/>
                <a:gd name="T2" fmla="*/ 2 w 2"/>
                <a:gd name="T3" fmla="*/ 2 h 2"/>
                <a:gd name="T4" fmla="*/ 1 w 2"/>
                <a:gd name="T5" fmla="*/ 2 h 2"/>
                <a:gd name="T6" fmla="*/ 1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2" y="2"/>
                  </a:cubicBezTo>
                  <a:cubicBezTo>
                    <a:pt x="2" y="2"/>
                    <a:pt x="1" y="2"/>
                    <a:pt x="1" y="2"/>
                  </a:cubicBezTo>
                  <a:cubicBezTo>
                    <a:pt x="1" y="2"/>
                    <a:pt x="0" y="1"/>
                    <a:pt x="1" y="1"/>
                  </a:cubicBezTo>
                  <a:cubicBezTo>
                    <a:pt x="1" y="1"/>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3" name="Freeform 82"/>
            <xdr:cNvSpPr>
              <a:spLocks/>
            </xdr:cNvSpPr>
          </xdr:nvSpPr>
          <xdr:spPr bwMode="auto">
            <a:xfrm>
              <a:off x="1815306" y="2874913"/>
              <a:ext cx="0" cy="0"/>
            </a:xfrm>
            <a:custGeom>
              <a:avLst/>
              <a:gdLst/>
              <a:ahLst/>
              <a:cxnLst>
                <a:cxn ang="0">
                  <a:pos x="0" y="0"/>
                </a:cxn>
                <a:cxn ang="0">
                  <a:pos x="0" y="0"/>
                </a:cxn>
              </a:cxnLst>
              <a:rect l="0" t="0" r="r" b="b"/>
              <a:pathLst>
                <a:path>
                  <a:moveTo>
                    <a:pt x="0" y="0"/>
                  </a:moveTo>
                  <a:cubicBezTo>
                    <a:pt x="0" y="0"/>
                    <a:pt x="0" y="0"/>
                    <a:pt x="0" y="0"/>
                  </a:cubicBezTo>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4" name="Freeform 83"/>
            <xdr:cNvSpPr>
              <a:spLocks/>
            </xdr:cNvSpPr>
          </xdr:nvSpPr>
          <xdr:spPr bwMode="auto">
            <a:xfrm>
              <a:off x="2199481" y="2874913"/>
              <a:ext cx="22225" cy="22225"/>
            </a:xfrm>
            <a:custGeom>
              <a:avLst/>
              <a:gdLst>
                <a:gd name="T0" fmla="*/ 2 w 2"/>
                <a:gd name="T1" fmla="*/ 1 h 2"/>
                <a:gd name="T2" fmla="*/ 1 w 2"/>
                <a:gd name="T3" fmla="*/ 2 h 2"/>
                <a:gd name="T4" fmla="*/ 0 w 2"/>
                <a:gd name="T5" fmla="*/ 1 h 2"/>
                <a:gd name="T6" fmla="*/ 1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2"/>
                    <a:pt x="1" y="2"/>
                    <a:pt x="1" y="2"/>
                  </a:cubicBezTo>
                  <a:cubicBezTo>
                    <a:pt x="0" y="2"/>
                    <a:pt x="0" y="2"/>
                    <a:pt x="0" y="1"/>
                  </a:cubicBezTo>
                  <a:cubicBezTo>
                    <a:pt x="0" y="1"/>
                    <a:pt x="0" y="1"/>
                    <a:pt x="1" y="1"/>
                  </a:cubicBezTo>
                  <a:cubicBezTo>
                    <a:pt x="1" y="0"/>
                    <a:pt x="1"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5" name="Freeform 84"/>
            <xdr:cNvSpPr>
              <a:spLocks/>
            </xdr:cNvSpPr>
          </xdr:nvSpPr>
          <xdr:spPr bwMode="auto">
            <a:xfrm>
              <a:off x="2221706" y="2886026"/>
              <a:ext cx="22225" cy="11113"/>
            </a:xfrm>
            <a:custGeom>
              <a:avLst/>
              <a:gdLst>
                <a:gd name="T0" fmla="*/ 2 w 2"/>
                <a:gd name="T1" fmla="*/ 0 h 1"/>
                <a:gd name="T2" fmla="*/ 2 w 2"/>
                <a:gd name="T3" fmla="*/ 1 h 1"/>
                <a:gd name="T4" fmla="*/ 2 w 2"/>
                <a:gd name="T5" fmla="*/ 1 h 1"/>
                <a:gd name="T6" fmla="*/ 1 w 2"/>
                <a:gd name="T7" fmla="*/ 1 h 1"/>
                <a:gd name="T8" fmla="*/ 1 w 2"/>
                <a:gd name="T9" fmla="*/ 0 h 1"/>
                <a:gd name="T10" fmla="*/ 2 w 2"/>
                <a:gd name="T11" fmla="*/ 0 h 1"/>
              </a:gdLst>
              <a:ahLst/>
              <a:cxnLst>
                <a:cxn ang="0">
                  <a:pos x="T0" y="T1"/>
                </a:cxn>
                <a:cxn ang="0">
                  <a:pos x="T2" y="T3"/>
                </a:cxn>
                <a:cxn ang="0">
                  <a:pos x="T4" y="T5"/>
                </a:cxn>
                <a:cxn ang="0">
                  <a:pos x="T6" y="T7"/>
                </a:cxn>
                <a:cxn ang="0">
                  <a:pos x="T8" y="T9"/>
                </a:cxn>
                <a:cxn ang="0">
                  <a:pos x="T10" y="T11"/>
                </a:cxn>
              </a:cxnLst>
              <a:rect l="0" t="0" r="r" b="b"/>
              <a:pathLst>
                <a:path w="2" h="1">
                  <a:moveTo>
                    <a:pt x="2" y="0"/>
                  </a:moveTo>
                  <a:cubicBezTo>
                    <a:pt x="2" y="0"/>
                    <a:pt x="2" y="1"/>
                    <a:pt x="2" y="1"/>
                  </a:cubicBezTo>
                  <a:cubicBezTo>
                    <a:pt x="2" y="1"/>
                    <a:pt x="2" y="1"/>
                    <a:pt x="2" y="1"/>
                  </a:cubicBezTo>
                  <a:cubicBezTo>
                    <a:pt x="1" y="1"/>
                    <a:pt x="1" y="1"/>
                    <a:pt x="1" y="1"/>
                  </a:cubicBezTo>
                  <a:cubicBezTo>
                    <a:pt x="0" y="0"/>
                    <a:pt x="1" y="0"/>
                    <a:pt x="1" y="0"/>
                  </a:cubicBezTo>
                  <a:cubicBezTo>
                    <a:pt x="2"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6" name="Oval 85"/>
            <xdr:cNvSpPr>
              <a:spLocks noChangeArrowheads="1"/>
            </xdr:cNvSpPr>
          </xdr:nvSpPr>
          <xdr:spPr bwMode="auto">
            <a:xfrm>
              <a:off x="946944" y="2886026"/>
              <a:ext cx="11113"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7" name="Freeform 86"/>
            <xdr:cNvSpPr>
              <a:spLocks/>
            </xdr:cNvSpPr>
          </xdr:nvSpPr>
          <xdr:spPr bwMode="auto">
            <a:xfrm>
              <a:off x="1116806" y="2886026"/>
              <a:ext cx="22225" cy="22225"/>
            </a:xfrm>
            <a:custGeom>
              <a:avLst/>
              <a:gdLst>
                <a:gd name="T0" fmla="*/ 2 w 2"/>
                <a:gd name="T1" fmla="*/ 1 h 2"/>
                <a:gd name="T2" fmla="*/ 1 w 2"/>
                <a:gd name="T3" fmla="*/ 2 h 2"/>
                <a:gd name="T4" fmla="*/ 0 w 2"/>
                <a:gd name="T5" fmla="*/ 2 h 2"/>
                <a:gd name="T6" fmla="*/ 1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2"/>
                    <a:pt x="1" y="2"/>
                    <a:pt x="1" y="2"/>
                  </a:cubicBezTo>
                  <a:cubicBezTo>
                    <a:pt x="1" y="2"/>
                    <a:pt x="0" y="2"/>
                    <a:pt x="0" y="2"/>
                  </a:cubicBezTo>
                  <a:cubicBezTo>
                    <a:pt x="0" y="1"/>
                    <a:pt x="0" y="1"/>
                    <a:pt x="1" y="1"/>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8" name="Freeform 87"/>
            <xdr:cNvSpPr>
              <a:spLocks/>
            </xdr:cNvSpPr>
          </xdr:nvSpPr>
          <xdr:spPr bwMode="auto">
            <a:xfrm>
              <a:off x="1094581" y="2897138"/>
              <a:ext cx="11113" cy="11113"/>
            </a:xfrm>
            <a:custGeom>
              <a:avLst/>
              <a:gdLst>
                <a:gd name="T0" fmla="*/ 1 w 1"/>
                <a:gd name="T1" fmla="*/ 0 h 1"/>
                <a:gd name="T2" fmla="*/ 1 w 1"/>
                <a:gd name="T3" fmla="*/ 1 h 1"/>
                <a:gd name="T4" fmla="*/ 0 w 1"/>
                <a:gd name="T5" fmla="*/ 1 h 1"/>
                <a:gd name="T6" fmla="*/ 0 w 1"/>
                <a:gd name="T7" fmla="*/ 0 h 1"/>
                <a:gd name="T8" fmla="*/ 0 w 1"/>
                <a:gd name="T9" fmla="*/ 0 h 1"/>
                <a:gd name="T10" fmla="*/ 1 w 1"/>
                <a:gd name="T11" fmla="*/ 0 h 1"/>
              </a:gdLst>
              <a:ahLst/>
              <a:cxnLst>
                <a:cxn ang="0">
                  <a:pos x="T0" y="T1"/>
                </a:cxn>
                <a:cxn ang="0">
                  <a:pos x="T2" y="T3"/>
                </a:cxn>
                <a:cxn ang="0">
                  <a:pos x="T4" y="T5"/>
                </a:cxn>
                <a:cxn ang="0">
                  <a:pos x="T6" y="T7"/>
                </a:cxn>
                <a:cxn ang="0">
                  <a:pos x="T8" y="T9"/>
                </a:cxn>
                <a:cxn ang="0">
                  <a:pos x="T10" y="T11"/>
                </a:cxn>
              </a:cxnLst>
              <a:rect l="0" t="0" r="r" b="b"/>
              <a:pathLst>
                <a:path w="1" h="1">
                  <a:moveTo>
                    <a:pt x="1" y="0"/>
                  </a:moveTo>
                  <a:cubicBezTo>
                    <a:pt x="1" y="0"/>
                    <a:pt x="1" y="1"/>
                    <a:pt x="1" y="1"/>
                  </a:cubicBezTo>
                  <a:cubicBezTo>
                    <a:pt x="1" y="1"/>
                    <a:pt x="1" y="1"/>
                    <a:pt x="0" y="1"/>
                  </a:cubicBezTo>
                  <a:cubicBezTo>
                    <a:pt x="0" y="1"/>
                    <a:pt x="0" y="1"/>
                    <a:pt x="0" y="0"/>
                  </a:cubicBezTo>
                  <a:cubicBezTo>
                    <a:pt x="0" y="0"/>
                    <a:pt x="0" y="0"/>
                    <a:pt x="0" y="0"/>
                  </a:cubicBezTo>
                  <a:cubicBezTo>
                    <a:pt x="1" y="0"/>
                    <a:pt x="1" y="0"/>
                    <a:pt x="1"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9" name="Freeform 88"/>
            <xdr:cNvSpPr>
              <a:spLocks/>
            </xdr:cNvSpPr>
          </xdr:nvSpPr>
          <xdr:spPr bwMode="auto">
            <a:xfrm>
              <a:off x="2299494" y="2897138"/>
              <a:ext cx="23813" cy="22225"/>
            </a:xfrm>
            <a:custGeom>
              <a:avLst/>
              <a:gdLst>
                <a:gd name="T0" fmla="*/ 2 w 2"/>
                <a:gd name="T1" fmla="*/ 1 h 2"/>
                <a:gd name="T2" fmla="*/ 1 w 2"/>
                <a:gd name="T3" fmla="*/ 1 h 2"/>
                <a:gd name="T4" fmla="*/ 0 w 2"/>
                <a:gd name="T5" fmla="*/ 1 h 2"/>
                <a:gd name="T6" fmla="*/ 0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1"/>
                    <a:pt x="1" y="1"/>
                  </a:cubicBezTo>
                  <a:cubicBezTo>
                    <a:pt x="1" y="2"/>
                    <a:pt x="1" y="2"/>
                    <a:pt x="0" y="1"/>
                  </a:cubicBezTo>
                  <a:cubicBezTo>
                    <a:pt x="0" y="1"/>
                    <a:pt x="0" y="1"/>
                    <a:pt x="0" y="1"/>
                  </a:cubicBezTo>
                  <a:cubicBezTo>
                    <a:pt x="1" y="0"/>
                    <a:pt x="1" y="0"/>
                    <a:pt x="1" y="0"/>
                  </a:cubicBezTo>
                  <a:cubicBezTo>
                    <a:pt x="2"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90" name="Freeform 89"/>
            <xdr:cNvSpPr>
              <a:spLocks/>
            </xdr:cNvSpPr>
          </xdr:nvSpPr>
          <xdr:spPr bwMode="auto">
            <a:xfrm>
              <a:off x="2334419" y="2897138"/>
              <a:ext cx="22225" cy="22225"/>
            </a:xfrm>
            <a:custGeom>
              <a:avLst/>
              <a:gdLst>
                <a:gd name="T0" fmla="*/ 2 w 2"/>
                <a:gd name="T1" fmla="*/ 1 h 2"/>
                <a:gd name="T2" fmla="*/ 1 w 2"/>
                <a:gd name="T3" fmla="*/ 2 h 2"/>
                <a:gd name="T4" fmla="*/ 0 w 2"/>
                <a:gd name="T5" fmla="*/ 1 h 2"/>
                <a:gd name="T6" fmla="*/ 1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1" y="2"/>
                  </a:cubicBezTo>
                  <a:cubicBezTo>
                    <a:pt x="1" y="2"/>
                    <a:pt x="0" y="2"/>
                    <a:pt x="0" y="1"/>
                  </a:cubicBezTo>
                  <a:cubicBezTo>
                    <a:pt x="0" y="1"/>
                    <a:pt x="1" y="1"/>
                    <a:pt x="1" y="1"/>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91" name="Freeform 90"/>
            <xdr:cNvSpPr>
              <a:spLocks/>
            </xdr:cNvSpPr>
          </xdr:nvSpPr>
          <xdr:spPr bwMode="auto">
            <a:xfrm>
              <a:off x="1004094" y="2908251"/>
              <a:ext cx="22225" cy="22225"/>
            </a:xfrm>
            <a:custGeom>
              <a:avLst/>
              <a:gdLst>
                <a:gd name="T0" fmla="*/ 2 w 2"/>
                <a:gd name="T1" fmla="*/ 1 h 2"/>
                <a:gd name="T2" fmla="*/ 1 w 2"/>
                <a:gd name="T3" fmla="*/ 2 h 2"/>
                <a:gd name="T4" fmla="*/ 0 w 2"/>
                <a:gd name="T5" fmla="*/ 2 h 2"/>
                <a:gd name="T6" fmla="*/ 0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1" y="2"/>
                    <a:pt x="1" y="2"/>
                  </a:cubicBezTo>
                  <a:cubicBezTo>
                    <a:pt x="1" y="2"/>
                    <a:pt x="0" y="2"/>
                    <a:pt x="0" y="2"/>
                  </a:cubicBezTo>
                  <a:cubicBezTo>
                    <a:pt x="0" y="1"/>
                    <a:pt x="0" y="1"/>
                    <a:pt x="0" y="1"/>
                  </a:cubicBezTo>
                  <a:cubicBezTo>
                    <a:pt x="0" y="0"/>
                    <a:pt x="0" y="0"/>
                    <a:pt x="1" y="0"/>
                  </a:cubicBezTo>
                  <a:cubicBezTo>
                    <a:pt x="1" y="0"/>
                    <a:pt x="1"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92" name="Freeform 91"/>
            <xdr:cNvSpPr>
              <a:spLocks/>
            </xdr:cNvSpPr>
          </xdr:nvSpPr>
          <xdr:spPr bwMode="auto">
            <a:xfrm>
              <a:off x="1026319" y="2908251"/>
              <a:ext cx="22225" cy="22225"/>
            </a:xfrm>
            <a:custGeom>
              <a:avLst/>
              <a:gdLst>
                <a:gd name="T0" fmla="*/ 2 w 2"/>
                <a:gd name="T1" fmla="*/ 1 h 2"/>
                <a:gd name="T2" fmla="*/ 1 w 2"/>
                <a:gd name="T3" fmla="*/ 2 h 2"/>
                <a:gd name="T4" fmla="*/ 1 w 2"/>
                <a:gd name="T5" fmla="*/ 2 h 2"/>
                <a:gd name="T6" fmla="*/ 0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1" y="2"/>
                  </a:cubicBezTo>
                  <a:cubicBezTo>
                    <a:pt x="1" y="2"/>
                    <a:pt x="1" y="2"/>
                    <a:pt x="1" y="2"/>
                  </a:cubicBezTo>
                  <a:cubicBezTo>
                    <a:pt x="0" y="2"/>
                    <a:pt x="0" y="1"/>
                    <a:pt x="0" y="1"/>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93" name="Freeform 92"/>
            <xdr:cNvSpPr>
              <a:spLocks/>
            </xdr:cNvSpPr>
          </xdr:nvSpPr>
          <xdr:spPr bwMode="auto">
            <a:xfrm>
              <a:off x="2277269" y="2908251"/>
              <a:ext cx="11113" cy="22225"/>
            </a:xfrm>
            <a:custGeom>
              <a:avLst/>
              <a:gdLst>
                <a:gd name="T0" fmla="*/ 1 w 1"/>
                <a:gd name="T1" fmla="*/ 1 h 2"/>
                <a:gd name="T2" fmla="*/ 1 w 1"/>
                <a:gd name="T3" fmla="*/ 2 h 2"/>
                <a:gd name="T4" fmla="*/ 0 w 1"/>
                <a:gd name="T5" fmla="*/ 1 h 2"/>
                <a:gd name="T6" fmla="*/ 0 w 1"/>
                <a:gd name="T7" fmla="*/ 0 h 2"/>
                <a:gd name="T8" fmla="*/ 1 w 1"/>
                <a:gd name="T9" fmla="*/ 1 h 2"/>
              </a:gdLst>
              <a:ahLst/>
              <a:cxnLst>
                <a:cxn ang="0">
                  <a:pos x="T0" y="T1"/>
                </a:cxn>
                <a:cxn ang="0">
                  <a:pos x="T2" y="T3"/>
                </a:cxn>
                <a:cxn ang="0">
                  <a:pos x="T4" y="T5"/>
                </a:cxn>
                <a:cxn ang="0">
                  <a:pos x="T6" y="T7"/>
                </a:cxn>
                <a:cxn ang="0">
                  <a:pos x="T8" y="T9"/>
                </a:cxn>
              </a:cxnLst>
              <a:rect l="0" t="0" r="r" b="b"/>
              <a:pathLst>
                <a:path w="1" h="2">
                  <a:moveTo>
                    <a:pt x="1" y="1"/>
                  </a:moveTo>
                  <a:cubicBezTo>
                    <a:pt x="1" y="1"/>
                    <a:pt x="1" y="2"/>
                    <a:pt x="1" y="2"/>
                  </a:cubicBezTo>
                  <a:cubicBezTo>
                    <a:pt x="0" y="2"/>
                    <a:pt x="0" y="2"/>
                    <a:pt x="0" y="1"/>
                  </a:cubicBezTo>
                  <a:cubicBezTo>
                    <a:pt x="0" y="1"/>
                    <a:pt x="0" y="1"/>
                    <a:pt x="0" y="0"/>
                  </a:cubicBezTo>
                  <a:cubicBezTo>
                    <a:pt x="1" y="0"/>
                    <a:pt x="1" y="0"/>
                    <a:pt x="1"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94" name="Freeform 93"/>
            <xdr:cNvSpPr>
              <a:spLocks/>
            </xdr:cNvSpPr>
          </xdr:nvSpPr>
          <xdr:spPr bwMode="auto">
            <a:xfrm>
              <a:off x="2312194" y="2919363"/>
              <a:ext cx="22225" cy="23813"/>
            </a:xfrm>
            <a:custGeom>
              <a:avLst/>
              <a:gdLst>
                <a:gd name="T0" fmla="*/ 2 w 2"/>
                <a:gd name="T1" fmla="*/ 1 h 2"/>
                <a:gd name="T2" fmla="*/ 2 w 2"/>
                <a:gd name="T3" fmla="*/ 2 h 2"/>
                <a:gd name="T4" fmla="*/ 1 w 2"/>
                <a:gd name="T5" fmla="*/ 2 h 2"/>
                <a:gd name="T6" fmla="*/ 0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1"/>
                    <a:pt x="2" y="2"/>
                  </a:cubicBezTo>
                  <a:cubicBezTo>
                    <a:pt x="1" y="2"/>
                    <a:pt x="1" y="2"/>
                    <a:pt x="1" y="2"/>
                  </a:cubicBezTo>
                  <a:cubicBezTo>
                    <a:pt x="0" y="1"/>
                    <a:pt x="0" y="1"/>
                    <a:pt x="0" y="1"/>
                  </a:cubicBezTo>
                  <a:cubicBezTo>
                    <a:pt x="1" y="0"/>
                    <a:pt x="1" y="0"/>
                    <a:pt x="1" y="0"/>
                  </a:cubicBezTo>
                  <a:cubicBezTo>
                    <a:pt x="2"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95" name="Freeform 94"/>
            <xdr:cNvSpPr>
              <a:spLocks/>
            </xdr:cNvSpPr>
          </xdr:nvSpPr>
          <xdr:spPr bwMode="auto">
            <a:xfrm>
              <a:off x="981869" y="2919363"/>
              <a:ext cx="22225" cy="23813"/>
            </a:xfrm>
            <a:custGeom>
              <a:avLst/>
              <a:gdLst>
                <a:gd name="T0" fmla="*/ 2 w 2"/>
                <a:gd name="T1" fmla="*/ 2 h 2"/>
                <a:gd name="T2" fmla="*/ 1 w 2"/>
                <a:gd name="T3" fmla="*/ 2 h 2"/>
                <a:gd name="T4" fmla="*/ 1 w 2"/>
                <a:gd name="T5" fmla="*/ 2 h 2"/>
                <a:gd name="T6" fmla="*/ 0 w 2"/>
                <a:gd name="T7" fmla="*/ 1 h 2"/>
                <a:gd name="T8" fmla="*/ 2 w 2"/>
                <a:gd name="T9" fmla="*/ 2 h 2"/>
              </a:gdLst>
              <a:ahLst/>
              <a:cxnLst>
                <a:cxn ang="0">
                  <a:pos x="T0" y="T1"/>
                </a:cxn>
                <a:cxn ang="0">
                  <a:pos x="T2" y="T3"/>
                </a:cxn>
                <a:cxn ang="0">
                  <a:pos x="T4" y="T5"/>
                </a:cxn>
                <a:cxn ang="0">
                  <a:pos x="T6" y="T7"/>
                </a:cxn>
                <a:cxn ang="0">
                  <a:pos x="T8" y="T9"/>
                </a:cxn>
              </a:cxnLst>
              <a:rect l="0" t="0" r="r" b="b"/>
              <a:pathLst>
                <a:path w="2" h="2">
                  <a:moveTo>
                    <a:pt x="2" y="2"/>
                  </a:moveTo>
                  <a:cubicBezTo>
                    <a:pt x="2" y="2"/>
                    <a:pt x="2" y="2"/>
                    <a:pt x="1" y="2"/>
                  </a:cubicBezTo>
                  <a:cubicBezTo>
                    <a:pt x="1" y="2"/>
                    <a:pt x="1" y="2"/>
                    <a:pt x="1" y="2"/>
                  </a:cubicBezTo>
                  <a:cubicBezTo>
                    <a:pt x="0" y="2"/>
                    <a:pt x="0" y="1"/>
                    <a:pt x="0" y="1"/>
                  </a:cubicBezTo>
                  <a:cubicBezTo>
                    <a:pt x="1" y="0"/>
                    <a:pt x="2" y="1"/>
                    <a:pt x="2" y="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96" name="Freeform 95"/>
            <xdr:cNvSpPr>
              <a:spLocks/>
            </xdr:cNvSpPr>
          </xdr:nvSpPr>
          <xdr:spPr bwMode="auto">
            <a:xfrm>
              <a:off x="2243931" y="2930476"/>
              <a:ext cx="55563" cy="34925"/>
            </a:xfrm>
            <a:custGeom>
              <a:avLst/>
              <a:gdLst>
                <a:gd name="T0" fmla="*/ 5 w 5"/>
                <a:gd name="T1" fmla="*/ 1 h 3"/>
                <a:gd name="T2" fmla="*/ 5 w 5"/>
                <a:gd name="T3" fmla="*/ 2 h 3"/>
                <a:gd name="T4" fmla="*/ 2 w 5"/>
                <a:gd name="T5" fmla="*/ 2 h 3"/>
                <a:gd name="T6" fmla="*/ 0 w 5"/>
                <a:gd name="T7" fmla="*/ 1 h 3"/>
                <a:gd name="T8" fmla="*/ 1 w 5"/>
                <a:gd name="T9" fmla="*/ 0 h 3"/>
                <a:gd name="T10" fmla="*/ 5 w 5"/>
                <a:gd name="T11" fmla="*/ 1 h 3"/>
              </a:gdLst>
              <a:ahLst/>
              <a:cxnLst>
                <a:cxn ang="0">
                  <a:pos x="T0" y="T1"/>
                </a:cxn>
                <a:cxn ang="0">
                  <a:pos x="T2" y="T3"/>
                </a:cxn>
                <a:cxn ang="0">
                  <a:pos x="T4" y="T5"/>
                </a:cxn>
                <a:cxn ang="0">
                  <a:pos x="T6" y="T7"/>
                </a:cxn>
                <a:cxn ang="0">
                  <a:pos x="T8" y="T9"/>
                </a:cxn>
                <a:cxn ang="0">
                  <a:pos x="T10" y="T11"/>
                </a:cxn>
              </a:cxnLst>
              <a:rect l="0" t="0" r="r" b="b"/>
              <a:pathLst>
                <a:path w="5" h="3">
                  <a:moveTo>
                    <a:pt x="5" y="1"/>
                  </a:moveTo>
                  <a:cubicBezTo>
                    <a:pt x="5" y="2"/>
                    <a:pt x="5" y="2"/>
                    <a:pt x="5" y="2"/>
                  </a:cubicBezTo>
                  <a:cubicBezTo>
                    <a:pt x="4" y="2"/>
                    <a:pt x="2" y="3"/>
                    <a:pt x="2" y="2"/>
                  </a:cubicBezTo>
                  <a:cubicBezTo>
                    <a:pt x="1" y="1"/>
                    <a:pt x="0" y="1"/>
                    <a:pt x="0" y="1"/>
                  </a:cubicBezTo>
                  <a:cubicBezTo>
                    <a:pt x="0" y="0"/>
                    <a:pt x="1" y="0"/>
                    <a:pt x="1" y="0"/>
                  </a:cubicBezTo>
                  <a:cubicBezTo>
                    <a:pt x="3" y="0"/>
                    <a:pt x="4" y="1"/>
                    <a:pt x="5"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97" name="Freeform 96"/>
            <xdr:cNvSpPr>
              <a:spLocks/>
            </xdr:cNvSpPr>
          </xdr:nvSpPr>
          <xdr:spPr bwMode="auto">
            <a:xfrm>
              <a:off x="1004094" y="2930476"/>
              <a:ext cx="22225" cy="23813"/>
            </a:xfrm>
            <a:custGeom>
              <a:avLst/>
              <a:gdLst>
                <a:gd name="T0" fmla="*/ 2 w 2"/>
                <a:gd name="T1" fmla="*/ 1 h 2"/>
                <a:gd name="T2" fmla="*/ 2 w 2"/>
                <a:gd name="T3" fmla="*/ 2 h 2"/>
                <a:gd name="T4" fmla="*/ 1 w 2"/>
                <a:gd name="T5" fmla="*/ 2 h 2"/>
                <a:gd name="T6" fmla="*/ 1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2" y="2"/>
                  </a:cubicBezTo>
                  <a:cubicBezTo>
                    <a:pt x="2" y="2"/>
                    <a:pt x="1" y="2"/>
                    <a:pt x="1" y="2"/>
                  </a:cubicBezTo>
                  <a:cubicBezTo>
                    <a:pt x="1" y="2"/>
                    <a:pt x="0" y="1"/>
                    <a:pt x="1" y="1"/>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98" name="Freeform 97"/>
            <xdr:cNvSpPr>
              <a:spLocks/>
            </xdr:cNvSpPr>
          </xdr:nvSpPr>
          <xdr:spPr bwMode="auto">
            <a:xfrm>
              <a:off x="1048544" y="2930476"/>
              <a:ext cx="22225" cy="34925"/>
            </a:xfrm>
            <a:custGeom>
              <a:avLst/>
              <a:gdLst>
                <a:gd name="T0" fmla="*/ 2 w 2"/>
                <a:gd name="T1" fmla="*/ 1 h 3"/>
                <a:gd name="T2" fmla="*/ 2 w 2"/>
                <a:gd name="T3" fmla="*/ 2 h 3"/>
                <a:gd name="T4" fmla="*/ 1 w 2"/>
                <a:gd name="T5" fmla="*/ 2 h 3"/>
                <a:gd name="T6" fmla="*/ 1 w 2"/>
                <a:gd name="T7" fmla="*/ 1 h 3"/>
                <a:gd name="T8" fmla="*/ 2 w 2"/>
                <a:gd name="T9" fmla="*/ 1 h 3"/>
              </a:gdLst>
              <a:ahLst/>
              <a:cxnLst>
                <a:cxn ang="0">
                  <a:pos x="T0" y="T1"/>
                </a:cxn>
                <a:cxn ang="0">
                  <a:pos x="T2" y="T3"/>
                </a:cxn>
                <a:cxn ang="0">
                  <a:pos x="T4" y="T5"/>
                </a:cxn>
                <a:cxn ang="0">
                  <a:pos x="T6" y="T7"/>
                </a:cxn>
                <a:cxn ang="0">
                  <a:pos x="T8" y="T9"/>
                </a:cxn>
              </a:cxnLst>
              <a:rect l="0" t="0" r="r" b="b"/>
              <a:pathLst>
                <a:path w="2" h="3">
                  <a:moveTo>
                    <a:pt x="2" y="1"/>
                  </a:moveTo>
                  <a:cubicBezTo>
                    <a:pt x="2" y="2"/>
                    <a:pt x="2" y="2"/>
                    <a:pt x="2" y="2"/>
                  </a:cubicBezTo>
                  <a:cubicBezTo>
                    <a:pt x="1" y="3"/>
                    <a:pt x="1" y="2"/>
                    <a:pt x="1" y="2"/>
                  </a:cubicBezTo>
                  <a:cubicBezTo>
                    <a:pt x="1" y="2"/>
                    <a:pt x="0" y="2"/>
                    <a:pt x="1" y="1"/>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99" name="Freeform 98"/>
            <xdr:cNvSpPr>
              <a:spLocks/>
            </xdr:cNvSpPr>
          </xdr:nvSpPr>
          <xdr:spPr bwMode="auto">
            <a:xfrm>
              <a:off x="1589881" y="2954288"/>
              <a:ext cx="90488" cy="112713"/>
            </a:xfrm>
            <a:custGeom>
              <a:avLst/>
              <a:gdLst>
                <a:gd name="T0" fmla="*/ 8 w 8"/>
                <a:gd name="T1" fmla="*/ 1 h 10"/>
                <a:gd name="T2" fmla="*/ 6 w 8"/>
                <a:gd name="T3" fmla="*/ 2 h 10"/>
                <a:gd name="T4" fmla="*/ 7 w 8"/>
                <a:gd name="T5" fmla="*/ 5 h 10"/>
                <a:gd name="T6" fmla="*/ 7 w 8"/>
                <a:gd name="T7" fmla="*/ 7 h 10"/>
                <a:gd name="T8" fmla="*/ 6 w 8"/>
                <a:gd name="T9" fmla="*/ 9 h 10"/>
                <a:gd name="T10" fmla="*/ 2 w 8"/>
                <a:gd name="T11" fmla="*/ 8 h 10"/>
                <a:gd name="T12" fmla="*/ 1 w 8"/>
                <a:gd name="T13" fmla="*/ 6 h 10"/>
                <a:gd name="T14" fmla="*/ 1 w 8"/>
                <a:gd name="T15" fmla="*/ 5 h 10"/>
                <a:gd name="T16" fmla="*/ 1 w 8"/>
                <a:gd name="T17" fmla="*/ 5 h 10"/>
                <a:gd name="T18" fmla="*/ 2 w 8"/>
                <a:gd name="T19" fmla="*/ 3 h 10"/>
                <a:gd name="T20" fmla="*/ 5 w 8"/>
                <a:gd name="T21" fmla="*/ 5 h 10"/>
                <a:gd name="T22" fmla="*/ 6 w 8"/>
                <a:gd name="T23" fmla="*/ 5 h 10"/>
                <a:gd name="T24" fmla="*/ 5 w 8"/>
                <a:gd name="T25" fmla="*/ 2 h 10"/>
                <a:gd name="T26" fmla="*/ 6 w 8"/>
                <a:gd name="T27" fmla="*/ 1 h 10"/>
                <a:gd name="T28" fmla="*/ 8 w 8"/>
                <a:gd name="T29" fmla="*/ 1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8" h="10">
                  <a:moveTo>
                    <a:pt x="8" y="1"/>
                  </a:moveTo>
                  <a:cubicBezTo>
                    <a:pt x="7" y="2"/>
                    <a:pt x="6" y="1"/>
                    <a:pt x="6" y="2"/>
                  </a:cubicBezTo>
                  <a:cubicBezTo>
                    <a:pt x="6" y="3"/>
                    <a:pt x="7" y="4"/>
                    <a:pt x="7" y="5"/>
                  </a:cubicBezTo>
                  <a:cubicBezTo>
                    <a:pt x="8" y="6"/>
                    <a:pt x="7" y="7"/>
                    <a:pt x="7" y="7"/>
                  </a:cubicBezTo>
                  <a:cubicBezTo>
                    <a:pt x="7" y="8"/>
                    <a:pt x="6" y="9"/>
                    <a:pt x="6" y="9"/>
                  </a:cubicBezTo>
                  <a:cubicBezTo>
                    <a:pt x="4" y="9"/>
                    <a:pt x="2" y="10"/>
                    <a:pt x="2" y="8"/>
                  </a:cubicBezTo>
                  <a:cubicBezTo>
                    <a:pt x="1" y="7"/>
                    <a:pt x="1" y="6"/>
                    <a:pt x="1" y="6"/>
                  </a:cubicBezTo>
                  <a:cubicBezTo>
                    <a:pt x="1" y="6"/>
                    <a:pt x="1" y="6"/>
                    <a:pt x="1" y="5"/>
                  </a:cubicBezTo>
                  <a:cubicBezTo>
                    <a:pt x="1" y="5"/>
                    <a:pt x="1" y="5"/>
                    <a:pt x="1" y="5"/>
                  </a:cubicBezTo>
                  <a:cubicBezTo>
                    <a:pt x="3" y="4"/>
                    <a:pt x="0" y="3"/>
                    <a:pt x="2" y="3"/>
                  </a:cubicBezTo>
                  <a:cubicBezTo>
                    <a:pt x="3" y="4"/>
                    <a:pt x="4" y="4"/>
                    <a:pt x="5" y="5"/>
                  </a:cubicBezTo>
                  <a:cubicBezTo>
                    <a:pt x="6" y="5"/>
                    <a:pt x="6" y="5"/>
                    <a:pt x="6" y="5"/>
                  </a:cubicBezTo>
                  <a:cubicBezTo>
                    <a:pt x="6" y="4"/>
                    <a:pt x="5" y="3"/>
                    <a:pt x="5" y="2"/>
                  </a:cubicBezTo>
                  <a:cubicBezTo>
                    <a:pt x="5" y="1"/>
                    <a:pt x="5" y="1"/>
                    <a:pt x="6" y="1"/>
                  </a:cubicBezTo>
                  <a:cubicBezTo>
                    <a:pt x="6" y="0"/>
                    <a:pt x="7" y="1"/>
                    <a:pt x="8"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00" name="Freeform 99"/>
            <xdr:cNvSpPr>
              <a:spLocks/>
            </xdr:cNvSpPr>
          </xdr:nvSpPr>
          <xdr:spPr bwMode="auto">
            <a:xfrm>
              <a:off x="1105694" y="2965401"/>
              <a:ext cx="11113" cy="11113"/>
            </a:xfrm>
            <a:custGeom>
              <a:avLst/>
              <a:gdLst>
                <a:gd name="T0" fmla="*/ 1 w 1"/>
                <a:gd name="T1" fmla="*/ 0 h 1"/>
                <a:gd name="T2" fmla="*/ 1 w 1"/>
                <a:gd name="T3" fmla="*/ 1 h 1"/>
                <a:gd name="T4" fmla="*/ 0 w 1"/>
                <a:gd name="T5" fmla="*/ 0 h 1"/>
                <a:gd name="T6" fmla="*/ 0 w 1"/>
                <a:gd name="T7" fmla="*/ 0 h 1"/>
                <a:gd name="T8" fmla="*/ 1 w 1"/>
                <a:gd name="T9" fmla="*/ 0 h 1"/>
              </a:gdLst>
              <a:ahLst/>
              <a:cxnLst>
                <a:cxn ang="0">
                  <a:pos x="T0" y="T1"/>
                </a:cxn>
                <a:cxn ang="0">
                  <a:pos x="T2" y="T3"/>
                </a:cxn>
                <a:cxn ang="0">
                  <a:pos x="T4" y="T5"/>
                </a:cxn>
                <a:cxn ang="0">
                  <a:pos x="T6" y="T7"/>
                </a:cxn>
                <a:cxn ang="0">
                  <a:pos x="T8" y="T9"/>
                </a:cxn>
              </a:cxnLst>
              <a:rect l="0" t="0" r="r" b="b"/>
              <a:pathLst>
                <a:path w="1" h="1">
                  <a:moveTo>
                    <a:pt x="1" y="0"/>
                  </a:moveTo>
                  <a:cubicBezTo>
                    <a:pt x="1" y="0"/>
                    <a:pt x="1" y="1"/>
                    <a:pt x="1" y="1"/>
                  </a:cubicBezTo>
                  <a:cubicBezTo>
                    <a:pt x="0" y="1"/>
                    <a:pt x="0" y="1"/>
                    <a:pt x="0" y="0"/>
                  </a:cubicBezTo>
                  <a:cubicBezTo>
                    <a:pt x="0" y="0"/>
                    <a:pt x="0" y="0"/>
                    <a:pt x="0" y="0"/>
                  </a:cubicBezTo>
                  <a:cubicBezTo>
                    <a:pt x="1" y="0"/>
                    <a:pt x="1" y="0"/>
                    <a:pt x="1"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01" name="Freeform 100"/>
            <xdr:cNvSpPr>
              <a:spLocks/>
            </xdr:cNvSpPr>
          </xdr:nvSpPr>
          <xdr:spPr bwMode="auto">
            <a:xfrm>
              <a:off x="1410494" y="2965401"/>
              <a:ext cx="33338" cy="79375"/>
            </a:xfrm>
            <a:custGeom>
              <a:avLst/>
              <a:gdLst>
                <a:gd name="T0" fmla="*/ 3 w 3"/>
                <a:gd name="T1" fmla="*/ 0 h 7"/>
                <a:gd name="T2" fmla="*/ 2 w 3"/>
                <a:gd name="T3" fmla="*/ 6 h 7"/>
                <a:gd name="T4" fmla="*/ 2 w 3"/>
                <a:gd name="T5" fmla="*/ 7 h 7"/>
                <a:gd name="T6" fmla="*/ 2 w 3"/>
                <a:gd name="T7" fmla="*/ 1 h 7"/>
                <a:gd name="T8" fmla="*/ 3 w 3"/>
                <a:gd name="T9" fmla="*/ 0 h 7"/>
              </a:gdLst>
              <a:ahLst/>
              <a:cxnLst>
                <a:cxn ang="0">
                  <a:pos x="T0" y="T1"/>
                </a:cxn>
                <a:cxn ang="0">
                  <a:pos x="T2" y="T3"/>
                </a:cxn>
                <a:cxn ang="0">
                  <a:pos x="T4" y="T5"/>
                </a:cxn>
                <a:cxn ang="0">
                  <a:pos x="T6" y="T7"/>
                </a:cxn>
                <a:cxn ang="0">
                  <a:pos x="T8" y="T9"/>
                </a:cxn>
              </a:cxnLst>
              <a:rect l="0" t="0" r="r" b="b"/>
              <a:pathLst>
                <a:path w="3" h="7">
                  <a:moveTo>
                    <a:pt x="3" y="0"/>
                  </a:moveTo>
                  <a:cubicBezTo>
                    <a:pt x="3" y="2"/>
                    <a:pt x="3" y="4"/>
                    <a:pt x="2" y="6"/>
                  </a:cubicBezTo>
                  <a:cubicBezTo>
                    <a:pt x="2" y="6"/>
                    <a:pt x="2" y="7"/>
                    <a:pt x="2" y="7"/>
                  </a:cubicBezTo>
                  <a:cubicBezTo>
                    <a:pt x="0" y="5"/>
                    <a:pt x="1" y="2"/>
                    <a:pt x="2" y="1"/>
                  </a:cubicBezTo>
                  <a:cubicBezTo>
                    <a:pt x="2" y="0"/>
                    <a:pt x="3" y="0"/>
                    <a:pt x="3"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02" name="Freeform 101"/>
            <xdr:cNvSpPr>
              <a:spLocks/>
            </xdr:cNvSpPr>
          </xdr:nvSpPr>
          <xdr:spPr bwMode="auto">
            <a:xfrm>
              <a:off x="1872456" y="2965401"/>
              <a:ext cx="22225" cy="68263"/>
            </a:xfrm>
            <a:custGeom>
              <a:avLst/>
              <a:gdLst>
                <a:gd name="T0" fmla="*/ 1 w 2"/>
                <a:gd name="T1" fmla="*/ 1 h 6"/>
                <a:gd name="T2" fmla="*/ 1 w 2"/>
                <a:gd name="T3" fmla="*/ 6 h 6"/>
                <a:gd name="T4" fmla="*/ 1 w 2"/>
                <a:gd name="T5" fmla="*/ 6 h 6"/>
                <a:gd name="T6" fmla="*/ 0 w 2"/>
                <a:gd name="T7" fmla="*/ 3 h 6"/>
                <a:gd name="T8" fmla="*/ 1 w 2"/>
                <a:gd name="T9" fmla="*/ 0 h 6"/>
                <a:gd name="T10" fmla="*/ 1 w 2"/>
                <a:gd name="T11" fmla="*/ 1 h 6"/>
              </a:gdLst>
              <a:ahLst/>
              <a:cxnLst>
                <a:cxn ang="0">
                  <a:pos x="T0" y="T1"/>
                </a:cxn>
                <a:cxn ang="0">
                  <a:pos x="T2" y="T3"/>
                </a:cxn>
                <a:cxn ang="0">
                  <a:pos x="T4" y="T5"/>
                </a:cxn>
                <a:cxn ang="0">
                  <a:pos x="T6" y="T7"/>
                </a:cxn>
                <a:cxn ang="0">
                  <a:pos x="T8" y="T9"/>
                </a:cxn>
                <a:cxn ang="0">
                  <a:pos x="T10" y="T11"/>
                </a:cxn>
              </a:cxnLst>
              <a:rect l="0" t="0" r="r" b="b"/>
              <a:pathLst>
                <a:path w="2" h="6">
                  <a:moveTo>
                    <a:pt x="1" y="1"/>
                  </a:moveTo>
                  <a:cubicBezTo>
                    <a:pt x="2" y="3"/>
                    <a:pt x="2" y="4"/>
                    <a:pt x="1" y="6"/>
                  </a:cubicBezTo>
                  <a:cubicBezTo>
                    <a:pt x="1" y="6"/>
                    <a:pt x="1" y="6"/>
                    <a:pt x="1" y="6"/>
                  </a:cubicBezTo>
                  <a:cubicBezTo>
                    <a:pt x="1" y="5"/>
                    <a:pt x="0" y="4"/>
                    <a:pt x="0" y="3"/>
                  </a:cubicBezTo>
                  <a:cubicBezTo>
                    <a:pt x="0" y="2"/>
                    <a:pt x="0" y="1"/>
                    <a:pt x="1" y="0"/>
                  </a:cubicBezTo>
                  <a:cubicBezTo>
                    <a:pt x="1" y="0"/>
                    <a:pt x="1" y="1"/>
                    <a:pt x="1"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03" name="Freeform 102"/>
            <xdr:cNvSpPr>
              <a:spLocks/>
            </xdr:cNvSpPr>
          </xdr:nvSpPr>
          <xdr:spPr bwMode="auto">
            <a:xfrm>
              <a:off x="1094581" y="2976513"/>
              <a:ext cx="66675" cy="34925"/>
            </a:xfrm>
            <a:custGeom>
              <a:avLst/>
              <a:gdLst>
                <a:gd name="T0" fmla="*/ 6 w 6"/>
                <a:gd name="T1" fmla="*/ 1 h 3"/>
                <a:gd name="T2" fmla="*/ 4 w 6"/>
                <a:gd name="T3" fmla="*/ 2 h 3"/>
                <a:gd name="T4" fmla="*/ 0 w 6"/>
                <a:gd name="T5" fmla="*/ 3 h 3"/>
                <a:gd name="T6" fmla="*/ 5 w 6"/>
                <a:gd name="T7" fmla="*/ 1 h 3"/>
                <a:gd name="T8" fmla="*/ 6 w 6"/>
                <a:gd name="T9" fmla="*/ 1 h 3"/>
              </a:gdLst>
              <a:ahLst/>
              <a:cxnLst>
                <a:cxn ang="0">
                  <a:pos x="T0" y="T1"/>
                </a:cxn>
                <a:cxn ang="0">
                  <a:pos x="T2" y="T3"/>
                </a:cxn>
                <a:cxn ang="0">
                  <a:pos x="T4" y="T5"/>
                </a:cxn>
                <a:cxn ang="0">
                  <a:pos x="T6" y="T7"/>
                </a:cxn>
                <a:cxn ang="0">
                  <a:pos x="T8" y="T9"/>
                </a:cxn>
              </a:cxnLst>
              <a:rect l="0" t="0" r="r" b="b"/>
              <a:pathLst>
                <a:path w="6" h="3">
                  <a:moveTo>
                    <a:pt x="6" y="1"/>
                  </a:moveTo>
                  <a:cubicBezTo>
                    <a:pt x="5" y="1"/>
                    <a:pt x="5" y="2"/>
                    <a:pt x="4" y="2"/>
                  </a:cubicBezTo>
                  <a:cubicBezTo>
                    <a:pt x="3" y="3"/>
                    <a:pt x="1" y="3"/>
                    <a:pt x="0" y="3"/>
                  </a:cubicBezTo>
                  <a:cubicBezTo>
                    <a:pt x="1" y="1"/>
                    <a:pt x="3" y="0"/>
                    <a:pt x="5" y="1"/>
                  </a:cubicBezTo>
                  <a:cubicBezTo>
                    <a:pt x="5" y="1"/>
                    <a:pt x="6" y="1"/>
                    <a:pt x="6"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04" name="Freeform 103"/>
            <xdr:cNvSpPr>
              <a:spLocks/>
            </xdr:cNvSpPr>
          </xdr:nvSpPr>
          <xdr:spPr bwMode="auto">
            <a:xfrm>
              <a:off x="935831" y="3011438"/>
              <a:ext cx="57150" cy="55563"/>
            </a:xfrm>
            <a:custGeom>
              <a:avLst/>
              <a:gdLst>
                <a:gd name="T0" fmla="*/ 1 w 5"/>
                <a:gd name="T1" fmla="*/ 0 h 5"/>
                <a:gd name="T2" fmla="*/ 4 w 5"/>
                <a:gd name="T3" fmla="*/ 4 h 5"/>
                <a:gd name="T4" fmla="*/ 4 w 5"/>
                <a:gd name="T5" fmla="*/ 5 h 5"/>
                <a:gd name="T6" fmla="*/ 3 w 5"/>
                <a:gd name="T7" fmla="*/ 5 h 5"/>
                <a:gd name="T8" fmla="*/ 0 w 5"/>
                <a:gd name="T9" fmla="*/ 0 h 5"/>
                <a:gd name="T10" fmla="*/ 1 w 5"/>
                <a:gd name="T11" fmla="*/ 0 h 5"/>
              </a:gdLst>
              <a:ahLst/>
              <a:cxnLst>
                <a:cxn ang="0">
                  <a:pos x="T0" y="T1"/>
                </a:cxn>
                <a:cxn ang="0">
                  <a:pos x="T2" y="T3"/>
                </a:cxn>
                <a:cxn ang="0">
                  <a:pos x="T4" y="T5"/>
                </a:cxn>
                <a:cxn ang="0">
                  <a:pos x="T6" y="T7"/>
                </a:cxn>
                <a:cxn ang="0">
                  <a:pos x="T8" y="T9"/>
                </a:cxn>
                <a:cxn ang="0">
                  <a:pos x="T10" y="T11"/>
                </a:cxn>
              </a:cxnLst>
              <a:rect l="0" t="0" r="r" b="b"/>
              <a:pathLst>
                <a:path w="5" h="5">
                  <a:moveTo>
                    <a:pt x="1" y="0"/>
                  </a:moveTo>
                  <a:cubicBezTo>
                    <a:pt x="2" y="1"/>
                    <a:pt x="3" y="2"/>
                    <a:pt x="4" y="4"/>
                  </a:cubicBezTo>
                  <a:cubicBezTo>
                    <a:pt x="4" y="4"/>
                    <a:pt x="5" y="4"/>
                    <a:pt x="4" y="5"/>
                  </a:cubicBezTo>
                  <a:cubicBezTo>
                    <a:pt x="4" y="5"/>
                    <a:pt x="4" y="4"/>
                    <a:pt x="3" y="5"/>
                  </a:cubicBezTo>
                  <a:cubicBezTo>
                    <a:pt x="1" y="4"/>
                    <a:pt x="0" y="2"/>
                    <a:pt x="0" y="0"/>
                  </a:cubicBezTo>
                  <a:cubicBezTo>
                    <a:pt x="0" y="0"/>
                    <a:pt x="1" y="0"/>
                    <a:pt x="1"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05" name="Freeform 104"/>
            <xdr:cNvSpPr>
              <a:spLocks/>
            </xdr:cNvSpPr>
          </xdr:nvSpPr>
          <xdr:spPr bwMode="auto">
            <a:xfrm>
              <a:off x="1848644" y="3011438"/>
              <a:ext cx="23813" cy="22225"/>
            </a:xfrm>
            <a:custGeom>
              <a:avLst/>
              <a:gdLst>
                <a:gd name="T0" fmla="*/ 2 w 2"/>
                <a:gd name="T1" fmla="*/ 1 h 2"/>
                <a:gd name="T2" fmla="*/ 1 w 2"/>
                <a:gd name="T3" fmla="*/ 2 h 2"/>
                <a:gd name="T4" fmla="*/ 0 w 2"/>
                <a:gd name="T5" fmla="*/ 1 h 2"/>
                <a:gd name="T6" fmla="*/ 0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1" y="2"/>
                    <a:pt x="1" y="2"/>
                  </a:cubicBezTo>
                  <a:cubicBezTo>
                    <a:pt x="1" y="2"/>
                    <a:pt x="0" y="2"/>
                    <a:pt x="0" y="1"/>
                  </a:cubicBezTo>
                  <a:cubicBezTo>
                    <a:pt x="0" y="1"/>
                    <a:pt x="0" y="1"/>
                    <a:pt x="0" y="1"/>
                  </a:cubicBezTo>
                  <a:cubicBezTo>
                    <a:pt x="1" y="0"/>
                    <a:pt x="1"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06" name="Freeform 105"/>
            <xdr:cNvSpPr>
              <a:spLocks/>
            </xdr:cNvSpPr>
          </xdr:nvSpPr>
          <xdr:spPr bwMode="auto">
            <a:xfrm>
              <a:off x="1804194" y="2568526"/>
              <a:ext cx="406400" cy="623888"/>
            </a:xfrm>
            <a:custGeom>
              <a:avLst/>
              <a:gdLst>
                <a:gd name="T0" fmla="*/ 25 w 36"/>
                <a:gd name="T1" fmla="*/ 42 h 55"/>
                <a:gd name="T2" fmla="*/ 25 w 36"/>
                <a:gd name="T3" fmla="*/ 40 h 55"/>
                <a:gd name="T4" fmla="*/ 26 w 36"/>
                <a:gd name="T5" fmla="*/ 39 h 55"/>
                <a:gd name="T6" fmla="*/ 31 w 36"/>
                <a:gd name="T7" fmla="*/ 38 h 55"/>
                <a:gd name="T8" fmla="*/ 33 w 36"/>
                <a:gd name="T9" fmla="*/ 39 h 55"/>
                <a:gd name="T10" fmla="*/ 34 w 36"/>
                <a:gd name="T11" fmla="*/ 38 h 55"/>
                <a:gd name="T12" fmla="*/ 35 w 36"/>
                <a:gd name="T13" fmla="*/ 34 h 55"/>
                <a:gd name="T14" fmla="*/ 34 w 36"/>
                <a:gd name="T15" fmla="*/ 33 h 55"/>
                <a:gd name="T16" fmla="*/ 34 w 36"/>
                <a:gd name="T17" fmla="*/ 32 h 55"/>
                <a:gd name="T18" fmla="*/ 33 w 36"/>
                <a:gd name="T19" fmla="*/ 31 h 55"/>
                <a:gd name="T20" fmla="*/ 29 w 36"/>
                <a:gd name="T21" fmla="*/ 26 h 55"/>
                <a:gd name="T22" fmla="*/ 20 w 36"/>
                <a:gd name="T23" fmla="*/ 20 h 55"/>
                <a:gd name="T24" fmla="*/ 9 w 36"/>
                <a:gd name="T25" fmla="*/ 22 h 55"/>
                <a:gd name="T26" fmla="*/ 7 w 36"/>
                <a:gd name="T27" fmla="*/ 20 h 55"/>
                <a:gd name="T28" fmla="*/ 8 w 36"/>
                <a:gd name="T29" fmla="*/ 15 h 55"/>
                <a:gd name="T30" fmla="*/ 9 w 36"/>
                <a:gd name="T31" fmla="*/ 12 h 55"/>
                <a:gd name="T32" fmla="*/ 11 w 36"/>
                <a:gd name="T33" fmla="*/ 3 h 55"/>
                <a:gd name="T34" fmla="*/ 9 w 36"/>
                <a:gd name="T35" fmla="*/ 0 h 55"/>
                <a:gd name="T36" fmla="*/ 6 w 36"/>
                <a:gd name="T37" fmla="*/ 0 h 55"/>
                <a:gd name="T38" fmla="*/ 3 w 36"/>
                <a:gd name="T39" fmla="*/ 3 h 55"/>
                <a:gd name="T40" fmla="*/ 4 w 36"/>
                <a:gd name="T41" fmla="*/ 4 h 55"/>
                <a:gd name="T42" fmla="*/ 7 w 36"/>
                <a:gd name="T43" fmla="*/ 4 h 55"/>
                <a:gd name="T44" fmla="*/ 6 w 36"/>
                <a:gd name="T45" fmla="*/ 9 h 55"/>
                <a:gd name="T46" fmla="*/ 1 w 36"/>
                <a:gd name="T47" fmla="*/ 16 h 55"/>
                <a:gd name="T48" fmla="*/ 1 w 36"/>
                <a:gd name="T49" fmla="*/ 16 h 55"/>
                <a:gd name="T50" fmla="*/ 1 w 36"/>
                <a:gd name="T51" fmla="*/ 27 h 55"/>
                <a:gd name="T52" fmla="*/ 7 w 36"/>
                <a:gd name="T53" fmla="*/ 34 h 55"/>
                <a:gd name="T54" fmla="*/ 13 w 36"/>
                <a:gd name="T55" fmla="*/ 35 h 55"/>
                <a:gd name="T56" fmla="*/ 14 w 36"/>
                <a:gd name="T57" fmla="*/ 37 h 55"/>
                <a:gd name="T58" fmla="*/ 14 w 36"/>
                <a:gd name="T59" fmla="*/ 41 h 55"/>
                <a:gd name="T60" fmla="*/ 12 w 36"/>
                <a:gd name="T61" fmla="*/ 44 h 55"/>
                <a:gd name="T62" fmla="*/ 8 w 36"/>
                <a:gd name="T63" fmla="*/ 52 h 55"/>
                <a:gd name="T64" fmla="*/ 6 w 36"/>
                <a:gd name="T65" fmla="*/ 53 h 55"/>
                <a:gd name="T66" fmla="*/ 4 w 36"/>
                <a:gd name="T67" fmla="*/ 53 h 55"/>
                <a:gd name="T68" fmla="*/ 0 w 36"/>
                <a:gd name="T69" fmla="*/ 55 h 55"/>
                <a:gd name="T70" fmla="*/ 0 w 36"/>
                <a:gd name="T71" fmla="*/ 55 h 55"/>
                <a:gd name="T72" fmla="*/ 9 w 36"/>
                <a:gd name="T73" fmla="*/ 55 h 55"/>
                <a:gd name="T74" fmla="*/ 10 w 36"/>
                <a:gd name="T75" fmla="*/ 54 h 55"/>
                <a:gd name="T76" fmla="*/ 10 w 36"/>
                <a:gd name="T77" fmla="*/ 52 h 55"/>
                <a:gd name="T78" fmla="*/ 12 w 36"/>
                <a:gd name="T79" fmla="*/ 49 h 55"/>
                <a:gd name="T80" fmla="*/ 15 w 36"/>
                <a:gd name="T81" fmla="*/ 43 h 55"/>
                <a:gd name="T82" fmla="*/ 16 w 36"/>
                <a:gd name="T83" fmla="*/ 41 h 55"/>
                <a:gd name="T84" fmla="*/ 18 w 36"/>
                <a:gd name="T85" fmla="*/ 38 h 55"/>
                <a:gd name="T86" fmla="*/ 19 w 36"/>
                <a:gd name="T87" fmla="*/ 37 h 55"/>
                <a:gd name="T88" fmla="*/ 18 w 36"/>
                <a:gd name="T89" fmla="*/ 36 h 55"/>
                <a:gd name="T90" fmla="*/ 19 w 36"/>
                <a:gd name="T91" fmla="*/ 36 h 55"/>
                <a:gd name="T92" fmla="*/ 22 w 36"/>
                <a:gd name="T93" fmla="*/ 39 h 55"/>
                <a:gd name="T94" fmla="*/ 22 w 36"/>
                <a:gd name="T95" fmla="*/ 40 h 55"/>
                <a:gd name="T96" fmla="*/ 23 w 36"/>
                <a:gd name="T97" fmla="*/ 41 h 55"/>
                <a:gd name="T98" fmla="*/ 22 w 36"/>
                <a:gd name="T99" fmla="*/ 42 h 55"/>
                <a:gd name="T100" fmla="*/ 23 w 36"/>
                <a:gd name="T101" fmla="*/ 44 h 55"/>
                <a:gd name="T102" fmla="*/ 22 w 36"/>
                <a:gd name="T103" fmla="*/ 50 h 55"/>
                <a:gd name="T104" fmla="*/ 16 w 36"/>
                <a:gd name="T105" fmla="*/ 53 h 55"/>
                <a:gd name="T106" fmla="*/ 14 w 36"/>
                <a:gd name="T107" fmla="*/ 55 h 55"/>
                <a:gd name="T108" fmla="*/ 23 w 36"/>
                <a:gd name="T109" fmla="*/ 55 h 55"/>
                <a:gd name="T110" fmla="*/ 24 w 36"/>
                <a:gd name="T111" fmla="*/ 54 h 55"/>
                <a:gd name="T112" fmla="*/ 24 w 36"/>
                <a:gd name="T113" fmla="*/ 52 h 55"/>
                <a:gd name="T114" fmla="*/ 24 w 36"/>
                <a:gd name="T115" fmla="*/ 49 h 55"/>
                <a:gd name="T116" fmla="*/ 24 w 36"/>
                <a:gd name="T117" fmla="*/ 49 h 55"/>
                <a:gd name="T118" fmla="*/ 25 w 36"/>
                <a:gd name="T119" fmla="*/ 44 h 55"/>
                <a:gd name="T120" fmla="*/ 25 w 36"/>
                <a:gd name="T121" fmla="*/ 42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6" h="55">
                  <a:moveTo>
                    <a:pt x="25" y="42"/>
                  </a:moveTo>
                  <a:cubicBezTo>
                    <a:pt x="25" y="42"/>
                    <a:pt x="25" y="41"/>
                    <a:pt x="25" y="40"/>
                  </a:cubicBezTo>
                  <a:cubicBezTo>
                    <a:pt x="25" y="40"/>
                    <a:pt x="26" y="39"/>
                    <a:pt x="26" y="39"/>
                  </a:cubicBezTo>
                  <a:cubicBezTo>
                    <a:pt x="27" y="37"/>
                    <a:pt x="29" y="38"/>
                    <a:pt x="31" y="38"/>
                  </a:cubicBezTo>
                  <a:cubicBezTo>
                    <a:pt x="31" y="38"/>
                    <a:pt x="32" y="38"/>
                    <a:pt x="33" y="39"/>
                  </a:cubicBezTo>
                  <a:cubicBezTo>
                    <a:pt x="33" y="38"/>
                    <a:pt x="34" y="38"/>
                    <a:pt x="34" y="38"/>
                  </a:cubicBezTo>
                  <a:cubicBezTo>
                    <a:pt x="36" y="38"/>
                    <a:pt x="35" y="36"/>
                    <a:pt x="35" y="34"/>
                  </a:cubicBezTo>
                  <a:cubicBezTo>
                    <a:pt x="34" y="33"/>
                    <a:pt x="34" y="33"/>
                    <a:pt x="34" y="33"/>
                  </a:cubicBezTo>
                  <a:cubicBezTo>
                    <a:pt x="34" y="33"/>
                    <a:pt x="34" y="32"/>
                    <a:pt x="34" y="32"/>
                  </a:cubicBezTo>
                  <a:cubicBezTo>
                    <a:pt x="34" y="32"/>
                    <a:pt x="33" y="31"/>
                    <a:pt x="33" y="31"/>
                  </a:cubicBezTo>
                  <a:cubicBezTo>
                    <a:pt x="32" y="29"/>
                    <a:pt x="31" y="28"/>
                    <a:pt x="29" y="26"/>
                  </a:cubicBezTo>
                  <a:cubicBezTo>
                    <a:pt x="27" y="23"/>
                    <a:pt x="23" y="21"/>
                    <a:pt x="20" y="20"/>
                  </a:cubicBezTo>
                  <a:cubicBezTo>
                    <a:pt x="16" y="19"/>
                    <a:pt x="12" y="20"/>
                    <a:pt x="9" y="22"/>
                  </a:cubicBezTo>
                  <a:cubicBezTo>
                    <a:pt x="8" y="21"/>
                    <a:pt x="8" y="20"/>
                    <a:pt x="7" y="20"/>
                  </a:cubicBezTo>
                  <a:cubicBezTo>
                    <a:pt x="7" y="18"/>
                    <a:pt x="7" y="16"/>
                    <a:pt x="8" y="15"/>
                  </a:cubicBezTo>
                  <a:cubicBezTo>
                    <a:pt x="8" y="13"/>
                    <a:pt x="9" y="13"/>
                    <a:pt x="9" y="12"/>
                  </a:cubicBezTo>
                  <a:cubicBezTo>
                    <a:pt x="10" y="9"/>
                    <a:pt x="11" y="6"/>
                    <a:pt x="11" y="3"/>
                  </a:cubicBezTo>
                  <a:cubicBezTo>
                    <a:pt x="11" y="2"/>
                    <a:pt x="10" y="1"/>
                    <a:pt x="9" y="0"/>
                  </a:cubicBezTo>
                  <a:cubicBezTo>
                    <a:pt x="8" y="0"/>
                    <a:pt x="7" y="0"/>
                    <a:pt x="6" y="0"/>
                  </a:cubicBezTo>
                  <a:cubicBezTo>
                    <a:pt x="6" y="2"/>
                    <a:pt x="4" y="2"/>
                    <a:pt x="3" y="3"/>
                  </a:cubicBezTo>
                  <a:cubicBezTo>
                    <a:pt x="3" y="4"/>
                    <a:pt x="4" y="3"/>
                    <a:pt x="4" y="4"/>
                  </a:cubicBezTo>
                  <a:cubicBezTo>
                    <a:pt x="5" y="4"/>
                    <a:pt x="7" y="3"/>
                    <a:pt x="7" y="4"/>
                  </a:cubicBezTo>
                  <a:cubicBezTo>
                    <a:pt x="8" y="6"/>
                    <a:pt x="6" y="8"/>
                    <a:pt x="6" y="9"/>
                  </a:cubicBezTo>
                  <a:cubicBezTo>
                    <a:pt x="4" y="11"/>
                    <a:pt x="2" y="14"/>
                    <a:pt x="1" y="16"/>
                  </a:cubicBezTo>
                  <a:cubicBezTo>
                    <a:pt x="1" y="16"/>
                    <a:pt x="1" y="16"/>
                    <a:pt x="1" y="16"/>
                  </a:cubicBezTo>
                  <a:cubicBezTo>
                    <a:pt x="1" y="27"/>
                    <a:pt x="1" y="27"/>
                    <a:pt x="1" y="27"/>
                  </a:cubicBezTo>
                  <a:cubicBezTo>
                    <a:pt x="3" y="30"/>
                    <a:pt x="5" y="33"/>
                    <a:pt x="7" y="34"/>
                  </a:cubicBezTo>
                  <a:cubicBezTo>
                    <a:pt x="9" y="35"/>
                    <a:pt x="11" y="36"/>
                    <a:pt x="13" y="35"/>
                  </a:cubicBezTo>
                  <a:cubicBezTo>
                    <a:pt x="14" y="35"/>
                    <a:pt x="14" y="36"/>
                    <a:pt x="14" y="37"/>
                  </a:cubicBezTo>
                  <a:cubicBezTo>
                    <a:pt x="15" y="39"/>
                    <a:pt x="14" y="40"/>
                    <a:pt x="14" y="41"/>
                  </a:cubicBezTo>
                  <a:cubicBezTo>
                    <a:pt x="12" y="44"/>
                    <a:pt x="12" y="44"/>
                    <a:pt x="12" y="44"/>
                  </a:cubicBezTo>
                  <a:cubicBezTo>
                    <a:pt x="11" y="47"/>
                    <a:pt x="10" y="50"/>
                    <a:pt x="8" y="52"/>
                  </a:cubicBezTo>
                  <a:cubicBezTo>
                    <a:pt x="7" y="52"/>
                    <a:pt x="7" y="53"/>
                    <a:pt x="6" y="53"/>
                  </a:cubicBezTo>
                  <a:cubicBezTo>
                    <a:pt x="5" y="53"/>
                    <a:pt x="5" y="53"/>
                    <a:pt x="4" y="53"/>
                  </a:cubicBezTo>
                  <a:cubicBezTo>
                    <a:pt x="3" y="54"/>
                    <a:pt x="1" y="53"/>
                    <a:pt x="0" y="55"/>
                  </a:cubicBezTo>
                  <a:cubicBezTo>
                    <a:pt x="0" y="55"/>
                    <a:pt x="0" y="55"/>
                    <a:pt x="0" y="55"/>
                  </a:cubicBezTo>
                  <a:cubicBezTo>
                    <a:pt x="3" y="55"/>
                    <a:pt x="6" y="55"/>
                    <a:pt x="9" y="55"/>
                  </a:cubicBezTo>
                  <a:cubicBezTo>
                    <a:pt x="10" y="55"/>
                    <a:pt x="10" y="54"/>
                    <a:pt x="10" y="54"/>
                  </a:cubicBezTo>
                  <a:cubicBezTo>
                    <a:pt x="9" y="53"/>
                    <a:pt x="10" y="53"/>
                    <a:pt x="10" y="52"/>
                  </a:cubicBezTo>
                  <a:cubicBezTo>
                    <a:pt x="11" y="51"/>
                    <a:pt x="11" y="50"/>
                    <a:pt x="12" y="49"/>
                  </a:cubicBezTo>
                  <a:cubicBezTo>
                    <a:pt x="13" y="47"/>
                    <a:pt x="14" y="45"/>
                    <a:pt x="15" y="43"/>
                  </a:cubicBezTo>
                  <a:cubicBezTo>
                    <a:pt x="16" y="41"/>
                    <a:pt x="16" y="41"/>
                    <a:pt x="16" y="41"/>
                  </a:cubicBezTo>
                  <a:cubicBezTo>
                    <a:pt x="17" y="40"/>
                    <a:pt x="17" y="39"/>
                    <a:pt x="18" y="38"/>
                  </a:cubicBezTo>
                  <a:cubicBezTo>
                    <a:pt x="18" y="38"/>
                    <a:pt x="18" y="38"/>
                    <a:pt x="19" y="37"/>
                  </a:cubicBezTo>
                  <a:cubicBezTo>
                    <a:pt x="19" y="37"/>
                    <a:pt x="18" y="36"/>
                    <a:pt x="18" y="36"/>
                  </a:cubicBezTo>
                  <a:cubicBezTo>
                    <a:pt x="18" y="36"/>
                    <a:pt x="19" y="36"/>
                    <a:pt x="19" y="36"/>
                  </a:cubicBezTo>
                  <a:cubicBezTo>
                    <a:pt x="20" y="37"/>
                    <a:pt x="22" y="38"/>
                    <a:pt x="22" y="39"/>
                  </a:cubicBezTo>
                  <a:cubicBezTo>
                    <a:pt x="22" y="40"/>
                    <a:pt x="22" y="40"/>
                    <a:pt x="22" y="40"/>
                  </a:cubicBezTo>
                  <a:cubicBezTo>
                    <a:pt x="23" y="41"/>
                    <a:pt x="23" y="41"/>
                    <a:pt x="23" y="41"/>
                  </a:cubicBezTo>
                  <a:cubicBezTo>
                    <a:pt x="22" y="42"/>
                    <a:pt x="22" y="42"/>
                    <a:pt x="22" y="42"/>
                  </a:cubicBezTo>
                  <a:cubicBezTo>
                    <a:pt x="23" y="44"/>
                    <a:pt x="23" y="44"/>
                    <a:pt x="23" y="44"/>
                  </a:cubicBezTo>
                  <a:cubicBezTo>
                    <a:pt x="23" y="46"/>
                    <a:pt x="22" y="48"/>
                    <a:pt x="22" y="50"/>
                  </a:cubicBezTo>
                  <a:cubicBezTo>
                    <a:pt x="21" y="53"/>
                    <a:pt x="18" y="53"/>
                    <a:pt x="16" y="53"/>
                  </a:cubicBezTo>
                  <a:cubicBezTo>
                    <a:pt x="16" y="54"/>
                    <a:pt x="14" y="54"/>
                    <a:pt x="14" y="55"/>
                  </a:cubicBezTo>
                  <a:cubicBezTo>
                    <a:pt x="17" y="55"/>
                    <a:pt x="20" y="55"/>
                    <a:pt x="23" y="55"/>
                  </a:cubicBezTo>
                  <a:cubicBezTo>
                    <a:pt x="24" y="55"/>
                    <a:pt x="24" y="54"/>
                    <a:pt x="24" y="54"/>
                  </a:cubicBezTo>
                  <a:cubicBezTo>
                    <a:pt x="24" y="53"/>
                    <a:pt x="25" y="53"/>
                    <a:pt x="24" y="52"/>
                  </a:cubicBezTo>
                  <a:cubicBezTo>
                    <a:pt x="24" y="51"/>
                    <a:pt x="24" y="50"/>
                    <a:pt x="24" y="49"/>
                  </a:cubicBezTo>
                  <a:cubicBezTo>
                    <a:pt x="24" y="49"/>
                    <a:pt x="24" y="49"/>
                    <a:pt x="24" y="49"/>
                  </a:cubicBezTo>
                  <a:cubicBezTo>
                    <a:pt x="25" y="47"/>
                    <a:pt x="25" y="46"/>
                    <a:pt x="25" y="44"/>
                  </a:cubicBezTo>
                  <a:cubicBezTo>
                    <a:pt x="25" y="42"/>
                    <a:pt x="25" y="42"/>
                    <a:pt x="25" y="4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07" name="Freeform 106"/>
            <xdr:cNvSpPr>
              <a:spLocks/>
            </xdr:cNvSpPr>
          </xdr:nvSpPr>
          <xdr:spPr bwMode="auto">
            <a:xfrm>
              <a:off x="2277269" y="3022551"/>
              <a:ext cx="68263" cy="68263"/>
            </a:xfrm>
            <a:custGeom>
              <a:avLst/>
              <a:gdLst>
                <a:gd name="T0" fmla="*/ 6 w 6"/>
                <a:gd name="T1" fmla="*/ 1 h 6"/>
                <a:gd name="T2" fmla="*/ 0 w 6"/>
                <a:gd name="T3" fmla="*/ 6 h 6"/>
                <a:gd name="T4" fmla="*/ 0 w 6"/>
                <a:gd name="T5" fmla="*/ 6 h 6"/>
                <a:gd name="T6" fmla="*/ 5 w 6"/>
                <a:gd name="T7" fmla="*/ 1 h 6"/>
                <a:gd name="T8" fmla="*/ 6 w 6"/>
                <a:gd name="T9" fmla="*/ 1 h 6"/>
              </a:gdLst>
              <a:ahLst/>
              <a:cxnLst>
                <a:cxn ang="0">
                  <a:pos x="T0" y="T1"/>
                </a:cxn>
                <a:cxn ang="0">
                  <a:pos x="T2" y="T3"/>
                </a:cxn>
                <a:cxn ang="0">
                  <a:pos x="T4" y="T5"/>
                </a:cxn>
                <a:cxn ang="0">
                  <a:pos x="T6" y="T7"/>
                </a:cxn>
                <a:cxn ang="0">
                  <a:pos x="T8" y="T9"/>
                </a:cxn>
              </a:cxnLst>
              <a:rect l="0" t="0" r="r" b="b"/>
              <a:pathLst>
                <a:path w="6" h="6">
                  <a:moveTo>
                    <a:pt x="6" y="1"/>
                  </a:moveTo>
                  <a:cubicBezTo>
                    <a:pt x="4" y="3"/>
                    <a:pt x="3" y="5"/>
                    <a:pt x="0" y="6"/>
                  </a:cubicBezTo>
                  <a:cubicBezTo>
                    <a:pt x="0" y="6"/>
                    <a:pt x="0" y="6"/>
                    <a:pt x="0" y="6"/>
                  </a:cubicBezTo>
                  <a:cubicBezTo>
                    <a:pt x="1" y="4"/>
                    <a:pt x="2" y="1"/>
                    <a:pt x="5" y="1"/>
                  </a:cubicBezTo>
                  <a:cubicBezTo>
                    <a:pt x="5" y="1"/>
                    <a:pt x="5" y="0"/>
                    <a:pt x="6"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08" name="Freeform 107"/>
            <xdr:cNvSpPr>
              <a:spLocks/>
            </xdr:cNvSpPr>
          </xdr:nvSpPr>
          <xdr:spPr bwMode="auto">
            <a:xfrm>
              <a:off x="902494" y="3044776"/>
              <a:ext cx="11113" cy="22225"/>
            </a:xfrm>
            <a:custGeom>
              <a:avLst/>
              <a:gdLst>
                <a:gd name="T0" fmla="*/ 1 w 1"/>
                <a:gd name="T1" fmla="*/ 1 h 2"/>
                <a:gd name="T2" fmla="*/ 1 w 1"/>
                <a:gd name="T3" fmla="*/ 2 h 2"/>
                <a:gd name="T4" fmla="*/ 0 w 1"/>
                <a:gd name="T5" fmla="*/ 1 h 2"/>
                <a:gd name="T6" fmla="*/ 1 w 1"/>
                <a:gd name="T7" fmla="*/ 0 h 2"/>
                <a:gd name="T8" fmla="*/ 1 w 1"/>
                <a:gd name="T9" fmla="*/ 1 h 2"/>
              </a:gdLst>
              <a:ahLst/>
              <a:cxnLst>
                <a:cxn ang="0">
                  <a:pos x="T0" y="T1"/>
                </a:cxn>
                <a:cxn ang="0">
                  <a:pos x="T2" y="T3"/>
                </a:cxn>
                <a:cxn ang="0">
                  <a:pos x="T4" y="T5"/>
                </a:cxn>
                <a:cxn ang="0">
                  <a:pos x="T6" y="T7"/>
                </a:cxn>
                <a:cxn ang="0">
                  <a:pos x="T8" y="T9"/>
                </a:cxn>
              </a:cxnLst>
              <a:rect l="0" t="0" r="r" b="b"/>
              <a:pathLst>
                <a:path w="1" h="2">
                  <a:moveTo>
                    <a:pt x="1" y="1"/>
                  </a:moveTo>
                  <a:cubicBezTo>
                    <a:pt x="1" y="1"/>
                    <a:pt x="1" y="2"/>
                    <a:pt x="1" y="2"/>
                  </a:cubicBezTo>
                  <a:cubicBezTo>
                    <a:pt x="1" y="2"/>
                    <a:pt x="0" y="2"/>
                    <a:pt x="0" y="1"/>
                  </a:cubicBezTo>
                  <a:cubicBezTo>
                    <a:pt x="0" y="1"/>
                    <a:pt x="0" y="0"/>
                    <a:pt x="1" y="0"/>
                  </a:cubicBezTo>
                  <a:cubicBezTo>
                    <a:pt x="1" y="0"/>
                    <a:pt x="1" y="0"/>
                    <a:pt x="1"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09" name="Freeform 108"/>
            <xdr:cNvSpPr>
              <a:spLocks/>
            </xdr:cNvSpPr>
          </xdr:nvSpPr>
          <xdr:spPr bwMode="auto">
            <a:xfrm>
              <a:off x="1004094" y="3044776"/>
              <a:ext cx="66675" cy="33338"/>
            </a:xfrm>
            <a:custGeom>
              <a:avLst/>
              <a:gdLst>
                <a:gd name="T0" fmla="*/ 6 w 6"/>
                <a:gd name="T1" fmla="*/ 2 h 3"/>
                <a:gd name="T2" fmla="*/ 5 w 6"/>
                <a:gd name="T3" fmla="*/ 2 h 3"/>
                <a:gd name="T4" fmla="*/ 0 w 6"/>
                <a:gd name="T5" fmla="*/ 1 h 3"/>
                <a:gd name="T6" fmla="*/ 0 w 6"/>
                <a:gd name="T7" fmla="*/ 0 h 3"/>
                <a:gd name="T8" fmla="*/ 6 w 6"/>
                <a:gd name="T9" fmla="*/ 2 h 3"/>
              </a:gdLst>
              <a:ahLst/>
              <a:cxnLst>
                <a:cxn ang="0">
                  <a:pos x="T0" y="T1"/>
                </a:cxn>
                <a:cxn ang="0">
                  <a:pos x="T2" y="T3"/>
                </a:cxn>
                <a:cxn ang="0">
                  <a:pos x="T4" y="T5"/>
                </a:cxn>
                <a:cxn ang="0">
                  <a:pos x="T6" y="T7"/>
                </a:cxn>
                <a:cxn ang="0">
                  <a:pos x="T8" y="T9"/>
                </a:cxn>
              </a:cxnLst>
              <a:rect l="0" t="0" r="r" b="b"/>
              <a:pathLst>
                <a:path w="6" h="3">
                  <a:moveTo>
                    <a:pt x="6" y="2"/>
                  </a:moveTo>
                  <a:cubicBezTo>
                    <a:pt x="6" y="2"/>
                    <a:pt x="5" y="2"/>
                    <a:pt x="5" y="2"/>
                  </a:cubicBezTo>
                  <a:cubicBezTo>
                    <a:pt x="3" y="3"/>
                    <a:pt x="1" y="2"/>
                    <a:pt x="0" y="1"/>
                  </a:cubicBezTo>
                  <a:cubicBezTo>
                    <a:pt x="0" y="1"/>
                    <a:pt x="0" y="0"/>
                    <a:pt x="0" y="0"/>
                  </a:cubicBezTo>
                  <a:cubicBezTo>
                    <a:pt x="2" y="1"/>
                    <a:pt x="4" y="0"/>
                    <a:pt x="6" y="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10" name="Freeform 109"/>
            <xdr:cNvSpPr>
              <a:spLocks/>
            </xdr:cNvSpPr>
          </xdr:nvSpPr>
          <xdr:spPr bwMode="auto">
            <a:xfrm>
              <a:off x="924719" y="3055888"/>
              <a:ext cx="22225" cy="11113"/>
            </a:xfrm>
            <a:custGeom>
              <a:avLst/>
              <a:gdLst>
                <a:gd name="T0" fmla="*/ 2 w 2"/>
                <a:gd name="T1" fmla="*/ 0 h 1"/>
                <a:gd name="T2" fmla="*/ 2 w 2"/>
                <a:gd name="T3" fmla="*/ 1 h 1"/>
                <a:gd name="T4" fmla="*/ 1 w 2"/>
                <a:gd name="T5" fmla="*/ 1 h 1"/>
                <a:gd name="T6" fmla="*/ 0 w 2"/>
                <a:gd name="T7" fmla="*/ 0 h 1"/>
                <a:gd name="T8" fmla="*/ 1 w 2"/>
                <a:gd name="T9" fmla="*/ 0 h 1"/>
                <a:gd name="T10" fmla="*/ 2 w 2"/>
                <a:gd name="T11" fmla="*/ 0 h 1"/>
              </a:gdLst>
              <a:ahLst/>
              <a:cxnLst>
                <a:cxn ang="0">
                  <a:pos x="T0" y="T1"/>
                </a:cxn>
                <a:cxn ang="0">
                  <a:pos x="T2" y="T3"/>
                </a:cxn>
                <a:cxn ang="0">
                  <a:pos x="T4" y="T5"/>
                </a:cxn>
                <a:cxn ang="0">
                  <a:pos x="T6" y="T7"/>
                </a:cxn>
                <a:cxn ang="0">
                  <a:pos x="T8" y="T9"/>
                </a:cxn>
                <a:cxn ang="0">
                  <a:pos x="T10" y="T11"/>
                </a:cxn>
              </a:cxnLst>
              <a:rect l="0" t="0" r="r" b="b"/>
              <a:pathLst>
                <a:path w="2" h="1">
                  <a:moveTo>
                    <a:pt x="2" y="0"/>
                  </a:moveTo>
                  <a:cubicBezTo>
                    <a:pt x="2" y="0"/>
                    <a:pt x="2" y="0"/>
                    <a:pt x="2" y="1"/>
                  </a:cubicBezTo>
                  <a:cubicBezTo>
                    <a:pt x="2" y="1"/>
                    <a:pt x="1" y="1"/>
                    <a:pt x="1" y="1"/>
                  </a:cubicBezTo>
                  <a:cubicBezTo>
                    <a:pt x="1" y="1"/>
                    <a:pt x="1" y="1"/>
                    <a:pt x="0" y="0"/>
                  </a:cubicBezTo>
                  <a:cubicBezTo>
                    <a:pt x="0" y="0"/>
                    <a:pt x="1" y="0"/>
                    <a:pt x="1" y="0"/>
                  </a:cubicBezTo>
                  <a:cubicBezTo>
                    <a:pt x="2"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11" name="Freeform 110"/>
            <xdr:cNvSpPr>
              <a:spLocks/>
            </xdr:cNvSpPr>
          </xdr:nvSpPr>
          <xdr:spPr bwMode="auto">
            <a:xfrm>
              <a:off x="1421606" y="3055888"/>
              <a:ext cx="11113" cy="11113"/>
            </a:xfrm>
            <a:custGeom>
              <a:avLst/>
              <a:gdLst>
                <a:gd name="T0" fmla="*/ 1 w 1"/>
                <a:gd name="T1" fmla="*/ 0 h 1"/>
                <a:gd name="T2" fmla="*/ 1 w 1"/>
                <a:gd name="T3" fmla="*/ 1 h 1"/>
                <a:gd name="T4" fmla="*/ 0 w 1"/>
                <a:gd name="T5" fmla="*/ 1 h 1"/>
                <a:gd name="T6" fmla="*/ 0 w 1"/>
                <a:gd name="T7" fmla="*/ 0 h 1"/>
                <a:gd name="T8" fmla="*/ 1 w 1"/>
                <a:gd name="T9" fmla="*/ 0 h 1"/>
              </a:gdLst>
              <a:ahLst/>
              <a:cxnLst>
                <a:cxn ang="0">
                  <a:pos x="T0" y="T1"/>
                </a:cxn>
                <a:cxn ang="0">
                  <a:pos x="T2" y="T3"/>
                </a:cxn>
                <a:cxn ang="0">
                  <a:pos x="T4" y="T5"/>
                </a:cxn>
                <a:cxn ang="0">
                  <a:pos x="T6" y="T7"/>
                </a:cxn>
                <a:cxn ang="0">
                  <a:pos x="T8" y="T9"/>
                </a:cxn>
              </a:cxnLst>
              <a:rect l="0" t="0" r="r" b="b"/>
              <a:pathLst>
                <a:path w="1" h="1">
                  <a:moveTo>
                    <a:pt x="1" y="0"/>
                  </a:moveTo>
                  <a:cubicBezTo>
                    <a:pt x="1" y="1"/>
                    <a:pt x="1" y="1"/>
                    <a:pt x="1" y="1"/>
                  </a:cubicBezTo>
                  <a:cubicBezTo>
                    <a:pt x="0" y="1"/>
                    <a:pt x="0" y="1"/>
                    <a:pt x="0" y="1"/>
                  </a:cubicBezTo>
                  <a:cubicBezTo>
                    <a:pt x="0" y="0"/>
                    <a:pt x="0" y="0"/>
                    <a:pt x="0" y="0"/>
                  </a:cubicBezTo>
                  <a:cubicBezTo>
                    <a:pt x="1" y="0"/>
                    <a:pt x="1" y="0"/>
                    <a:pt x="1"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12" name="Freeform 111"/>
            <xdr:cNvSpPr>
              <a:spLocks/>
            </xdr:cNvSpPr>
          </xdr:nvSpPr>
          <xdr:spPr bwMode="auto">
            <a:xfrm>
              <a:off x="2345531" y="3055888"/>
              <a:ext cx="22225" cy="22225"/>
            </a:xfrm>
            <a:custGeom>
              <a:avLst/>
              <a:gdLst>
                <a:gd name="T0" fmla="*/ 2 w 2"/>
                <a:gd name="T1" fmla="*/ 0 h 2"/>
                <a:gd name="T2" fmla="*/ 1 w 2"/>
                <a:gd name="T3" fmla="*/ 1 h 2"/>
                <a:gd name="T4" fmla="*/ 0 w 2"/>
                <a:gd name="T5" fmla="*/ 1 h 2"/>
                <a:gd name="T6" fmla="*/ 0 w 2"/>
                <a:gd name="T7" fmla="*/ 0 h 2"/>
                <a:gd name="T8" fmla="*/ 1 w 2"/>
                <a:gd name="T9" fmla="*/ 0 h 2"/>
                <a:gd name="T10" fmla="*/ 2 w 2"/>
                <a:gd name="T11" fmla="*/ 0 h 2"/>
              </a:gdLst>
              <a:ahLst/>
              <a:cxnLst>
                <a:cxn ang="0">
                  <a:pos x="T0" y="T1"/>
                </a:cxn>
                <a:cxn ang="0">
                  <a:pos x="T2" y="T3"/>
                </a:cxn>
                <a:cxn ang="0">
                  <a:pos x="T4" y="T5"/>
                </a:cxn>
                <a:cxn ang="0">
                  <a:pos x="T6" y="T7"/>
                </a:cxn>
                <a:cxn ang="0">
                  <a:pos x="T8" y="T9"/>
                </a:cxn>
                <a:cxn ang="0">
                  <a:pos x="T10" y="T11"/>
                </a:cxn>
              </a:cxnLst>
              <a:rect l="0" t="0" r="r" b="b"/>
              <a:pathLst>
                <a:path w="2" h="2">
                  <a:moveTo>
                    <a:pt x="2" y="0"/>
                  </a:moveTo>
                  <a:cubicBezTo>
                    <a:pt x="2" y="1"/>
                    <a:pt x="1" y="1"/>
                    <a:pt x="1" y="1"/>
                  </a:cubicBezTo>
                  <a:cubicBezTo>
                    <a:pt x="1" y="2"/>
                    <a:pt x="0" y="1"/>
                    <a:pt x="0" y="1"/>
                  </a:cubicBezTo>
                  <a:cubicBezTo>
                    <a:pt x="0" y="1"/>
                    <a:pt x="0" y="1"/>
                    <a:pt x="0" y="0"/>
                  </a:cubicBezTo>
                  <a:cubicBezTo>
                    <a:pt x="0" y="0"/>
                    <a:pt x="0" y="0"/>
                    <a:pt x="1" y="0"/>
                  </a:cubicBezTo>
                  <a:cubicBezTo>
                    <a:pt x="1" y="0"/>
                    <a:pt x="1"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13" name="Freeform 112"/>
            <xdr:cNvSpPr>
              <a:spLocks/>
            </xdr:cNvSpPr>
          </xdr:nvSpPr>
          <xdr:spPr bwMode="auto">
            <a:xfrm>
              <a:off x="2378869" y="3055888"/>
              <a:ext cx="22225" cy="22225"/>
            </a:xfrm>
            <a:custGeom>
              <a:avLst/>
              <a:gdLst>
                <a:gd name="T0" fmla="*/ 2 w 2"/>
                <a:gd name="T1" fmla="*/ 0 h 2"/>
                <a:gd name="T2" fmla="*/ 1 w 2"/>
                <a:gd name="T3" fmla="*/ 1 h 2"/>
                <a:gd name="T4" fmla="*/ 1 w 2"/>
                <a:gd name="T5" fmla="*/ 2 h 2"/>
                <a:gd name="T6" fmla="*/ 0 w 2"/>
                <a:gd name="T7" fmla="*/ 1 h 2"/>
                <a:gd name="T8" fmla="*/ 1 w 2"/>
                <a:gd name="T9" fmla="*/ 0 h 2"/>
                <a:gd name="T10" fmla="*/ 2 w 2"/>
                <a:gd name="T11" fmla="*/ 0 h 2"/>
              </a:gdLst>
              <a:ahLst/>
              <a:cxnLst>
                <a:cxn ang="0">
                  <a:pos x="T0" y="T1"/>
                </a:cxn>
                <a:cxn ang="0">
                  <a:pos x="T2" y="T3"/>
                </a:cxn>
                <a:cxn ang="0">
                  <a:pos x="T4" y="T5"/>
                </a:cxn>
                <a:cxn ang="0">
                  <a:pos x="T6" y="T7"/>
                </a:cxn>
                <a:cxn ang="0">
                  <a:pos x="T8" y="T9"/>
                </a:cxn>
                <a:cxn ang="0">
                  <a:pos x="T10" y="T11"/>
                </a:cxn>
              </a:cxnLst>
              <a:rect l="0" t="0" r="r" b="b"/>
              <a:pathLst>
                <a:path w="2" h="2">
                  <a:moveTo>
                    <a:pt x="2" y="0"/>
                  </a:moveTo>
                  <a:cubicBezTo>
                    <a:pt x="2" y="1"/>
                    <a:pt x="2" y="1"/>
                    <a:pt x="1" y="1"/>
                  </a:cubicBezTo>
                  <a:cubicBezTo>
                    <a:pt x="1" y="2"/>
                    <a:pt x="1" y="2"/>
                    <a:pt x="1" y="2"/>
                  </a:cubicBezTo>
                  <a:cubicBezTo>
                    <a:pt x="0" y="1"/>
                    <a:pt x="0" y="1"/>
                    <a:pt x="0" y="1"/>
                  </a:cubicBezTo>
                  <a:cubicBezTo>
                    <a:pt x="0" y="0"/>
                    <a:pt x="0" y="0"/>
                    <a:pt x="1" y="0"/>
                  </a:cubicBezTo>
                  <a:cubicBezTo>
                    <a:pt x="1" y="0"/>
                    <a:pt x="1"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14" name="Freeform 113"/>
            <xdr:cNvSpPr>
              <a:spLocks/>
            </xdr:cNvSpPr>
          </xdr:nvSpPr>
          <xdr:spPr bwMode="auto">
            <a:xfrm>
              <a:off x="880269" y="3067001"/>
              <a:ext cx="22225" cy="23813"/>
            </a:xfrm>
            <a:custGeom>
              <a:avLst/>
              <a:gdLst>
                <a:gd name="T0" fmla="*/ 2 w 2"/>
                <a:gd name="T1" fmla="*/ 1 h 2"/>
                <a:gd name="T2" fmla="*/ 1 w 2"/>
                <a:gd name="T3" fmla="*/ 1 h 2"/>
                <a:gd name="T4" fmla="*/ 0 w 2"/>
                <a:gd name="T5" fmla="*/ 2 h 2"/>
                <a:gd name="T6" fmla="*/ 0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1" y="1"/>
                    <a:pt x="1" y="1"/>
                  </a:cubicBezTo>
                  <a:cubicBezTo>
                    <a:pt x="1" y="1"/>
                    <a:pt x="1" y="2"/>
                    <a:pt x="0" y="2"/>
                  </a:cubicBezTo>
                  <a:cubicBezTo>
                    <a:pt x="0" y="1"/>
                    <a:pt x="0" y="1"/>
                    <a:pt x="0" y="1"/>
                  </a:cubicBezTo>
                  <a:cubicBezTo>
                    <a:pt x="0" y="0"/>
                    <a:pt x="0" y="0"/>
                    <a:pt x="1" y="0"/>
                  </a:cubicBezTo>
                  <a:cubicBezTo>
                    <a:pt x="1" y="0"/>
                    <a:pt x="1"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15" name="Freeform 114"/>
            <xdr:cNvSpPr>
              <a:spLocks/>
            </xdr:cNvSpPr>
          </xdr:nvSpPr>
          <xdr:spPr bwMode="auto">
            <a:xfrm>
              <a:off x="1974056" y="3067001"/>
              <a:ext cx="22225" cy="23813"/>
            </a:xfrm>
            <a:custGeom>
              <a:avLst/>
              <a:gdLst>
                <a:gd name="T0" fmla="*/ 2 w 2"/>
                <a:gd name="T1" fmla="*/ 1 h 2"/>
                <a:gd name="T2" fmla="*/ 2 w 2"/>
                <a:gd name="T3" fmla="*/ 1 h 2"/>
                <a:gd name="T4" fmla="*/ 1 w 2"/>
                <a:gd name="T5" fmla="*/ 2 h 2"/>
                <a:gd name="T6" fmla="*/ 0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1"/>
                    <a:pt x="2" y="1"/>
                  </a:cubicBezTo>
                  <a:cubicBezTo>
                    <a:pt x="2" y="2"/>
                    <a:pt x="1" y="2"/>
                    <a:pt x="1" y="2"/>
                  </a:cubicBezTo>
                  <a:cubicBezTo>
                    <a:pt x="1" y="1"/>
                    <a:pt x="0" y="1"/>
                    <a:pt x="0" y="1"/>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16" name="Freeform 115"/>
            <xdr:cNvSpPr>
              <a:spLocks/>
            </xdr:cNvSpPr>
          </xdr:nvSpPr>
          <xdr:spPr bwMode="auto">
            <a:xfrm>
              <a:off x="970756" y="3067001"/>
              <a:ext cx="11113" cy="23813"/>
            </a:xfrm>
            <a:custGeom>
              <a:avLst/>
              <a:gdLst>
                <a:gd name="T0" fmla="*/ 1 w 1"/>
                <a:gd name="T1" fmla="*/ 1 h 2"/>
                <a:gd name="T2" fmla="*/ 0 w 1"/>
                <a:gd name="T3" fmla="*/ 2 h 2"/>
                <a:gd name="T4" fmla="*/ 0 w 1"/>
                <a:gd name="T5" fmla="*/ 1 h 2"/>
                <a:gd name="T6" fmla="*/ 0 w 1"/>
                <a:gd name="T7" fmla="*/ 0 h 2"/>
                <a:gd name="T8" fmla="*/ 1 w 1"/>
                <a:gd name="T9" fmla="*/ 1 h 2"/>
              </a:gdLst>
              <a:ahLst/>
              <a:cxnLst>
                <a:cxn ang="0">
                  <a:pos x="T0" y="T1"/>
                </a:cxn>
                <a:cxn ang="0">
                  <a:pos x="T2" y="T3"/>
                </a:cxn>
                <a:cxn ang="0">
                  <a:pos x="T4" y="T5"/>
                </a:cxn>
                <a:cxn ang="0">
                  <a:pos x="T6" y="T7"/>
                </a:cxn>
                <a:cxn ang="0">
                  <a:pos x="T8" y="T9"/>
                </a:cxn>
              </a:cxnLst>
              <a:rect l="0" t="0" r="r" b="b"/>
              <a:pathLst>
                <a:path w="1" h="2">
                  <a:moveTo>
                    <a:pt x="1" y="1"/>
                  </a:moveTo>
                  <a:cubicBezTo>
                    <a:pt x="1" y="2"/>
                    <a:pt x="1" y="2"/>
                    <a:pt x="0" y="2"/>
                  </a:cubicBezTo>
                  <a:cubicBezTo>
                    <a:pt x="0" y="2"/>
                    <a:pt x="0" y="2"/>
                    <a:pt x="0" y="1"/>
                  </a:cubicBezTo>
                  <a:cubicBezTo>
                    <a:pt x="0" y="1"/>
                    <a:pt x="0" y="1"/>
                    <a:pt x="0" y="0"/>
                  </a:cubicBezTo>
                  <a:cubicBezTo>
                    <a:pt x="0" y="0"/>
                    <a:pt x="1" y="1"/>
                    <a:pt x="1"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17" name="Freeform 116"/>
            <xdr:cNvSpPr>
              <a:spLocks/>
            </xdr:cNvSpPr>
          </xdr:nvSpPr>
          <xdr:spPr bwMode="auto">
            <a:xfrm>
              <a:off x="913606" y="3078113"/>
              <a:ext cx="22225" cy="23813"/>
            </a:xfrm>
            <a:custGeom>
              <a:avLst/>
              <a:gdLst>
                <a:gd name="T0" fmla="*/ 2 w 2"/>
                <a:gd name="T1" fmla="*/ 0 h 2"/>
                <a:gd name="T2" fmla="*/ 1 w 2"/>
                <a:gd name="T3" fmla="*/ 1 h 2"/>
                <a:gd name="T4" fmla="*/ 0 w 2"/>
                <a:gd name="T5" fmla="*/ 1 h 2"/>
                <a:gd name="T6" fmla="*/ 1 w 2"/>
                <a:gd name="T7" fmla="*/ 0 h 2"/>
                <a:gd name="T8" fmla="*/ 2 w 2"/>
                <a:gd name="T9" fmla="*/ 0 h 2"/>
              </a:gdLst>
              <a:ahLst/>
              <a:cxnLst>
                <a:cxn ang="0">
                  <a:pos x="T0" y="T1"/>
                </a:cxn>
                <a:cxn ang="0">
                  <a:pos x="T2" y="T3"/>
                </a:cxn>
                <a:cxn ang="0">
                  <a:pos x="T4" y="T5"/>
                </a:cxn>
                <a:cxn ang="0">
                  <a:pos x="T6" y="T7"/>
                </a:cxn>
                <a:cxn ang="0">
                  <a:pos x="T8" y="T9"/>
                </a:cxn>
              </a:cxnLst>
              <a:rect l="0" t="0" r="r" b="b"/>
              <a:pathLst>
                <a:path w="2" h="2">
                  <a:moveTo>
                    <a:pt x="2" y="0"/>
                  </a:moveTo>
                  <a:cubicBezTo>
                    <a:pt x="2" y="1"/>
                    <a:pt x="1" y="1"/>
                    <a:pt x="1" y="1"/>
                  </a:cubicBezTo>
                  <a:cubicBezTo>
                    <a:pt x="1" y="2"/>
                    <a:pt x="0" y="1"/>
                    <a:pt x="0" y="1"/>
                  </a:cubicBezTo>
                  <a:cubicBezTo>
                    <a:pt x="0" y="0"/>
                    <a:pt x="0" y="0"/>
                    <a:pt x="1" y="0"/>
                  </a:cubicBezTo>
                  <a:cubicBezTo>
                    <a:pt x="1" y="0"/>
                    <a:pt x="1"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18" name="Freeform 117"/>
            <xdr:cNvSpPr>
              <a:spLocks/>
            </xdr:cNvSpPr>
          </xdr:nvSpPr>
          <xdr:spPr bwMode="auto">
            <a:xfrm>
              <a:off x="2007394" y="3078113"/>
              <a:ext cx="22225" cy="23813"/>
            </a:xfrm>
            <a:custGeom>
              <a:avLst/>
              <a:gdLst>
                <a:gd name="T0" fmla="*/ 2 w 2"/>
                <a:gd name="T1" fmla="*/ 0 h 2"/>
                <a:gd name="T2" fmla="*/ 2 w 2"/>
                <a:gd name="T3" fmla="*/ 1 h 2"/>
                <a:gd name="T4" fmla="*/ 0 w 2"/>
                <a:gd name="T5" fmla="*/ 1 h 2"/>
                <a:gd name="T6" fmla="*/ 1 w 2"/>
                <a:gd name="T7" fmla="*/ 0 h 2"/>
                <a:gd name="T8" fmla="*/ 2 w 2"/>
                <a:gd name="T9" fmla="*/ 0 h 2"/>
              </a:gdLst>
              <a:ahLst/>
              <a:cxnLst>
                <a:cxn ang="0">
                  <a:pos x="T0" y="T1"/>
                </a:cxn>
                <a:cxn ang="0">
                  <a:pos x="T2" y="T3"/>
                </a:cxn>
                <a:cxn ang="0">
                  <a:pos x="T4" y="T5"/>
                </a:cxn>
                <a:cxn ang="0">
                  <a:pos x="T6" y="T7"/>
                </a:cxn>
                <a:cxn ang="0">
                  <a:pos x="T8" y="T9"/>
                </a:cxn>
              </a:cxnLst>
              <a:rect l="0" t="0" r="r" b="b"/>
              <a:pathLst>
                <a:path w="2" h="2">
                  <a:moveTo>
                    <a:pt x="2" y="0"/>
                  </a:moveTo>
                  <a:cubicBezTo>
                    <a:pt x="2" y="1"/>
                    <a:pt x="2" y="1"/>
                    <a:pt x="2" y="1"/>
                  </a:cubicBezTo>
                  <a:cubicBezTo>
                    <a:pt x="1" y="2"/>
                    <a:pt x="1" y="1"/>
                    <a:pt x="0" y="1"/>
                  </a:cubicBezTo>
                  <a:cubicBezTo>
                    <a:pt x="1" y="0"/>
                    <a:pt x="1" y="0"/>
                    <a:pt x="1" y="0"/>
                  </a:cubicBezTo>
                  <a:cubicBezTo>
                    <a:pt x="2"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19" name="Freeform 118"/>
            <xdr:cNvSpPr>
              <a:spLocks/>
            </xdr:cNvSpPr>
          </xdr:nvSpPr>
          <xdr:spPr bwMode="auto">
            <a:xfrm>
              <a:off x="935831" y="3078113"/>
              <a:ext cx="22225" cy="12700"/>
            </a:xfrm>
            <a:custGeom>
              <a:avLst/>
              <a:gdLst>
                <a:gd name="T0" fmla="*/ 2 w 2"/>
                <a:gd name="T1" fmla="*/ 0 h 1"/>
                <a:gd name="T2" fmla="*/ 1 w 2"/>
                <a:gd name="T3" fmla="*/ 1 h 1"/>
                <a:gd name="T4" fmla="*/ 1 w 2"/>
                <a:gd name="T5" fmla="*/ 1 h 1"/>
                <a:gd name="T6" fmla="*/ 0 w 2"/>
                <a:gd name="T7" fmla="*/ 1 h 1"/>
                <a:gd name="T8" fmla="*/ 1 w 2"/>
                <a:gd name="T9" fmla="*/ 0 h 1"/>
                <a:gd name="T10" fmla="*/ 2 w 2"/>
                <a:gd name="T11" fmla="*/ 0 h 1"/>
              </a:gdLst>
              <a:ahLst/>
              <a:cxnLst>
                <a:cxn ang="0">
                  <a:pos x="T0" y="T1"/>
                </a:cxn>
                <a:cxn ang="0">
                  <a:pos x="T2" y="T3"/>
                </a:cxn>
                <a:cxn ang="0">
                  <a:pos x="T4" y="T5"/>
                </a:cxn>
                <a:cxn ang="0">
                  <a:pos x="T6" y="T7"/>
                </a:cxn>
                <a:cxn ang="0">
                  <a:pos x="T8" y="T9"/>
                </a:cxn>
                <a:cxn ang="0">
                  <a:pos x="T10" y="T11"/>
                </a:cxn>
              </a:cxnLst>
              <a:rect l="0" t="0" r="r" b="b"/>
              <a:pathLst>
                <a:path w="2" h="1">
                  <a:moveTo>
                    <a:pt x="2" y="0"/>
                  </a:moveTo>
                  <a:cubicBezTo>
                    <a:pt x="2" y="1"/>
                    <a:pt x="2" y="1"/>
                    <a:pt x="1" y="1"/>
                  </a:cubicBezTo>
                  <a:cubicBezTo>
                    <a:pt x="1" y="1"/>
                    <a:pt x="1" y="1"/>
                    <a:pt x="1" y="1"/>
                  </a:cubicBezTo>
                  <a:cubicBezTo>
                    <a:pt x="1" y="1"/>
                    <a:pt x="0" y="1"/>
                    <a:pt x="0" y="1"/>
                  </a:cubicBezTo>
                  <a:cubicBezTo>
                    <a:pt x="0" y="0"/>
                    <a:pt x="1" y="0"/>
                    <a:pt x="1" y="0"/>
                  </a:cubicBezTo>
                  <a:cubicBezTo>
                    <a:pt x="1"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20" name="Freeform 119"/>
            <xdr:cNvSpPr>
              <a:spLocks/>
            </xdr:cNvSpPr>
          </xdr:nvSpPr>
          <xdr:spPr bwMode="auto">
            <a:xfrm>
              <a:off x="2312194" y="3078113"/>
              <a:ext cx="22225" cy="23813"/>
            </a:xfrm>
            <a:custGeom>
              <a:avLst/>
              <a:gdLst>
                <a:gd name="T0" fmla="*/ 2 w 2"/>
                <a:gd name="T1" fmla="*/ 1 h 2"/>
                <a:gd name="T2" fmla="*/ 1 w 2"/>
                <a:gd name="T3" fmla="*/ 2 h 2"/>
                <a:gd name="T4" fmla="*/ 0 w 2"/>
                <a:gd name="T5" fmla="*/ 1 h 2"/>
                <a:gd name="T6" fmla="*/ 0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1"/>
                    <a:pt x="1" y="2"/>
                  </a:cubicBezTo>
                  <a:cubicBezTo>
                    <a:pt x="1" y="2"/>
                    <a:pt x="1" y="1"/>
                    <a:pt x="0" y="1"/>
                  </a:cubicBezTo>
                  <a:cubicBezTo>
                    <a:pt x="0" y="1"/>
                    <a:pt x="0" y="1"/>
                    <a:pt x="0"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21" name="Freeform 120"/>
            <xdr:cNvSpPr>
              <a:spLocks/>
            </xdr:cNvSpPr>
          </xdr:nvSpPr>
          <xdr:spPr bwMode="auto">
            <a:xfrm>
              <a:off x="2356644" y="3078113"/>
              <a:ext cx="22225" cy="23813"/>
            </a:xfrm>
            <a:custGeom>
              <a:avLst/>
              <a:gdLst>
                <a:gd name="T0" fmla="*/ 2 w 2"/>
                <a:gd name="T1" fmla="*/ 1 h 2"/>
                <a:gd name="T2" fmla="*/ 0 w 2"/>
                <a:gd name="T3" fmla="*/ 2 h 2"/>
                <a:gd name="T4" fmla="*/ 0 w 2"/>
                <a:gd name="T5" fmla="*/ 1 h 2"/>
                <a:gd name="T6" fmla="*/ 0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1" y="2"/>
                    <a:pt x="1" y="2"/>
                    <a:pt x="0" y="2"/>
                  </a:cubicBezTo>
                  <a:cubicBezTo>
                    <a:pt x="0" y="2"/>
                    <a:pt x="0" y="1"/>
                    <a:pt x="0" y="1"/>
                  </a:cubicBezTo>
                  <a:cubicBezTo>
                    <a:pt x="0" y="1"/>
                    <a:pt x="0" y="0"/>
                    <a:pt x="0" y="0"/>
                  </a:cubicBezTo>
                  <a:cubicBezTo>
                    <a:pt x="1" y="0"/>
                    <a:pt x="1"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22" name="Freeform 121"/>
            <xdr:cNvSpPr>
              <a:spLocks/>
            </xdr:cNvSpPr>
          </xdr:nvSpPr>
          <xdr:spPr bwMode="auto">
            <a:xfrm>
              <a:off x="2108994" y="3090813"/>
              <a:ext cx="22225" cy="11113"/>
            </a:xfrm>
            <a:custGeom>
              <a:avLst/>
              <a:gdLst>
                <a:gd name="T0" fmla="*/ 2 w 2"/>
                <a:gd name="T1" fmla="*/ 0 h 1"/>
                <a:gd name="T2" fmla="*/ 1 w 2"/>
                <a:gd name="T3" fmla="*/ 1 h 1"/>
                <a:gd name="T4" fmla="*/ 0 w 2"/>
                <a:gd name="T5" fmla="*/ 1 h 1"/>
                <a:gd name="T6" fmla="*/ 1 w 2"/>
                <a:gd name="T7" fmla="*/ 0 h 1"/>
                <a:gd name="T8" fmla="*/ 2 w 2"/>
                <a:gd name="T9" fmla="*/ 0 h 1"/>
              </a:gdLst>
              <a:ahLst/>
              <a:cxnLst>
                <a:cxn ang="0">
                  <a:pos x="T0" y="T1"/>
                </a:cxn>
                <a:cxn ang="0">
                  <a:pos x="T2" y="T3"/>
                </a:cxn>
                <a:cxn ang="0">
                  <a:pos x="T4" y="T5"/>
                </a:cxn>
                <a:cxn ang="0">
                  <a:pos x="T6" y="T7"/>
                </a:cxn>
                <a:cxn ang="0">
                  <a:pos x="T8" y="T9"/>
                </a:cxn>
              </a:cxnLst>
              <a:rect l="0" t="0" r="r" b="b"/>
              <a:pathLst>
                <a:path w="2" h="1">
                  <a:moveTo>
                    <a:pt x="2" y="0"/>
                  </a:moveTo>
                  <a:cubicBezTo>
                    <a:pt x="2" y="1"/>
                    <a:pt x="1" y="1"/>
                    <a:pt x="1" y="1"/>
                  </a:cubicBezTo>
                  <a:cubicBezTo>
                    <a:pt x="1" y="1"/>
                    <a:pt x="0" y="1"/>
                    <a:pt x="0" y="1"/>
                  </a:cubicBezTo>
                  <a:cubicBezTo>
                    <a:pt x="0" y="1"/>
                    <a:pt x="0" y="0"/>
                    <a:pt x="1" y="0"/>
                  </a:cubicBezTo>
                  <a:cubicBezTo>
                    <a:pt x="1" y="0"/>
                    <a:pt x="1"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23" name="Freeform 122"/>
            <xdr:cNvSpPr>
              <a:spLocks/>
            </xdr:cNvSpPr>
          </xdr:nvSpPr>
          <xdr:spPr bwMode="auto">
            <a:xfrm>
              <a:off x="1961356" y="3090813"/>
              <a:ext cx="23813" cy="22225"/>
            </a:xfrm>
            <a:custGeom>
              <a:avLst/>
              <a:gdLst>
                <a:gd name="T0" fmla="*/ 2 w 2"/>
                <a:gd name="T1" fmla="*/ 1 h 2"/>
                <a:gd name="T2" fmla="*/ 2 w 2"/>
                <a:gd name="T3" fmla="*/ 1 h 2"/>
                <a:gd name="T4" fmla="*/ 1 w 2"/>
                <a:gd name="T5" fmla="*/ 2 h 2"/>
                <a:gd name="T6" fmla="*/ 0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1"/>
                    <a:pt x="2" y="1"/>
                  </a:cubicBezTo>
                  <a:cubicBezTo>
                    <a:pt x="2" y="2"/>
                    <a:pt x="1" y="2"/>
                    <a:pt x="1" y="2"/>
                  </a:cubicBezTo>
                  <a:cubicBezTo>
                    <a:pt x="1" y="2"/>
                    <a:pt x="0" y="1"/>
                    <a:pt x="0" y="1"/>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24" name="Freeform 123"/>
            <xdr:cNvSpPr>
              <a:spLocks/>
            </xdr:cNvSpPr>
          </xdr:nvSpPr>
          <xdr:spPr bwMode="auto">
            <a:xfrm>
              <a:off x="1996281" y="3101926"/>
              <a:ext cx="11113" cy="11113"/>
            </a:xfrm>
            <a:custGeom>
              <a:avLst/>
              <a:gdLst>
                <a:gd name="T0" fmla="*/ 1 w 1"/>
                <a:gd name="T1" fmla="*/ 0 h 1"/>
                <a:gd name="T2" fmla="*/ 1 w 1"/>
                <a:gd name="T3" fmla="*/ 1 h 1"/>
                <a:gd name="T4" fmla="*/ 0 w 1"/>
                <a:gd name="T5" fmla="*/ 1 h 1"/>
                <a:gd name="T6" fmla="*/ 0 w 1"/>
                <a:gd name="T7" fmla="*/ 0 h 1"/>
                <a:gd name="T8" fmla="*/ 1 w 1"/>
                <a:gd name="T9" fmla="*/ 0 h 1"/>
                <a:gd name="T10" fmla="*/ 1 w 1"/>
                <a:gd name="T11" fmla="*/ 0 h 1"/>
              </a:gdLst>
              <a:ahLst/>
              <a:cxnLst>
                <a:cxn ang="0">
                  <a:pos x="T0" y="T1"/>
                </a:cxn>
                <a:cxn ang="0">
                  <a:pos x="T2" y="T3"/>
                </a:cxn>
                <a:cxn ang="0">
                  <a:pos x="T4" y="T5"/>
                </a:cxn>
                <a:cxn ang="0">
                  <a:pos x="T6" y="T7"/>
                </a:cxn>
                <a:cxn ang="0">
                  <a:pos x="T8" y="T9"/>
                </a:cxn>
                <a:cxn ang="0">
                  <a:pos x="T10" y="T11"/>
                </a:cxn>
              </a:cxnLst>
              <a:rect l="0" t="0" r="r" b="b"/>
              <a:pathLst>
                <a:path w="1" h="1">
                  <a:moveTo>
                    <a:pt x="1" y="0"/>
                  </a:moveTo>
                  <a:cubicBezTo>
                    <a:pt x="1" y="1"/>
                    <a:pt x="1" y="1"/>
                    <a:pt x="1" y="1"/>
                  </a:cubicBezTo>
                  <a:cubicBezTo>
                    <a:pt x="1" y="1"/>
                    <a:pt x="0" y="1"/>
                    <a:pt x="0" y="1"/>
                  </a:cubicBezTo>
                  <a:cubicBezTo>
                    <a:pt x="0" y="1"/>
                    <a:pt x="0" y="0"/>
                    <a:pt x="0" y="0"/>
                  </a:cubicBezTo>
                  <a:cubicBezTo>
                    <a:pt x="0" y="0"/>
                    <a:pt x="0" y="0"/>
                    <a:pt x="1" y="0"/>
                  </a:cubicBezTo>
                  <a:cubicBezTo>
                    <a:pt x="1" y="0"/>
                    <a:pt x="1" y="0"/>
                    <a:pt x="1"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25" name="Freeform 124"/>
            <xdr:cNvSpPr>
              <a:spLocks/>
            </xdr:cNvSpPr>
          </xdr:nvSpPr>
          <xdr:spPr bwMode="auto">
            <a:xfrm>
              <a:off x="1105694" y="3101926"/>
              <a:ext cx="22225" cy="22225"/>
            </a:xfrm>
            <a:custGeom>
              <a:avLst/>
              <a:gdLst>
                <a:gd name="T0" fmla="*/ 2 w 2"/>
                <a:gd name="T1" fmla="*/ 0 h 2"/>
                <a:gd name="T2" fmla="*/ 2 w 2"/>
                <a:gd name="T3" fmla="*/ 1 h 2"/>
                <a:gd name="T4" fmla="*/ 1 w 2"/>
                <a:gd name="T5" fmla="*/ 1 h 2"/>
                <a:gd name="T6" fmla="*/ 0 w 2"/>
                <a:gd name="T7" fmla="*/ 0 h 2"/>
                <a:gd name="T8" fmla="*/ 1 w 2"/>
                <a:gd name="T9" fmla="*/ 0 h 2"/>
                <a:gd name="T10" fmla="*/ 2 w 2"/>
                <a:gd name="T11" fmla="*/ 0 h 2"/>
              </a:gdLst>
              <a:ahLst/>
              <a:cxnLst>
                <a:cxn ang="0">
                  <a:pos x="T0" y="T1"/>
                </a:cxn>
                <a:cxn ang="0">
                  <a:pos x="T2" y="T3"/>
                </a:cxn>
                <a:cxn ang="0">
                  <a:pos x="T4" y="T5"/>
                </a:cxn>
                <a:cxn ang="0">
                  <a:pos x="T6" y="T7"/>
                </a:cxn>
                <a:cxn ang="0">
                  <a:pos x="T8" y="T9"/>
                </a:cxn>
                <a:cxn ang="0">
                  <a:pos x="T10" y="T11"/>
                </a:cxn>
              </a:cxnLst>
              <a:rect l="0" t="0" r="r" b="b"/>
              <a:pathLst>
                <a:path w="2" h="2">
                  <a:moveTo>
                    <a:pt x="2" y="0"/>
                  </a:moveTo>
                  <a:cubicBezTo>
                    <a:pt x="2" y="1"/>
                    <a:pt x="2" y="1"/>
                    <a:pt x="2" y="1"/>
                  </a:cubicBezTo>
                  <a:cubicBezTo>
                    <a:pt x="2" y="1"/>
                    <a:pt x="1" y="2"/>
                    <a:pt x="1" y="1"/>
                  </a:cubicBezTo>
                  <a:cubicBezTo>
                    <a:pt x="0" y="1"/>
                    <a:pt x="0" y="1"/>
                    <a:pt x="0" y="0"/>
                  </a:cubicBezTo>
                  <a:cubicBezTo>
                    <a:pt x="1" y="0"/>
                    <a:pt x="1" y="0"/>
                    <a:pt x="1" y="0"/>
                  </a:cubicBezTo>
                  <a:cubicBezTo>
                    <a:pt x="1"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26" name="Freeform 125"/>
            <xdr:cNvSpPr>
              <a:spLocks/>
            </xdr:cNvSpPr>
          </xdr:nvSpPr>
          <xdr:spPr bwMode="auto">
            <a:xfrm>
              <a:off x="2164556" y="3101926"/>
              <a:ext cx="22225" cy="11113"/>
            </a:xfrm>
            <a:custGeom>
              <a:avLst/>
              <a:gdLst>
                <a:gd name="T0" fmla="*/ 1 w 2"/>
                <a:gd name="T1" fmla="*/ 0 h 1"/>
                <a:gd name="T2" fmla="*/ 1 w 2"/>
                <a:gd name="T3" fmla="*/ 1 h 1"/>
                <a:gd name="T4" fmla="*/ 0 w 2"/>
                <a:gd name="T5" fmla="*/ 1 h 1"/>
                <a:gd name="T6" fmla="*/ 0 w 2"/>
                <a:gd name="T7" fmla="*/ 0 h 1"/>
                <a:gd name="T8" fmla="*/ 1 w 2"/>
                <a:gd name="T9" fmla="*/ 0 h 1"/>
              </a:gdLst>
              <a:ahLst/>
              <a:cxnLst>
                <a:cxn ang="0">
                  <a:pos x="T0" y="T1"/>
                </a:cxn>
                <a:cxn ang="0">
                  <a:pos x="T2" y="T3"/>
                </a:cxn>
                <a:cxn ang="0">
                  <a:pos x="T4" y="T5"/>
                </a:cxn>
                <a:cxn ang="0">
                  <a:pos x="T6" y="T7"/>
                </a:cxn>
                <a:cxn ang="0">
                  <a:pos x="T8" y="T9"/>
                </a:cxn>
              </a:cxnLst>
              <a:rect l="0" t="0" r="r" b="b"/>
              <a:pathLst>
                <a:path w="2" h="1">
                  <a:moveTo>
                    <a:pt x="1" y="0"/>
                  </a:moveTo>
                  <a:cubicBezTo>
                    <a:pt x="2" y="1"/>
                    <a:pt x="1" y="1"/>
                    <a:pt x="1" y="1"/>
                  </a:cubicBezTo>
                  <a:cubicBezTo>
                    <a:pt x="0" y="1"/>
                    <a:pt x="0" y="1"/>
                    <a:pt x="0" y="1"/>
                  </a:cubicBezTo>
                  <a:cubicBezTo>
                    <a:pt x="0" y="0"/>
                    <a:pt x="0" y="0"/>
                    <a:pt x="0" y="0"/>
                  </a:cubicBezTo>
                  <a:cubicBezTo>
                    <a:pt x="1" y="0"/>
                    <a:pt x="1" y="0"/>
                    <a:pt x="1"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27" name="Freeform 126"/>
            <xdr:cNvSpPr>
              <a:spLocks/>
            </xdr:cNvSpPr>
          </xdr:nvSpPr>
          <xdr:spPr bwMode="auto">
            <a:xfrm>
              <a:off x="2131219" y="3101926"/>
              <a:ext cx="22225" cy="22225"/>
            </a:xfrm>
            <a:custGeom>
              <a:avLst/>
              <a:gdLst>
                <a:gd name="T0" fmla="*/ 2 w 2"/>
                <a:gd name="T1" fmla="*/ 0 h 2"/>
                <a:gd name="T2" fmla="*/ 1 w 2"/>
                <a:gd name="T3" fmla="*/ 1 h 2"/>
                <a:gd name="T4" fmla="*/ 0 w 2"/>
                <a:gd name="T5" fmla="*/ 1 h 2"/>
                <a:gd name="T6" fmla="*/ 0 w 2"/>
                <a:gd name="T7" fmla="*/ 0 h 2"/>
                <a:gd name="T8" fmla="*/ 1 w 2"/>
                <a:gd name="T9" fmla="*/ 0 h 2"/>
                <a:gd name="T10" fmla="*/ 2 w 2"/>
                <a:gd name="T11" fmla="*/ 0 h 2"/>
              </a:gdLst>
              <a:ahLst/>
              <a:cxnLst>
                <a:cxn ang="0">
                  <a:pos x="T0" y="T1"/>
                </a:cxn>
                <a:cxn ang="0">
                  <a:pos x="T2" y="T3"/>
                </a:cxn>
                <a:cxn ang="0">
                  <a:pos x="T4" y="T5"/>
                </a:cxn>
                <a:cxn ang="0">
                  <a:pos x="T6" y="T7"/>
                </a:cxn>
                <a:cxn ang="0">
                  <a:pos x="T8" y="T9"/>
                </a:cxn>
                <a:cxn ang="0">
                  <a:pos x="T10" y="T11"/>
                </a:cxn>
              </a:cxnLst>
              <a:rect l="0" t="0" r="r" b="b"/>
              <a:pathLst>
                <a:path w="2" h="2">
                  <a:moveTo>
                    <a:pt x="2" y="0"/>
                  </a:moveTo>
                  <a:cubicBezTo>
                    <a:pt x="2" y="1"/>
                    <a:pt x="2" y="1"/>
                    <a:pt x="1" y="1"/>
                  </a:cubicBezTo>
                  <a:cubicBezTo>
                    <a:pt x="1" y="2"/>
                    <a:pt x="1" y="1"/>
                    <a:pt x="0" y="1"/>
                  </a:cubicBezTo>
                  <a:cubicBezTo>
                    <a:pt x="0" y="1"/>
                    <a:pt x="0" y="1"/>
                    <a:pt x="0" y="0"/>
                  </a:cubicBezTo>
                  <a:cubicBezTo>
                    <a:pt x="1" y="0"/>
                    <a:pt x="1" y="0"/>
                    <a:pt x="1" y="0"/>
                  </a:cubicBezTo>
                  <a:cubicBezTo>
                    <a:pt x="1"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28" name="Freeform 127"/>
            <xdr:cNvSpPr>
              <a:spLocks/>
            </xdr:cNvSpPr>
          </xdr:nvSpPr>
          <xdr:spPr bwMode="auto">
            <a:xfrm>
              <a:off x="2312194" y="3090813"/>
              <a:ext cx="77788" cy="44450"/>
            </a:xfrm>
            <a:custGeom>
              <a:avLst/>
              <a:gdLst>
                <a:gd name="T0" fmla="*/ 7 w 7"/>
                <a:gd name="T1" fmla="*/ 2 h 4"/>
                <a:gd name="T2" fmla="*/ 6 w 7"/>
                <a:gd name="T3" fmla="*/ 3 h 4"/>
                <a:gd name="T4" fmla="*/ 0 w 7"/>
                <a:gd name="T5" fmla="*/ 2 h 4"/>
                <a:gd name="T6" fmla="*/ 1 w 7"/>
                <a:gd name="T7" fmla="*/ 1 h 4"/>
                <a:gd name="T8" fmla="*/ 7 w 7"/>
                <a:gd name="T9" fmla="*/ 2 h 4"/>
                <a:gd name="T10" fmla="*/ 7 w 7"/>
                <a:gd name="T11" fmla="*/ 2 h 4"/>
              </a:gdLst>
              <a:ahLst/>
              <a:cxnLst>
                <a:cxn ang="0">
                  <a:pos x="T0" y="T1"/>
                </a:cxn>
                <a:cxn ang="0">
                  <a:pos x="T2" y="T3"/>
                </a:cxn>
                <a:cxn ang="0">
                  <a:pos x="T4" y="T5"/>
                </a:cxn>
                <a:cxn ang="0">
                  <a:pos x="T6" y="T7"/>
                </a:cxn>
                <a:cxn ang="0">
                  <a:pos x="T8" y="T9"/>
                </a:cxn>
                <a:cxn ang="0">
                  <a:pos x="T10" y="T11"/>
                </a:cxn>
              </a:cxnLst>
              <a:rect l="0" t="0" r="r" b="b"/>
              <a:pathLst>
                <a:path w="7" h="4">
                  <a:moveTo>
                    <a:pt x="7" y="2"/>
                  </a:moveTo>
                  <a:cubicBezTo>
                    <a:pt x="7" y="3"/>
                    <a:pt x="6" y="2"/>
                    <a:pt x="6" y="3"/>
                  </a:cubicBezTo>
                  <a:cubicBezTo>
                    <a:pt x="4" y="4"/>
                    <a:pt x="1" y="3"/>
                    <a:pt x="0" y="2"/>
                  </a:cubicBezTo>
                  <a:cubicBezTo>
                    <a:pt x="0" y="1"/>
                    <a:pt x="0" y="2"/>
                    <a:pt x="1" y="1"/>
                  </a:cubicBezTo>
                  <a:cubicBezTo>
                    <a:pt x="3" y="0"/>
                    <a:pt x="5" y="2"/>
                    <a:pt x="7" y="2"/>
                  </a:cubicBezTo>
                  <a:cubicBezTo>
                    <a:pt x="7" y="2"/>
                    <a:pt x="7" y="2"/>
                    <a:pt x="7" y="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29" name="Freeform 128"/>
            <xdr:cNvSpPr>
              <a:spLocks/>
            </xdr:cNvSpPr>
          </xdr:nvSpPr>
          <xdr:spPr bwMode="auto">
            <a:xfrm>
              <a:off x="891381" y="3101926"/>
              <a:ext cx="66675" cy="22225"/>
            </a:xfrm>
            <a:custGeom>
              <a:avLst/>
              <a:gdLst>
                <a:gd name="T0" fmla="*/ 6 w 6"/>
                <a:gd name="T1" fmla="*/ 0 h 2"/>
                <a:gd name="T2" fmla="*/ 6 w 6"/>
                <a:gd name="T3" fmla="*/ 1 h 2"/>
                <a:gd name="T4" fmla="*/ 0 w 6"/>
                <a:gd name="T5" fmla="*/ 2 h 2"/>
                <a:gd name="T6" fmla="*/ 0 w 6"/>
                <a:gd name="T7" fmla="*/ 2 h 2"/>
                <a:gd name="T8" fmla="*/ 6 w 6"/>
                <a:gd name="T9" fmla="*/ 0 h 2"/>
                <a:gd name="T10" fmla="*/ 6 w 6"/>
                <a:gd name="T11" fmla="*/ 0 h 2"/>
              </a:gdLst>
              <a:ahLst/>
              <a:cxnLst>
                <a:cxn ang="0">
                  <a:pos x="T0" y="T1"/>
                </a:cxn>
                <a:cxn ang="0">
                  <a:pos x="T2" y="T3"/>
                </a:cxn>
                <a:cxn ang="0">
                  <a:pos x="T4" y="T5"/>
                </a:cxn>
                <a:cxn ang="0">
                  <a:pos x="T6" y="T7"/>
                </a:cxn>
                <a:cxn ang="0">
                  <a:pos x="T8" y="T9"/>
                </a:cxn>
                <a:cxn ang="0">
                  <a:pos x="T10" y="T11"/>
                </a:cxn>
              </a:cxnLst>
              <a:rect l="0" t="0" r="r" b="b"/>
              <a:pathLst>
                <a:path w="6" h="2">
                  <a:moveTo>
                    <a:pt x="6" y="0"/>
                  </a:moveTo>
                  <a:cubicBezTo>
                    <a:pt x="6" y="1"/>
                    <a:pt x="6" y="1"/>
                    <a:pt x="6" y="1"/>
                  </a:cubicBezTo>
                  <a:cubicBezTo>
                    <a:pt x="4" y="2"/>
                    <a:pt x="2" y="2"/>
                    <a:pt x="0" y="2"/>
                  </a:cubicBezTo>
                  <a:cubicBezTo>
                    <a:pt x="0" y="2"/>
                    <a:pt x="0" y="2"/>
                    <a:pt x="0" y="2"/>
                  </a:cubicBezTo>
                  <a:cubicBezTo>
                    <a:pt x="2" y="0"/>
                    <a:pt x="4" y="0"/>
                    <a:pt x="6" y="0"/>
                  </a:cubicBezTo>
                  <a:cubicBezTo>
                    <a:pt x="6" y="0"/>
                    <a:pt x="6" y="0"/>
                    <a:pt x="6"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30" name="Freeform 129"/>
            <xdr:cNvSpPr>
              <a:spLocks/>
            </xdr:cNvSpPr>
          </xdr:nvSpPr>
          <xdr:spPr bwMode="auto">
            <a:xfrm>
              <a:off x="2210594" y="3101926"/>
              <a:ext cx="22225" cy="22225"/>
            </a:xfrm>
            <a:custGeom>
              <a:avLst/>
              <a:gdLst>
                <a:gd name="T0" fmla="*/ 2 w 2"/>
                <a:gd name="T1" fmla="*/ 1 h 2"/>
                <a:gd name="T2" fmla="*/ 2 w 2"/>
                <a:gd name="T3" fmla="*/ 2 h 2"/>
                <a:gd name="T4" fmla="*/ 1 w 2"/>
                <a:gd name="T5" fmla="*/ 1 h 2"/>
                <a:gd name="T6" fmla="*/ 1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1"/>
                    <a:pt x="2" y="2"/>
                  </a:cubicBezTo>
                  <a:cubicBezTo>
                    <a:pt x="1" y="2"/>
                    <a:pt x="1" y="2"/>
                    <a:pt x="1" y="1"/>
                  </a:cubicBezTo>
                  <a:cubicBezTo>
                    <a:pt x="0" y="1"/>
                    <a:pt x="1" y="0"/>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31" name="Freeform 130"/>
            <xdr:cNvSpPr>
              <a:spLocks/>
            </xdr:cNvSpPr>
          </xdr:nvSpPr>
          <xdr:spPr bwMode="auto">
            <a:xfrm>
              <a:off x="1037431" y="3101926"/>
              <a:ext cx="22225" cy="22225"/>
            </a:xfrm>
            <a:custGeom>
              <a:avLst/>
              <a:gdLst>
                <a:gd name="T0" fmla="*/ 2 w 2"/>
                <a:gd name="T1" fmla="*/ 1 h 2"/>
                <a:gd name="T2" fmla="*/ 1 w 2"/>
                <a:gd name="T3" fmla="*/ 2 h 2"/>
                <a:gd name="T4" fmla="*/ 0 w 2"/>
                <a:gd name="T5" fmla="*/ 1 h 2"/>
                <a:gd name="T6" fmla="*/ 0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1" y="1"/>
                    <a:pt x="1" y="2"/>
                    <a:pt x="1" y="2"/>
                  </a:cubicBezTo>
                  <a:cubicBezTo>
                    <a:pt x="0" y="2"/>
                    <a:pt x="0" y="2"/>
                    <a:pt x="0" y="1"/>
                  </a:cubicBezTo>
                  <a:cubicBezTo>
                    <a:pt x="0" y="1"/>
                    <a:pt x="0" y="1"/>
                    <a:pt x="0" y="0"/>
                  </a:cubicBezTo>
                  <a:cubicBezTo>
                    <a:pt x="1" y="0"/>
                    <a:pt x="1"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32" name="Freeform 131"/>
            <xdr:cNvSpPr>
              <a:spLocks/>
            </xdr:cNvSpPr>
          </xdr:nvSpPr>
          <xdr:spPr bwMode="auto">
            <a:xfrm>
              <a:off x="992981" y="3101926"/>
              <a:ext cx="22225" cy="22225"/>
            </a:xfrm>
            <a:custGeom>
              <a:avLst/>
              <a:gdLst>
                <a:gd name="T0" fmla="*/ 2 w 2"/>
                <a:gd name="T1" fmla="*/ 1 h 2"/>
                <a:gd name="T2" fmla="*/ 2 w 2"/>
                <a:gd name="T3" fmla="*/ 2 h 2"/>
                <a:gd name="T4" fmla="*/ 1 w 2"/>
                <a:gd name="T5" fmla="*/ 2 h 2"/>
                <a:gd name="T6" fmla="*/ 1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2"/>
                    <a:pt x="2" y="2"/>
                    <a:pt x="2" y="2"/>
                  </a:cubicBezTo>
                  <a:cubicBezTo>
                    <a:pt x="2" y="2"/>
                    <a:pt x="1" y="2"/>
                    <a:pt x="1" y="2"/>
                  </a:cubicBezTo>
                  <a:cubicBezTo>
                    <a:pt x="1" y="2"/>
                    <a:pt x="0" y="1"/>
                    <a:pt x="1" y="1"/>
                  </a:cubicBezTo>
                  <a:cubicBezTo>
                    <a:pt x="1" y="1"/>
                    <a:pt x="1" y="1"/>
                    <a:pt x="1" y="0"/>
                  </a:cubicBezTo>
                  <a:cubicBezTo>
                    <a:pt x="2" y="1"/>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33" name="Freeform 132"/>
            <xdr:cNvSpPr>
              <a:spLocks/>
            </xdr:cNvSpPr>
          </xdr:nvSpPr>
          <xdr:spPr bwMode="auto">
            <a:xfrm>
              <a:off x="2255044" y="3124151"/>
              <a:ext cx="11113" cy="11113"/>
            </a:xfrm>
            <a:custGeom>
              <a:avLst/>
              <a:gdLst>
                <a:gd name="T0" fmla="*/ 1 w 1"/>
                <a:gd name="T1" fmla="*/ 0 h 1"/>
                <a:gd name="T2" fmla="*/ 1 w 1"/>
                <a:gd name="T3" fmla="*/ 1 h 1"/>
                <a:gd name="T4" fmla="*/ 0 w 1"/>
                <a:gd name="T5" fmla="*/ 1 h 1"/>
                <a:gd name="T6" fmla="*/ 0 w 1"/>
                <a:gd name="T7" fmla="*/ 0 h 1"/>
                <a:gd name="T8" fmla="*/ 1 w 1"/>
                <a:gd name="T9" fmla="*/ 0 h 1"/>
                <a:gd name="T10" fmla="*/ 1 w 1"/>
                <a:gd name="T11" fmla="*/ 0 h 1"/>
              </a:gdLst>
              <a:ahLst/>
              <a:cxnLst>
                <a:cxn ang="0">
                  <a:pos x="T0" y="T1"/>
                </a:cxn>
                <a:cxn ang="0">
                  <a:pos x="T2" y="T3"/>
                </a:cxn>
                <a:cxn ang="0">
                  <a:pos x="T4" y="T5"/>
                </a:cxn>
                <a:cxn ang="0">
                  <a:pos x="T6" y="T7"/>
                </a:cxn>
                <a:cxn ang="0">
                  <a:pos x="T8" y="T9"/>
                </a:cxn>
                <a:cxn ang="0">
                  <a:pos x="T10" y="T11"/>
                </a:cxn>
              </a:cxnLst>
              <a:rect l="0" t="0" r="r" b="b"/>
              <a:pathLst>
                <a:path w="1" h="1">
                  <a:moveTo>
                    <a:pt x="1" y="0"/>
                  </a:moveTo>
                  <a:cubicBezTo>
                    <a:pt x="1" y="1"/>
                    <a:pt x="1" y="1"/>
                    <a:pt x="1" y="1"/>
                  </a:cubicBezTo>
                  <a:cubicBezTo>
                    <a:pt x="0" y="1"/>
                    <a:pt x="0" y="1"/>
                    <a:pt x="0" y="1"/>
                  </a:cubicBezTo>
                  <a:cubicBezTo>
                    <a:pt x="0" y="0"/>
                    <a:pt x="0" y="0"/>
                    <a:pt x="0" y="0"/>
                  </a:cubicBezTo>
                  <a:cubicBezTo>
                    <a:pt x="0" y="0"/>
                    <a:pt x="0" y="0"/>
                    <a:pt x="1" y="0"/>
                  </a:cubicBezTo>
                  <a:cubicBezTo>
                    <a:pt x="1" y="0"/>
                    <a:pt x="1" y="0"/>
                    <a:pt x="1"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34" name="Freeform 133"/>
            <xdr:cNvSpPr>
              <a:spLocks/>
            </xdr:cNvSpPr>
          </xdr:nvSpPr>
          <xdr:spPr bwMode="auto">
            <a:xfrm>
              <a:off x="924719" y="3124151"/>
              <a:ext cx="57150" cy="46038"/>
            </a:xfrm>
            <a:custGeom>
              <a:avLst/>
              <a:gdLst>
                <a:gd name="T0" fmla="*/ 5 w 5"/>
                <a:gd name="T1" fmla="*/ 0 h 4"/>
                <a:gd name="T2" fmla="*/ 5 w 5"/>
                <a:gd name="T3" fmla="*/ 1 h 4"/>
                <a:gd name="T4" fmla="*/ 4 w 5"/>
                <a:gd name="T5" fmla="*/ 3 h 4"/>
                <a:gd name="T6" fmla="*/ 0 w 5"/>
                <a:gd name="T7" fmla="*/ 4 h 4"/>
                <a:gd name="T8" fmla="*/ 0 w 5"/>
                <a:gd name="T9" fmla="*/ 4 h 4"/>
                <a:gd name="T10" fmla="*/ 5 w 5"/>
                <a:gd name="T11" fmla="*/ 0 h 4"/>
                <a:gd name="T12" fmla="*/ 5 w 5"/>
                <a:gd name="T13" fmla="*/ 0 h 4"/>
              </a:gdLst>
              <a:ahLst/>
              <a:cxnLst>
                <a:cxn ang="0">
                  <a:pos x="T0" y="T1"/>
                </a:cxn>
                <a:cxn ang="0">
                  <a:pos x="T2" y="T3"/>
                </a:cxn>
                <a:cxn ang="0">
                  <a:pos x="T4" y="T5"/>
                </a:cxn>
                <a:cxn ang="0">
                  <a:pos x="T6" y="T7"/>
                </a:cxn>
                <a:cxn ang="0">
                  <a:pos x="T8" y="T9"/>
                </a:cxn>
                <a:cxn ang="0">
                  <a:pos x="T10" y="T11"/>
                </a:cxn>
                <a:cxn ang="0">
                  <a:pos x="T12" y="T13"/>
                </a:cxn>
              </a:cxnLst>
              <a:rect l="0" t="0" r="r" b="b"/>
              <a:pathLst>
                <a:path w="5" h="4">
                  <a:moveTo>
                    <a:pt x="5" y="0"/>
                  </a:moveTo>
                  <a:cubicBezTo>
                    <a:pt x="5" y="0"/>
                    <a:pt x="5" y="0"/>
                    <a:pt x="5" y="1"/>
                  </a:cubicBezTo>
                  <a:cubicBezTo>
                    <a:pt x="4" y="1"/>
                    <a:pt x="4" y="2"/>
                    <a:pt x="4" y="3"/>
                  </a:cubicBezTo>
                  <a:cubicBezTo>
                    <a:pt x="3" y="4"/>
                    <a:pt x="1" y="4"/>
                    <a:pt x="0" y="4"/>
                  </a:cubicBezTo>
                  <a:cubicBezTo>
                    <a:pt x="0" y="4"/>
                    <a:pt x="0" y="4"/>
                    <a:pt x="0" y="4"/>
                  </a:cubicBezTo>
                  <a:cubicBezTo>
                    <a:pt x="1" y="2"/>
                    <a:pt x="3" y="0"/>
                    <a:pt x="5" y="0"/>
                  </a:cubicBezTo>
                  <a:cubicBezTo>
                    <a:pt x="5" y="0"/>
                    <a:pt x="5" y="0"/>
                    <a:pt x="5"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35" name="Freeform 134"/>
            <xdr:cNvSpPr>
              <a:spLocks/>
            </xdr:cNvSpPr>
          </xdr:nvSpPr>
          <xdr:spPr bwMode="auto">
            <a:xfrm>
              <a:off x="2221706" y="3124151"/>
              <a:ext cx="22225" cy="22225"/>
            </a:xfrm>
            <a:custGeom>
              <a:avLst/>
              <a:gdLst>
                <a:gd name="T0" fmla="*/ 2 w 2"/>
                <a:gd name="T1" fmla="*/ 1 h 2"/>
                <a:gd name="T2" fmla="*/ 1 w 2"/>
                <a:gd name="T3" fmla="*/ 2 h 2"/>
                <a:gd name="T4" fmla="*/ 1 w 2"/>
                <a:gd name="T5" fmla="*/ 1 h 2"/>
                <a:gd name="T6" fmla="*/ 1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1"/>
                    <a:pt x="1" y="2"/>
                  </a:cubicBezTo>
                  <a:cubicBezTo>
                    <a:pt x="1" y="2"/>
                    <a:pt x="1" y="1"/>
                    <a:pt x="1" y="1"/>
                  </a:cubicBezTo>
                  <a:cubicBezTo>
                    <a:pt x="0" y="1"/>
                    <a:pt x="1" y="0"/>
                    <a:pt x="1" y="0"/>
                  </a:cubicBezTo>
                  <a:cubicBezTo>
                    <a:pt x="2"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36" name="Freeform 135"/>
            <xdr:cNvSpPr>
              <a:spLocks/>
            </xdr:cNvSpPr>
          </xdr:nvSpPr>
          <xdr:spPr bwMode="auto">
            <a:xfrm>
              <a:off x="1015206" y="3124151"/>
              <a:ext cx="22225" cy="22225"/>
            </a:xfrm>
            <a:custGeom>
              <a:avLst/>
              <a:gdLst>
                <a:gd name="T0" fmla="*/ 2 w 2"/>
                <a:gd name="T1" fmla="*/ 1 h 2"/>
                <a:gd name="T2" fmla="*/ 2 w 2"/>
                <a:gd name="T3" fmla="*/ 1 h 2"/>
                <a:gd name="T4" fmla="*/ 2 w 2"/>
                <a:gd name="T5" fmla="*/ 2 h 2"/>
                <a:gd name="T6" fmla="*/ 1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1"/>
                    <a:pt x="2" y="1"/>
                  </a:cubicBezTo>
                  <a:cubicBezTo>
                    <a:pt x="2" y="2"/>
                    <a:pt x="2" y="2"/>
                    <a:pt x="2" y="2"/>
                  </a:cubicBezTo>
                  <a:cubicBezTo>
                    <a:pt x="1" y="2"/>
                    <a:pt x="1" y="2"/>
                    <a:pt x="1" y="1"/>
                  </a:cubicBezTo>
                  <a:cubicBezTo>
                    <a:pt x="0" y="1"/>
                    <a:pt x="1" y="0"/>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37" name="Freeform 136"/>
            <xdr:cNvSpPr>
              <a:spLocks/>
            </xdr:cNvSpPr>
          </xdr:nvSpPr>
          <xdr:spPr bwMode="auto">
            <a:xfrm>
              <a:off x="2299494" y="3124151"/>
              <a:ext cx="68263" cy="46038"/>
            </a:xfrm>
            <a:custGeom>
              <a:avLst/>
              <a:gdLst>
                <a:gd name="T0" fmla="*/ 4 w 6"/>
                <a:gd name="T1" fmla="*/ 2 h 4"/>
                <a:gd name="T2" fmla="*/ 5 w 6"/>
                <a:gd name="T3" fmla="*/ 1 h 4"/>
                <a:gd name="T4" fmla="*/ 6 w 6"/>
                <a:gd name="T5" fmla="*/ 2 h 4"/>
                <a:gd name="T6" fmla="*/ 5 w 6"/>
                <a:gd name="T7" fmla="*/ 3 h 4"/>
                <a:gd name="T8" fmla="*/ 4 w 6"/>
                <a:gd name="T9" fmla="*/ 3 h 4"/>
                <a:gd name="T10" fmla="*/ 5 w 6"/>
                <a:gd name="T11" fmla="*/ 4 h 4"/>
                <a:gd name="T12" fmla="*/ 4 w 6"/>
                <a:gd name="T13" fmla="*/ 4 h 4"/>
                <a:gd name="T14" fmla="*/ 1 w 6"/>
                <a:gd name="T15" fmla="*/ 1 h 4"/>
                <a:gd name="T16" fmla="*/ 0 w 6"/>
                <a:gd name="T17" fmla="*/ 0 h 4"/>
                <a:gd name="T18" fmla="*/ 4 w 6"/>
                <a:gd name="T19" fmla="*/ 2 h 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6" h="4">
                  <a:moveTo>
                    <a:pt x="4" y="2"/>
                  </a:moveTo>
                  <a:cubicBezTo>
                    <a:pt x="4" y="2"/>
                    <a:pt x="4" y="2"/>
                    <a:pt x="5" y="1"/>
                  </a:cubicBezTo>
                  <a:cubicBezTo>
                    <a:pt x="5" y="1"/>
                    <a:pt x="6" y="2"/>
                    <a:pt x="6" y="2"/>
                  </a:cubicBezTo>
                  <a:cubicBezTo>
                    <a:pt x="6" y="3"/>
                    <a:pt x="6" y="3"/>
                    <a:pt x="5" y="3"/>
                  </a:cubicBezTo>
                  <a:cubicBezTo>
                    <a:pt x="5" y="3"/>
                    <a:pt x="4" y="3"/>
                    <a:pt x="4" y="3"/>
                  </a:cubicBezTo>
                  <a:cubicBezTo>
                    <a:pt x="5" y="4"/>
                    <a:pt x="5" y="4"/>
                    <a:pt x="5" y="4"/>
                  </a:cubicBezTo>
                  <a:cubicBezTo>
                    <a:pt x="5" y="4"/>
                    <a:pt x="4" y="4"/>
                    <a:pt x="4" y="4"/>
                  </a:cubicBezTo>
                  <a:cubicBezTo>
                    <a:pt x="3" y="4"/>
                    <a:pt x="2" y="3"/>
                    <a:pt x="1" y="1"/>
                  </a:cubicBezTo>
                  <a:cubicBezTo>
                    <a:pt x="1" y="1"/>
                    <a:pt x="0" y="1"/>
                    <a:pt x="0" y="0"/>
                  </a:cubicBezTo>
                  <a:cubicBezTo>
                    <a:pt x="2" y="0"/>
                    <a:pt x="3" y="1"/>
                    <a:pt x="4" y="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38" name="Freeform 137"/>
            <xdr:cNvSpPr>
              <a:spLocks/>
            </xdr:cNvSpPr>
          </xdr:nvSpPr>
          <xdr:spPr bwMode="auto">
            <a:xfrm>
              <a:off x="2367756" y="3124151"/>
              <a:ext cx="22225" cy="22225"/>
            </a:xfrm>
            <a:custGeom>
              <a:avLst/>
              <a:gdLst>
                <a:gd name="T0" fmla="*/ 2 w 2"/>
                <a:gd name="T1" fmla="*/ 1 h 2"/>
                <a:gd name="T2" fmla="*/ 2 w 2"/>
                <a:gd name="T3" fmla="*/ 2 h 2"/>
                <a:gd name="T4" fmla="*/ 1 w 2"/>
                <a:gd name="T5" fmla="*/ 2 h 2"/>
                <a:gd name="T6" fmla="*/ 0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1"/>
                    <a:pt x="2" y="2"/>
                  </a:cubicBezTo>
                  <a:cubicBezTo>
                    <a:pt x="2" y="2"/>
                    <a:pt x="1" y="2"/>
                    <a:pt x="1" y="2"/>
                  </a:cubicBezTo>
                  <a:cubicBezTo>
                    <a:pt x="0" y="2"/>
                    <a:pt x="0" y="1"/>
                    <a:pt x="0" y="1"/>
                  </a:cubicBezTo>
                  <a:cubicBezTo>
                    <a:pt x="1" y="1"/>
                    <a:pt x="1" y="1"/>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39" name="Freeform 138"/>
            <xdr:cNvSpPr>
              <a:spLocks/>
            </xdr:cNvSpPr>
          </xdr:nvSpPr>
          <xdr:spPr bwMode="auto">
            <a:xfrm>
              <a:off x="2153444" y="3124151"/>
              <a:ext cx="57150" cy="57150"/>
            </a:xfrm>
            <a:custGeom>
              <a:avLst/>
              <a:gdLst>
                <a:gd name="T0" fmla="*/ 4 w 5"/>
                <a:gd name="T1" fmla="*/ 3 h 5"/>
                <a:gd name="T2" fmla="*/ 5 w 5"/>
                <a:gd name="T3" fmla="*/ 5 h 5"/>
                <a:gd name="T4" fmla="*/ 5 w 5"/>
                <a:gd name="T5" fmla="*/ 5 h 5"/>
                <a:gd name="T6" fmla="*/ 1 w 5"/>
                <a:gd name="T7" fmla="*/ 1 h 5"/>
                <a:gd name="T8" fmla="*/ 0 w 5"/>
                <a:gd name="T9" fmla="*/ 1 h 5"/>
                <a:gd name="T10" fmla="*/ 3 w 5"/>
                <a:gd name="T11" fmla="*/ 2 h 5"/>
                <a:gd name="T12" fmla="*/ 4 w 5"/>
                <a:gd name="T13" fmla="*/ 3 h 5"/>
              </a:gdLst>
              <a:ahLst/>
              <a:cxnLst>
                <a:cxn ang="0">
                  <a:pos x="T0" y="T1"/>
                </a:cxn>
                <a:cxn ang="0">
                  <a:pos x="T2" y="T3"/>
                </a:cxn>
                <a:cxn ang="0">
                  <a:pos x="T4" y="T5"/>
                </a:cxn>
                <a:cxn ang="0">
                  <a:pos x="T6" y="T7"/>
                </a:cxn>
                <a:cxn ang="0">
                  <a:pos x="T8" y="T9"/>
                </a:cxn>
                <a:cxn ang="0">
                  <a:pos x="T10" y="T11"/>
                </a:cxn>
                <a:cxn ang="0">
                  <a:pos x="T12" y="T13"/>
                </a:cxn>
              </a:cxnLst>
              <a:rect l="0" t="0" r="r" b="b"/>
              <a:pathLst>
                <a:path w="5" h="5">
                  <a:moveTo>
                    <a:pt x="4" y="3"/>
                  </a:moveTo>
                  <a:cubicBezTo>
                    <a:pt x="5" y="4"/>
                    <a:pt x="5" y="5"/>
                    <a:pt x="5" y="5"/>
                  </a:cubicBezTo>
                  <a:cubicBezTo>
                    <a:pt x="5" y="5"/>
                    <a:pt x="5" y="5"/>
                    <a:pt x="5" y="5"/>
                  </a:cubicBezTo>
                  <a:cubicBezTo>
                    <a:pt x="3" y="4"/>
                    <a:pt x="1" y="3"/>
                    <a:pt x="1" y="1"/>
                  </a:cubicBezTo>
                  <a:cubicBezTo>
                    <a:pt x="1" y="1"/>
                    <a:pt x="0" y="1"/>
                    <a:pt x="0" y="1"/>
                  </a:cubicBezTo>
                  <a:cubicBezTo>
                    <a:pt x="1" y="0"/>
                    <a:pt x="3" y="1"/>
                    <a:pt x="3" y="2"/>
                  </a:cubicBezTo>
                  <a:cubicBezTo>
                    <a:pt x="4" y="2"/>
                    <a:pt x="4" y="3"/>
                    <a:pt x="4" y="3"/>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40" name="Freeform 139"/>
            <xdr:cNvSpPr>
              <a:spLocks/>
            </xdr:cNvSpPr>
          </xdr:nvSpPr>
          <xdr:spPr bwMode="auto">
            <a:xfrm>
              <a:off x="992981" y="3135263"/>
              <a:ext cx="22225" cy="11113"/>
            </a:xfrm>
            <a:custGeom>
              <a:avLst/>
              <a:gdLst>
                <a:gd name="T0" fmla="*/ 2 w 2"/>
                <a:gd name="T1" fmla="*/ 0 h 1"/>
                <a:gd name="T2" fmla="*/ 1 w 2"/>
                <a:gd name="T3" fmla="*/ 1 h 1"/>
                <a:gd name="T4" fmla="*/ 0 w 2"/>
                <a:gd name="T5" fmla="*/ 1 h 1"/>
                <a:gd name="T6" fmla="*/ 1 w 2"/>
                <a:gd name="T7" fmla="*/ 0 h 1"/>
                <a:gd name="T8" fmla="*/ 2 w 2"/>
                <a:gd name="T9" fmla="*/ 0 h 1"/>
              </a:gdLst>
              <a:ahLst/>
              <a:cxnLst>
                <a:cxn ang="0">
                  <a:pos x="T0" y="T1"/>
                </a:cxn>
                <a:cxn ang="0">
                  <a:pos x="T2" y="T3"/>
                </a:cxn>
                <a:cxn ang="0">
                  <a:pos x="T4" y="T5"/>
                </a:cxn>
                <a:cxn ang="0">
                  <a:pos x="T6" y="T7"/>
                </a:cxn>
                <a:cxn ang="0">
                  <a:pos x="T8" y="T9"/>
                </a:cxn>
              </a:cxnLst>
              <a:rect l="0" t="0" r="r" b="b"/>
              <a:pathLst>
                <a:path w="2" h="1">
                  <a:moveTo>
                    <a:pt x="2" y="0"/>
                  </a:moveTo>
                  <a:cubicBezTo>
                    <a:pt x="2" y="1"/>
                    <a:pt x="1" y="1"/>
                    <a:pt x="1" y="1"/>
                  </a:cubicBezTo>
                  <a:cubicBezTo>
                    <a:pt x="1" y="1"/>
                    <a:pt x="0" y="1"/>
                    <a:pt x="0" y="1"/>
                  </a:cubicBezTo>
                  <a:cubicBezTo>
                    <a:pt x="0" y="1"/>
                    <a:pt x="0" y="0"/>
                    <a:pt x="1" y="0"/>
                  </a:cubicBezTo>
                  <a:cubicBezTo>
                    <a:pt x="1" y="0"/>
                    <a:pt x="1"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41" name="Freeform 140"/>
            <xdr:cNvSpPr>
              <a:spLocks/>
            </xdr:cNvSpPr>
          </xdr:nvSpPr>
          <xdr:spPr bwMode="auto">
            <a:xfrm>
              <a:off x="2243931" y="3146376"/>
              <a:ext cx="22225" cy="11113"/>
            </a:xfrm>
            <a:custGeom>
              <a:avLst/>
              <a:gdLst>
                <a:gd name="T0" fmla="*/ 2 w 2"/>
                <a:gd name="T1" fmla="*/ 1 h 1"/>
                <a:gd name="T2" fmla="*/ 2 w 2"/>
                <a:gd name="T3" fmla="*/ 1 h 1"/>
                <a:gd name="T4" fmla="*/ 1 w 2"/>
                <a:gd name="T5" fmla="*/ 1 h 1"/>
                <a:gd name="T6" fmla="*/ 1 w 2"/>
                <a:gd name="T7" fmla="*/ 0 h 1"/>
                <a:gd name="T8" fmla="*/ 2 w 2"/>
                <a:gd name="T9" fmla="*/ 1 h 1"/>
              </a:gdLst>
              <a:ahLst/>
              <a:cxnLst>
                <a:cxn ang="0">
                  <a:pos x="T0" y="T1"/>
                </a:cxn>
                <a:cxn ang="0">
                  <a:pos x="T2" y="T3"/>
                </a:cxn>
                <a:cxn ang="0">
                  <a:pos x="T4" y="T5"/>
                </a:cxn>
                <a:cxn ang="0">
                  <a:pos x="T6" y="T7"/>
                </a:cxn>
                <a:cxn ang="0">
                  <a:pos x="T8" y="T9"/>
                </a:cxn>
              </a:cxnLst>
              <a:rect l="0" t="0" r="r" b="b"/>
              <a:pathLst>
                <a:path w="2" h="1">
                  <a:moveTo>
                    <a:pt x="2" y="1"/>
                  </a:moveTo>
                  <a:cubicBezTo>
                    <a:pt x="2" y="1"/>
                    <a:pt x="2" y="1"/>
                    <a:pt x="2" y="1"/>
                  </a:cubicBezTo>
                  <a:cubicBezTo>
                    <a:pt x="1" y="1"/>
                    <a:pt x="1" y="1"/>
                    <a:pt x="1" y="1"/>
                  </a:cubicBezTo>
                  <a:cubicBezTo>
                    <a:pt x="0" y="1"/>
                    <a:pt x="0" y="0"/>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42" name="Freeform 141"/>
            <xdr:cNvSpPr>
              <a:spLocks/>
            </xdr:cNvSpPr>
          </xdr:nvSpPr>
          <xdr:spPr bwMode="auto">
            <a:xfrm>
              <a:off x="2378869" y="3157488"/>
              <a:ext cx="22225" cy="12700"/>
            </a:xfrm>
            <a:custGeom>
              <a:avLst/>
              <a:gdLst>
                <a:gd name="T0" fmla="*/ 2 w 2"/>
                <a:gd name="T1" fmla="*/ 0 h 1"/>
                <a:gd name="T2" fmla="*/ 1 w 2"/>
                <a:gd name="T3" fmla="*/ 1 h 1"/>
                <a:gd name="T4" fmla="*/ 0 w 2"/>
                <a:gd name="T5" fmla="*/ 1 h 1"/>
                <a:gd name="T6" fmla="*/ 0 w 2"/>
                <a:gd name="T7" fmla="*/ 0 h 1"/>
                <a:gd name="T8" fmla="*/ 1 w 2"/>
                <a:gd name="T9" fmla="*/ 0 h 1"/>
                <a:gd name="T10" fmla="*/ 2 w 2"/>
                <a:gd name="T11" fmla="*/ 0 h 1"/>
              </a:gdLst>
              <a:ahLst/>
              <a:cxnLst>
                <a:cxn ang="0">
                  <a:pos x="T0" y="T1"/>
                </a:cxn>
                <a:cxn ang="0">
                  <a:pos x="T2" y="T3"/>
                </a:cxn>
                <a:cxn ang="0">
                  <a:pos x="T4" y="T5"/>
                </a:cxn>
                <a:cxn ang="0">
                  <a:pos x="T6" y="T7"/>
                </a:cxn>
                <a:cxn ang="0">
                  <a:pos x="T8" y="T9"/>
                </a:cxn>
                <a:cxn ang="0">
                  <a:pos x="T10" y="T11"/>
                </a:cxn>
              </a:cxnLst>
              <a:rect l="0" t="0" r="r" b="b"/>
              <a:pathLst>
                <a:path w="2" h="1">
                  <a:moveTo>
                    <a:pt x="2" y="0"/>
                  </a:moveTo>
                  <a:cubicBezTo>
                    <a:pt x="2" y="1"/>
                    <a:pt x="1" y="1"/>
                    <a:pt x="1" y="1"/>
                  </a:cubicBezTo>
                  <a:cubicBezTo>
                    <a:pt x="0" y="1"/>
                    <a:pt x="0" y="1"/>
                    <a:pt x="0" y="1"/>
                  </a:cubicBezTo>
                  <a:cubicBezTo>
                    <a:pt x="0" y="1"/>
                    <a:pt x="0" y="0"/>
                    <a:pt x="0" y="0"/>
                  </a:cubicBezTo>
                  <a:cubicBezTo>
                    <a:pt x="0" y="0"/>
                    <a:pt x="1" y="0"/>
                    <a:pt x="1" y="0"/>
                  </a:cubicBezTo>
                  <a:cubicBezTo>
                    <a:pt x="1" y="0"/>
                    <a:pt x="1"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43" name="Freeform 142"/>
            <xdr:cNvSpPr>
              <a:spLocks/>
            </xdr:cNvSpPr>
          </xdr:nvSpPr>
          <xdr:spPr bwMode="auto">
            <a:xfrm>
              <a:off x="1961356" y="3225751"/>
              <a:ext cx="79375" cy="23813"/>
            </a:xfrm>
            <a:custGeom>
              <a:avLst/>
              <a:gdLst>
                <a:gd name="T0" fmla="*/ 7 w 7"/>
                <a:gd name="T1" fmla="*/ 1 h 2"/>
                <a:gd name="T2" fmla="*/ 5 w 7"/>
                <a:gd name="T3" fmla="*/ 1 h 2"/>
                <a:gd name="T4" fmla="*/ 0 w 7"/>
                <a:gd name="T5" fmla="*/ 2 h 2"/>
                <a:gd name="T6" fmla="*/ 0 w 7"/>
                <a:gd name="T7" fmla="*/ 2 h 2"/>
                <a:gd name="T8" fmla="*/ 7 w 7"/>
                <a:gd name="T9" fmla="*/ 1 h 2"/>
              </a:gdLst>
              <a:ahLst/>
              <a:cxnLst>
                <a:cxn ang="0">
                  <a:pos x="T0" y="T1"/>
                </a:cxn>
                <a:cxn ang="0">
                  <a:pos x="T2" y="T3"/>
                </a:cxn>
                <a:cxn ang="0">
                  <a:pos x="T4" y="T5"/>
                </a:cxn>
                <a:cxn ang="0">
                  <a:pos x="T6" y="T7"/>
                </a:cxn>
                <a:cxn ang="0">
                  <a:pos x="T8" y="T9"/>
                </a:cxn>
              </a:cxnLst>
              <a:rect l="0" t="0" r="r" b="b"/>
              <a:pathLst>
                <a:path w="7" h="2">
                  <a:moveTo>
                    <a:pt x="7" y="1"/>
                  </a:moveTo>
                  <a:cubicBezTo>
                    <a:pt x="7" y="1"/>
                    <a:pt x="6" y="1"/>
                    <a:pt x="5" y="1"/>
                  </a:cubicBezTo>
                  <a:cubicBezTo>
                    <a:pt x="4" y="2"/>
                    <a:pt x="2" y="2"/>
                    <a:pt x="0" y="2"/>
                  </a:cubicBezTo>
                  <a:cubicBezTo>
                    <a:pt x="0" y="2"/>
                    <a:pt x="0" y="2"/>
                    <a:pt x="0" y="2"/>
                  </a:cubicBezTo>
                  <a:cubicBezTo>
                    <a:pt x="2" y="0"/>
                    <a:pt x="4" y="0"/>
                    <a:pt x="7"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44" name="Freeform 143"/>
            <xdr:cNvSpPr>
              <a:spLocks/>
            </xdr:cNvSpPr>
          </xdr:nvSpPr>
          <xdr:spPr bwMode="auto">
            <a:xfrm>
              <a:off x="1251744" y="3249563"/>
              <a:ext cx="22225" cy="11113"/>
            </a:xfrm>
            <a:custGeom>
              <a:avLst/>
              <a:gdLst>
                <a:gd name="T0" fmla="*/ 2 w 2"/>
                <a:gd name="T1" fmla="*/ 1 h 1"/>
                <a:gd name="T2" fmla="*/ 1 w 2"/>
                <a:gd name="T3" fmla="*/ 1 h 1"/>
                <a:gd name="T4" fmla="*/ 1 w 2"/>
                <a:gd name="T5" fmla="*/ 1 h 1"/>
                <a:gd name="T6" fmla="*/ 1 w 2"/>
                <a:gd name="T7" fmla="*/ 0 h 1"/>
                <a:gd name="T8" fmla="*/ 2 w 2"/>
                <a:gd name="T9" fmla="*/ 1 h 1"/>
              </a:gdLst>
              <a:ahLst/>
              <a:cxnLst>
                <a:cxn ang="0">
                  <a:pos x="T0" y="T1"/>
                </a:cxn>
                <a:cxn ang="0">
                  <a:pos x="T2" y="T3"/>
                </a:cxn>
                <a:cxn ang="0">
                  <a:pos x="T4" y="T5"/>
                </a:cxn>
                <a:cxn ang="0">
                  <a:pos x="T6" y="T7"/>
                </a:cxn>
                <a:cxn ang="0">
                  <a:pos x="T8" y="T9"/>
                </a:cxn>
              </a:cxnLst>
              <a:rect l="0" t="0" r="r" b="b"/>
              <a:pathLst>
                <a:path w="2" h="1">
                  <a:moveTo>
                    <a:pt x="2" y="1"/>
                  </a:moveTo>
                  <a:cubicBezTo>
                    <a:pt x="2" y="1"/>
                    <a:pt x="2" y="1"/>
                    <a:pt x="1" y="1"/>
                  </a:cubicBezTo>
                  <a:cubicBezTo>
                    <a:pt x="1" y="1"/>
                    <a:pt x="1" y="1"/>
                    <a:pt x="1" y="1"/>
                  </a:cubicBezTo>
                  <a:cubicBezTo>
                    <a:pt x="0" y="0"/>
                    <a:pt x="1" y="0"/>
                    <a:pt x="1" y="0"/>
                  </a:cubicBezTo>
                  <a:cubicBezTo>
                    <a:pt x="2"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45" name="Freeform 144"/>
            <xdr:cNvSpPr>
              <a:spLocks/>
            </xdr:cNvSpPr>
          </xdr:nvSpPr>
          <xdr:spPr bwMode="auto">
            <a:xfrm>
              <a:off x="2007394" y="3249563"/>
              <a:ext cx="22225" cy="22225"/>
            </a:xfrm>
            <a:custGeom>
              <a:avLst/>
              <a:gdLst>
                <a:gd name="T0" fmla="*/ 2 w 2"/>
                <a:gd name="T1" fmla="*/ 1 h 2"/>
                <a:gd name="T2" fmla="*/ 1 w 2"/>
                <a:gd name="T3" fmla="*/ 2 h 2"/>
                <a:gd name="T4" fmla="*/ 0 w 2"/>
                <a:gd name="T5" fmla="*/ 2 h 2"/>
                <a:gd name="T6" fmla="*/ 0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2"/>
                    <a:pt x="2" y="2"/>
                    <a:pt x="1" y="2"/>
                  </a:cubicBezTo>
                  <a:cubicBezTo>
                    <a:pt x="1" y="2"/>
                    <a:pt x="0" y="2"/>
                    <a:pt x="0" y="2"/>
                  </a:cubicBezTo>
                  <a:cubicBezTo>
                    <a:pt x="0" y="2"/>
                    <a:pt x="0" y="1"/>
                    <a:pt x="0" y="1"/>
                  </a:cubicBezTo>
                  <a:cubicBezTo>
                    <a:pt x="0" y="0"/>
                    <a:pt x="1"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46" name="Freeform 145"/>
            <xdr:cNvSpPr>
              <a:spLocks/>
            </xdr:cNvSpPr>
          </xdr:nvSpPr>
          <xdr:spPr bwMode="auto">
            <a:xfrm>
              <a:off x="2051844" y="3260676"/>
              <a:ext cx="79375" cy="22225"/>
            </a:xfrm>
            <a:custGeom>
              <a:avLst/>
              <a:gdLst>
                <a:gd name="T0" fmla="*/ 7 w 7"/>
                <a:gd name="T1" fmla="*/ 0 h 2"/>
                <a:gd name="T2" fmla="*/ 3 w 7"/>
                <a:gd name="T3" fmla="*/ 2 h 2"/>
                <a:gd name="T4" fmla="*/ 1 w 7"/>
                <a:gd name="T5" fmla="*/ 2 h 2"/>
                <a:gd name="T6" fmla="*/ 0 w 7"/>
                <a:gd name="T7" fmla="*/ 2 h 2"/>
                <a:gd name="T8" fmla="*/ 7 w 7"/>
                <a:gd name="T9" fmla="*/ 0 h 2"/>
                <a:gd name="T10" fmla="*/ 7 w 7"/>
                <a:gd name="T11" fmla="*/ 0 h 2"/>
              </a:gdLst>
              <a:ahLst/>
              <a:cxnLst>
                <a:cxn ang="0">
                  <a:pos x="T0" y="T1"/>
                </a:cxn>
                <a:cxn ang="0">
                  <a:pos x="T2" y="T3"/>
                </a:cxn>
                <a:cxn ang="0">
                  <a:pos x="T4" y="T5"/>
                </a:cxn>
                <a:cxn ang="0">
                  <a:pos x="T6" y="T7"/>
                </a:cxn>
                <a:cxn ang="0">
                  <a:pos x="T8" y="T9"/>
                </a:cxn>
                <a:cxn ang="0">
                  <a:pos x="T10" y="T11"/>
                </a:cxn>
              </a:cxnLst>
              <a:rect l="0" t="0" r="r" b="b"/>
              <a:pathLst>
                <a:path w="7" h="2">
                  <a:moveTo>
                    <a:pt x="7" y="0"/>
                  </a:moveTo>
                  <a:cubicBezTo>
                    <a:pt x="6" y="1"/>
                    <a:pt x="5" y="2"/>
                    <a:pt x="3" y="2"/>
                  </a:cubicBezTo>
                  <a:cubicBezTo>
                    <a:pt x="1" y="2"/>
                    <a:pt x="1" y="2"/>
                    <a:pt x="1" y="2"/>
                  </a:cubicBezTo>
                  <a:cubicBezTo>
                    <a:pt x="0" y="2"/>
                    <a:pt x="0" y="2"/>
                    <a:pt x="0" y="2"/>
                  </a:cubicBezTo>
                  <a:cubicBezTo>
                    <a:pt x="2" y="0"/>
                    <a:pt x="5" y="0"/>
                    <a:pt x="7" y="0"/>
                  </a:cubicBezTo>
                  <a:cubicBezTo>
                    <a:pt x="7" y="0"/>
                    <a:pt x="7" y="0"/>
                    <a:pt x="7"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47" name="Freeform 146"/>
            <xdr:cNvSpPr>
              <a:spLocks/>
            </xdr:cNvSpPr>
          </xdr:nvSpPr>
          <xdr:spPr bwMode="auto">
            <a:xfrm>
              <a:off x="1116806" y="3271788"/>
              <a:ext cx="11113" cy="11113"/>
            </a:xfrm>
            <a:custGeom>
              <a:avLst/>
              <a:gdLst>
                <a:gd name="T0" fmla="*/ 1 w 1"/>
                <a:gd name="T1" fmla="*/ 0 h 1"/>
                <a:gd name="T2" fmla="*/ 1 w 1"/>
                <a:gd name="T3" fmla="*/ 1 h 1"/>
                <a:gd name="T4" fmla="*/ 0 w 1"/>
                <a:gd name="T5" fmla="*/ 1 h 1"/>
                <a:gd name="T6" fmla="*/ 0 w 1"/>
                <a:gd name="T7" fmla="*/ 0 h 1"/>
                <a:gd name="T8" fmla="*/ 1 w 1"/>
                <a:gd name="T9" fmla="*/ 0 h 1"/>
              </a:gdLst>
              <a:ahLst/>
              <a:cxnLst>
                <a:cxn ang="0">
                  <a:pos x="T0" y="T1"/>
                </a:cxn>
                <a:cxn ang="0">
                  <a:pos x="T2" y="T3"/>
                </a:cxn>
                <a:cxn ang="0">
                  <a:pos x="T4" y="T5"/>
                </a:cxn>
                <a:cxn ang="0">
                  <a:pos x="T6" y="T7"/>
                </a:cxn>
                <a:cxn ang="0">
                  <a:pos x="T8" y="T9"/>
                </a:cxn>
              </a:cxnLst>
              <a:rect l="0" t="0" r="r" b="b"/>
              <a:pathLst>
                <a:path w="1" h="1">
                  <a:moveTo>
                    <a:pt x="1" y="0"/>
                  </a:moveTo>
                  <a:cubicBezTo>
                    <a:pt x="1" y="1"/>
                    <a:pt x="1" y="1"/>
                    <a:pt x="1" y="1"/>
                  </a:cubicBezTo>
                  <a:cubicBezTo>
                    <a:pt x="0" y="1"/>
                    <a:pt x="0" y="1"/>
                    <a:pt x="0" y="1"/>
                  </a:cubicBezTo>
                  <a:cubicBezTo>
                    <a:pt x="0" y="0"/>
                    <a:pt x="0" y="0"/>
                    <a:pt x="0" y="0"/>
                  </a:cubicBezTo>
                  <a:cubicBezTo>
                    <a:pt x="1" y="0"/>
                    <a:pt x="1" y="0"/>
                    <a:pt x="1"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48" name="Freeform 147"/>
            <xdr:cNvSpPr>
              <a:spLocks/>
            </xdr:cNvSpPr>
          </xdr:nvSpPr>
          <xdr:spPr bwMode="auto">
            <a:xfrm>
              <a:off x="1139031" y="3271788"/>
              <a:ext cx="22225" cy="22225"/>
            </a:xfrm>
            <a:custGeom>
              <a:avLst/>
              <a:gdLst>
                <a:gd name="T0" fmla="*/ 2 w 2"/>
                <a:gd name="T1" fmla="*/ 1 h 2"/>
                <a:gd name="T2" fmla="*/ 2 w 2"/>
                <a:gd name="T3" fmla="*/ 2 h 2"/>
                <a:gd name="T4" fmla="*/ 1 w 2"/>
                <a:gd name="T5" fmla="*/ 2 h 2"/>
                <a:gd name="T6" fmla="*/ 0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1"/>
                    <a:pt x="2" y="2"/>
                  </a:cubicBezTo>
                  <a:cubicBezTo>
                    <a:pt x="1" y="2"/>
                    <a:pt x="1" y="2"/>
                    <a:pt x="1" y="2"/>
                  </a:cubicBezTo>
                  <a:cubicBezTo>
                    <a:pt x="0" y="1"/>
                    <a:pt x="0" y="1"/>
                    <a:pt x="0" y="1"/>
                  </a:cubicBezTo>
                  <a:cubicBezTo>
                    <a:pt x="1" y="0"/>
                    <a:pt x="1" y="0"/>
                    <a:pt x="1" y="0"/>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49" name="Freeform 148"/>
            <xdr:cNvSpPr>
              <a:spLocks/>
            </xdr:cNvSpPr>
          </xdr:nvSpPr>
          <xdr:spPr bwMode="auto">
            <a:xfrm>
              <a:off x="902494" y="3282901"/>
              <a:ext cx="55563" cy="57150"/>
            </a:xfrm>
            <a:custGeom>
              <a:avLst/>
              <a:gdLst>
                <a:gd name="T0" fmla="*/ 5 w 5"/>
                <a:gd name="T1" fmla="*/ 5 h 5"/>
                <a:gd name="T2" fmla="*/ 3 w 5"/>
                <a:gd name="T3" fmla="*/ 4 h 5"/>
                <a:gd name="T4" fmla="*/ 0 w 5"/>
                <a:gd name="T5" fmla="*/ 0 h 5"/>
                <a:gd name="T6" fmla="*/ 1 w 5"/>
                <a:gd name="T7" fmla="*/ 0 h 5"/>
                <a:gd name="T8" fmla="*/ 2 w 5"/>
                <a:gd name="T9" fmla="*/ 1 h 5"/>
                <a:gd name="T10" fmla="*/ 5 w 5"/>
                <a:gd name="T11" fmla="*/ 5 h 5"/>
              </a:gdLst>
              <a:ahLst/>
              <a:cxnLst>
                <a:cxn ang="0">
                  <a:pos x="T0" y="T1"/>
                </a:cxn>
                <a:cxn ang="0">
                  <a:pos x="T2" y="T3"/>
                </a:cxn>
                <a:cxn ang="0">
                  <a:pos x="T4" y="T5"/>
                </a:cxn>
                <a:cxn ang="0">
                  <a:pos x="T6" y="T7"/>
                </a:cxn>
                <a:cxn ang="0">
                  <a:pos x="T8" y="T9"/>
                </a:cxn>
                <a:cxn ang="0">
                  <a:pos x="T10" y="T11"/>
                </a:cxn>
              </a:cxnLst>
              <a:rect l="0" t="0" r="r" b="b"/>
              <a:pathLst>
                <a:path w="5" h="5">
                  <a:moveTo>
                    <a:pt x="5" y="5"/>
                  </a:moveTo>
                  <a:cubicBezTo>
                    <a:pt x="5" y="5"/>
                    <a:pt x="4" y="4"/>
                    <a:pt x="3" y="4"/>
                  </a:cubicBezTo>
                  <a:cubicBezTo>
                    <a:pt x="2" y="3"/>
                    <a:pt x="2" y="1"/>
                    <a:pt x="0" y="0"/>
                  </a:cubicBezTo>
                  <a:cubicBezTo>
                    <a:pt x="0" y="0"/>
                    <a:pt x="1" y="0"/>
                    <a:pt x="1" y="0"/>
                  </a:cubicBezTo>
                  <a:cubicBezTo>
                    <a:pt x="1" y="1"/>
                    <a:pt x="2" y="1"/>
                    <a:pt x="2" y="1"/>
                  </a:cubicBezTo>
                  <a:cubicBezTo>
                    <a:pt x="4" y="2"/>
                    <a:pt x="4" y="3"/>
                    <a:pt x="5" y="5"/>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50" name="Freeform 149"/>
            <xdr:cNvSpPr>
              <a:spLocks noEditPoints="1"/>
            </xdr:cNvSpPr>
          </xdr:nvSpPr>
          <xdr:spPr bwMode="auto">
            <a:xfrm>
              <a:off x="789781" y="2908251"/>
              <a:ext cx="1690688" cy="590550"/>
            </a:xfrm>
            <a:custGeom>
              <a:avLst/>
              <a:gdLst>
                <a:gd name="T0" fmla="*/ 145 w 150"/>
                <a:gd name="T1" fmla="*/ 21 h 52"/>
                <a:gd name="T2" fmla="*/ 100 w 150"/>
                <a:gd name="T3" fmla="*/ 25 h 52"/>
                <a:gd name="T4" fmla="*/ 80 w 150"/>
                <a:gd name="T5" fmla="*/ 29 h 52"/>
                <a:gd name="T6" fmla="*/ 90 w 150"/>
                <a:gd name="T7" fmla="*/ 20 h 52"/>
                <a:gd name="T8" fmla="*/ 105 w 150"/>
                <a:gd name="T9" fmla="*/ 13 h 52"/>
                <a:gd name="T10" fmla="*/ 119 w 150"/>
                <a:gd name="T11" fmla="*/ 14 h 52"/>
                <a:gd name="T12" fmla="*/ 133 w 150"/>
                <a:gd name="T13" fmla="*/ 18 h 52"/>
                <a:gd name="T14" fmla="*/ 130 w 150"/>
                <a:gd name="T15" fmla="*/ 12 h 52"/>
                <a:gd name="T16" fmla="*/ 108 w 150"/>
                <a:gd name="T17" fmla="*/ 12 h 52"/>
                <a:gd name="T18" fmla="*/ 127 w 150"/>
                <a:gd name="T19" fmla="*/ 1 h 52"/>
                <a:gd name="T20" fmla="*/ 100 w 150"/>
                <a:gd name="T21" fmla="*/ 13 h 52"/>
                <a:gd name="T22" fmla="*/ 82 w 150"/>
                <a:gd name="T23" fmla="*/ 22 h 52"/>
                <a:gd name="T24" fmla="*/ 80 w 150"/>
                <a:gd name="T25" fmla="*/ 22 h 52"/>
                <a:gd name="T26" fmla="*/ 73 w 150"/>
                <a:gd name="T27" fmla="*/ 29 h 52"/>
                <a:gd name="T28" fmla="*/ 75 w 150"/>
                <a:gd name="T29" fmla="*/ 32 h 52"/>
                <a:gd name="T30" fmla="*/ 67 w 150"/>
                <a:gd name="T31" fmla="*/ 17 h 52"/>
                <a:gd name="T32" fmla="*/ 55 w 150"/>
                <a:gd name="T33" fmla="*/ 16 h 52"/>
                <a:gd name="T34" fmla="*/ 63 w 150"/>
                <a:gd name="T35" fmla="*/ 26 h 52"/>
                <a:gd name="T36" fmla="*/ 5 w 150"/>
                <a:gd name="T37" fmla="*/ 21 h 52"/>
                <a:gd name="T38" fmla="*/ 1 w 150"/>
                <a:gd name="T39" fmla="*/ 19 h 52"/>
                <a:gd name="T40" fmla="*/ 68 w 150"/>
                <a:gd name="T41" fmla="*/ 31 h 52"/>
                <a:gd name="T42" fmla="*/ 46 w 150"/>
                <a:gd name="T43" fmla="*/ 30 h 52"/>
                <a:gd name="T44" fmla="*/ 36 w 150"/>
                <a:gd name="T45" fmla="*/ 33 h 52"/>
                <a:gd name="T46" fmla="*/ 21 w 150"/>
                <a:gd name="T47" fmla="*/ 32 h 52"/>
                <a:gd name="T48" fmla="*/ 17 w 150"/>
                <a:gd name="T49" fmla="*/ 39 h 52"/>
                <a:gd name="T50" fmla="*/ 7 w 150"/>
                <a:gd name="T51" fmla="*/ 43 h 52"/>
                <a:gd name="T52" fmla="*/ 19 w 150"/>
                <a:gd name="T53" fmla="*/ 41 h 52"/>
                <a:gd name="T54" fmla="*/ 28 w 150"/>
                <a:gd name="T55" fmla="*/ 40 h 52"/>
                <a:gd name="T56" fmla="*/ 35 w 150"/>
                <a:gd name="T57" fmla="*/ 37 h 52"/>
                <a:gd name="T58" fmla="*/ 43 w 150"/>
                <a:gd name="T59" fmla="*/ 33 h 52"/>
                <a:gd name="T60" fmla="*/ 56 w 150"/>
                <a:gd name="T61" fmla="*/ 29 h 52"/>
                <a:gd name="T62" fmla="*/ 53 w 150"/>
                <a:gd name="T63" fmla="*/ 42 h 52"/>
                <a:gd name="T64" fmla="*/ 54 w 150"/>
                <a:gd name="T65" fmla="*/ 41 h 52"/>
                <a:gd name="T66" fmla="*/ 58 w 150"/>
                <a:gd name="T67" fmla="*/ 30 h 52"/>
                <a:gd name="T68" fmla="*/ 60 w 150"/>
                <a:gd name="T69" fmla="*/ 30 h 52"/>
                <a:gd name="T70" fmla="*/ 64 w 150"/>
                <a:gd name="T71" fmla="*/ 33 h 52"/>
                <a:gd name="T72" fmla="*/ 63 w 150"/>
                <a:gd name="T73" fmla="*/ 38 h 52"/>
                <a:gd name="T74" fmla="*/ 76 w 150"/>
                <a:gd name="T75" fmla="*/ 41 h 52"/>
                <a:gd name="T76" fmla="*/ 89 w 150"/>
                <a:gd name="T77" fmla="*/ 32 h 52"/>
                <a:gd name="T78" fmla="*/ 91 w 150"/>
                <a:gd name="T79" fmla="*/ 35 h 52"/>
                <a:gd name="T80" fmla="*/ 92 w 150"/>
                <a:gd name="T81" fmla="*/ 32 h 52"/>
                <a:gd name="T82" fmla="*/ 95 w 150"/>
                <a:gd name="T83" fmla="*/ 32 h 52"/>
                <a:gd name="T84" fmla="*/ 97 w 150"/>
                <a:gd name="T85" fmla="*/ 42 h 52"/>
                <a:gd name="T86" fmla="*/ 99 w 150"/>
                <a:gd name="T87" fmla="*/ 42 h 52"/>
                <a:gd name="T88" fmla="*/ 110 w 150"/>
                <a:gd name="T89" fmla="*/ 40 h 52"/>
                <a:gd name="T90" fmla="*/ 117 w 150"/>
                <a:gd name="T91" fmla="*/ 43 h 52"/>
                <a:gd name="T92" fmla="*/ 118 w 150"/>
                <a:gd name="T93" fmla="*/ 40 h 52"/>
                <a:gd name="T94" fmla="*/ 116 w 150"/>
                <a:gd name="T95" fmla="*/ 37 h 52"/>
                <a:gd name="T96" fmla="*/ 133 w 150"/>
                <a:gd name="T97" fmla="*/ 41 h 52"/>
                <a:gd name="T98" fmla="*/ 121 w 150"/>
                <a:gd name="T99" fmla="*/ 37 h 52"/>
                <a:gd name="T100" fmla="*/ 103 w 150"/>
                <a:gd name="T101" fmla="*/ 31 h 52"/>
                <a:gd name="T102" fmla="*/ 144 w 150"/>
                <a:gd name="T103" fmla="*/ 26 h 52"/>
                <a:gd name="T104" fmla="*/ 75 w 150"/>
                <a:gd name="T105" fmla="*/ 37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150" h="52">
                  <a:moveTo>
                    <a:pt x="150" y="20"/>
                  </a:moveTo>
                  <a:cubicBezTo>
                    <a:pt x="149" y="18"/>
                    <a:pt x="148" y="18"/>
                    <a:pt x="146" y="18"/>
                  </a:cubicBezTo>
                  <a:cubicBezTo>
                    <a:pt x="145" y="18"/>
                    <a:pt x="144" y="19"/>
                    <a:pt x="144" y="20"/>
                  </a:cubicBezTo>
                  <a:cubicBezTo>
                    <a:pt x="144" y="21"/>
                    <a:pt x="144" y="21"/>
                    <a:pt x="145" y="22"/>
                  </a:cubicBezTo>
                  <a:cubicBezTo>
                    <a:pt x="145" y="22"/>
                    <a:pt x="145" y="22"/>
                    <a:pt x="146" y="22"/>
                  </a:cubicBezTo>
                  <a:cubicBezTo>
                    <a:pt x="146" y="21"/>
                    <a:pt x="145" y="21"/>
                    <a:pt x="145" y="21"/>
                  </a:cubicBezTo>
                  <a:cubicBezTo>
                    <a:pt x="145" y="20"/>
                    <a:pt x="145" y="20"/>
                    <a:pt x="146" y="19"/>
                  </a:cubicBezTo>
                  <a:cubicBezTo>
                    <a:pt x="146" y="19"/>
                    <a:pt x="147" y="19"/>
                    <a:pt x="147" y="19"/>
                  </a:cubicBezTo>
                  <a:cubicBezTo>
                    <a:pt x="148" y="19"/>
                    <a:pt x="149" y="20"/>
                    <a:pt x="149" y="20"/>
                  </a:cubicBezTo>
                  <a:cubicBezTo>
                    <a:pt x="149" y="21"/>
                    <a:pt x="149" y="22"/>
                    <a:pt x="149" y="23"/>
                  </a:cubicBezTo>
                  <a:cubicBezTo>
                    <a:pt x="148" y="24"/>
                    <a:pt x="147" y="25"/>
                    <a:pt x="146" y="25"/>
                  </a:cubicBezTo>
                  <a:cubicBezTo>
                    <a:pt x="142" y="26"/>
                    <a:pt x="100" y="25"/>
                    <a:pt x="100" y="25"/>
                  </a:cubicBezTo>
                  <a:cubicBezTo>
                    <a:pt x="95" y="26"/>
                    <a:pt x="89" y="25"/>
                    <a:pt x="85" y="27"/>
                  </a:cubicBezTo>
                  <a:cubicBezTo>
                    <a:pt x="83" y="28"/>
                    <a:pt x="82" y="30"/>
                    <a:pt x="82" y="32"/>
                  </a:cubicBezTo>
                  <a:cubicBezTo>
                    <a:pt x="80" y="33"/>
                    <a:pt x="79" y="35"/>
                    <a:pt x="78" y="36"/>
                  </a:cubicBezTo>
                  <a:cubicBezTo>
                    <a:pt x="78" y="36"/>
                    <a:pt x="78" y="36"/>
                    <a:pt x="78" y="36"/>
                  </a:cubicBezTo>
                  <a:cubicBezTo>
                    <a:pt x="78" y="35"/>
                    <a:pt x="79" y="34"/>
                    <a:pt x="79" y="32"/>
                  </a:cubicBezTo>
                  <a:cubicBezTo>
                    <a:pt x="80" y="32"/>
                    <a:pt x="80" y="30"/>
                    <a:pt x="80" y="29"/>
                  </a:cubicBezTo>
                  <a:cubicBezTo>
                    <a:pt x="82" y="26"/>
                    <a:pt x="84" y="23"/>
                    <a:pt x="86" y="21"/>
                  </a:cubicBezTo>
                  <a:cubicBezTo>
                    <a:pt x="87" y="20"/>
                    <a:pt x="89" y="20"/>
                    <a:pt x="91" y="20"/>
                  </a:cubicBezTo>
                  <a:cubicBezTo>
                    <a:pt x="93" y="21"/>
                    <a:pt x="95" y="21"/>
                    <a:pt x="98" y="21"/>
                  </a:cubicBezTo>
                  <a:cubicBezTo>
                    <a:pt x="98" y="21"/>
                    <a:pt x="98" y="21"/>
                    <a:pt x="98" y="21"/>
                  </a:cubicBezTo>
                  <a:cubicBezTo>
                    <a:pt x="97" y="20"/>
                    <a:pt x="96" y="20"/>
                    <a:pt x="95" y="19"/>
                  </a:cubicBezTo>
                  <a:cubicBezTo>
                    <a:pt x="93" y="19"/>
                    <a:pt x="92" y="20"/>
                    <a:pt x="90" y="20"/>
                  </a:cubicBezTo>
                  <a:cubicBezTo>
                    <a:pt x="90" y="19"/>
                    <a:pt x="90" y="19"/>
                    <a:pt x="90" y="19"/>
                  </a:cubicBezTo>
                  <a:cubicBezTo>
                    <a:pt x="91" y="18"/>
                    <a:pt x="93" y="17"/>
                    <a:pt x="95" y="16"/>
                  </a:cubicBezTo>
                  <a:cubicBezTo>
                    <a:pt x="97" y="15"/>
                    <a:pt x="99" y="15"/>
                    <a:pt x="100" y="14"/>
                  </a:cubicBezTo>
                  <a:cubicBezTo>
                    <a:pt x="101" y="14"/>
                    <a:pt x="102" y="14"/>
                    <a:pt x="102" y="14"/>
                  </a:cubicBezTo>
                  <a:cubicBezTo>
                    <a:pt x="105" y="13"/>
                    <a:pt x="105" y="13"/>
                    <a:pt x="105" y="13"/>
                  </a:cubicBezTo>
                  <a:cubicBezTo>
                    <a:pt x="105" y="13"/>
                    <a:pt x="105" y="14"/>
                    <a:pt x="105" y="13"/>
                  </a:cubicBezTo>
                  <a:cubicBezTo>
                    <a:pt x="107" y="13"/>
                    <a:pt x="110" y="13"/>
                    <a:pt x="112" y="13"/>
                  </a:cubicBezTo>
                  <a:cubicBezTo>
                    <a:pt x="113" y="14"/>
                    <a:pt x="113" y="14"/>
                    <a:pt x="113" y="14"/>
                  </a:cubicBezTo>
                  <a:cubicBezTo>
                    <a:pt x="115" y="14"/>
                    <a:pt x="115" y="14"/>
                    <a:pt x="115" y="14"/>
                  </a:cubicBezTo>
                  <a:cubicBezTo>
                    <a:pt x="116" y="14"/>
                    <a:pt x="116" y="15"/>
                    <a:pt x="117" y="15"/>
                  </a:cubicBezTo>
                  <a:cubicBezTo>
                    <a:pt x="117" y="15"/>
                    <a:pt x="116" y="14"/>
                    <a:pt x="116" y="14"/>
                  </a:cubicBezTo>
                  <a:cubicBezTo>
                    <a:pt x="117" y="14"/>
                    <a:pt x="118" y="14"/>
                    <a:pt x="119" y="14"/>
                  </a:cubicBezTo>
                  <a:cubicBezTo>
                    <a:pt x="119" y="15"/>
                    <a:pt x="119" y="15"/>
                    <a:pt x="119" y="15"/>
                  </a:cubicBezTo>
                  <a:cubicBezTo>
                    <a:pt x="119" y="15"/>
                    <a:pt x="119" y="16"/>
                    <a:pt x="119" y="16"/>
                  </a:cubicBezTo>
                  <a:cubicBezTo>
                    <a:pt x="120" y="16"/>
                    <a:pt x="120" y="16"/>
                    <a:pt x="120" y="16"/>
                  </a:cubicBezTo>
                  <a:cubicBezTo>
                    <a:pt x="121" y="15"/>
                    <a:pt x="120" y="15"/>
                    <a:pt x="120" y="15"/>
                  </a:cubicBezTo>
                  <a:cubicBezTo>
                    <a:pt x="124" y="15"/>
                    <a:pt x="127" y="16"/>
                    <a:pt x="130" y="17"/>
                  </a:cubicBezTo>
                  <a:cubicBezTo>
                    <a:pt x="131" y="18"/>
                    <a:pt x="132" y="18"/>
                    <a:pt x="133" y="18"/>
                  </a:cubicBezTo>
                  <a:cubicBezTo>
                    <a:pt x="132" y="17"/>
                    <a:pt x="131" y="17"/>
                    <a:pt x="129" y="16"/>
                  </a:cubicBezTo>
                  <a:cubicBezTo>
                    <a:pt x="129" y="16"/>
                    <a:pt x="127" y="16"/>
                    <a:pt x="127" y="15"/>
                  </a:cubicBezTo>
                  <a:cubicBezTo>
                    <a:pt x="127" y="15"/>
                    <a:pt x="127" y="15"/>
                    <a:pt x="127" y="15"/>
                  </a:cubicBezTo>
                  <a:cubicBezTo>
                    <a:pt x="129" y="15"/>
                    <a:pt x="130" y="14"/>
                    <a:pt x="131" y="12"/>
                  </a:cubicBezTo>
                  <a:cubicBezTo>
                    <a:pt x="132" y="12"/>
                    <a:pt x="132" y="12"/>
                    <a:pt x="132" y="12"/>
                  </a:cubicBezTo>
                  <a:cubicBezTo>
                    <a:pt x="132" y="11"/>
                    <a:pt x="131" y="12"/>
                    <a:pt x="130" y="12"/>
                  </a:cubicBezTo>
                  <a:cubicBezTo>
                    <a:pt x="128" y="12"/>
                    <a:pt x="128" y="15"/>
                    <a:pt x="126" y="15"/>
                  </a:cubicBezTo>
                  <a:cubicBezTo>
                    <a:pt x="123" y="14"/>
                    <a:pt x="121" y="14"/>
                    <a:pt x="118" y="13"/>
                  </a:cubicBezTo>
                  <a:cubicBezTo>
                    <a:pt x="117" y="13"/>
                    <a:pt x="116" y="13"/>
                    <a:pt x="115" y="12"/>
                  </a:cubicBezTo>
                  <a:cubicBezTo>
                    <a:pt x="112" y="12"/>
                    <a:pt x="112" y="12"/>
                    <a:pt x="112" y="12"/>
                  </a:cubicBezTo>
                  <a:cubicBezTo>
                    <a:pt x="108" y="12"/>
                    <a:pt x="108" y="12"/>
                    <a:pt x="108" y="12"/>
                  </a:cubicBezTo>
                  <a:cubicBezTo>
                    <a:pt x="108" y="12"/>
                    <a:pt x="108" y="12"/>
                    <a:pt x="108" y="12"/>
                  </a:cubicBezTo>
                  <a:cubicBezTo>
                    <a:pt x="109" y="12"/>
                    <a:pt x="111" y="11"/>
                    <a:pt x="112" y="10"/>
                  </a:cubicBezTo>
                  <a:cubicBezTo>
                    <a:pt x="125" y="4"/>
                    <a:pt x="125" y="4"/>
                    <a:pt x="125" y="4"/>
                  </a:cubicBezTo>
                  <a:cubicBezTo>
                    <a:pt x="126" y="3"/>
                    <a:pt x="127" y="2"/>
                    <a:pt x="128" y="1"/>
                  </a:cubicBezTo>
                  <a:cubicBezTo>
                    <a:pt x="128" y="0"/>
                    <a:pt x="128" y="0"/>
                    <a:pt x="128" y="0"/>
                  </a:cubicBezTo>
                  <a:cubicBezTo>
                    <a:pt x="127" y="0"/>
                    <a:pt x="127" y="0"/>
                    <a:pt x="127" y="0"/>
                  </a:cubicBezTo>
                  <a:cubicBezTo>
                    <a:pt x="126" y="0"/>
                    <a:pt x="127" y="1"/>
                    <a:pt x="127" y="1"/>
                  </a:cubicBezTo>
                  <a:cubicBezTo>
                    <a:pt x="126" y="2"/>
                    <a:pt x="125" y="3"/>
                    <a:pt x="125" y="3"/>
                  </a:cubicBezTo>
                  <a:cubicBezTo>
                    <a:pt x="125" y="3"/>
                    <a:pt x="112" y="9"/>
                    <a:pt x="112" y="9"/>
                  </a:cubicBezTo>
                  <a:cubicBezTo>
                    <a:pt x="110" y="10"/>
                    <a:pt x="108" y="11"/>
                    <a:pt x="106" y="11"/>
                  </a:cubicBezTo>
                  <a:cubicBezTo>
                    <a:pt x="104" y="11"/>
                    <a:pt x="104" y="11"/>
                    <a:pt x="104" y="11"/>
                  </a:cubicBezTo>
                  <a:cubicBezTo>
                    <a:pt x="103" y="12"/>
                    <a:pt x="103" y="12"/>
                    <a:pt x="102" y="12"/>
                  </a:cubicBezTo>
                  <a:cubicBezTo>
                    <a:pt x="102" y="13"/>
                    <a:pt x="101" y="13"/>
                    <a:pt x="100" y="13"/>
                  </a:cubicBezTo>
                  <a:cubicBezTo>
                    <a:pt x="94" y="15"/>
                    <a:pt x="88" y="18"/>
                    <a:pt x="83" y="23"/>
                  </a:cubicBezTo>
                  <a:cubicBezTo>
                    <a:pt x="84" y="22"/>
                    <a:pt x="84" y="21"/>
                    <a:pt x="84" y="21"/>
                  </a:cubicBezTo>
                  <a:cubicBezTo>
                    <a:pt x="84" y="20"/>
                    <a:pt x="84" y="19"/>
                    <a:pt x="83" y="19"/>
                  </a:cubicBezTo>
                  <a:cubicBezTo>
                    <a:pt x="83" y="18"/>
                    <a:pt x="83" y="18"/>
                    <a:pt x="83" y="17"/>
                  </a:cubicBezTo>
                  <a:cubicBezTo>
                    <a:pt x="82" y="18"/>
                    <a:pt x="82" y="18"/>
                    <a:pt x="82" y="18"/>
                  </a:cubicBezTo>
                  <a:cubicBezTo>
                    <a:pt x="82" y="19"/>
                    <a:pt x="81" y="21"/>
                    <a:pt x="82" y="22"/>
                  </a:cubicBezTo>
                  <a:cubicBezTo>
                    <a:pt x="82" y="23"/>
                    <a:pt x="83" y="24"/>
                    <a:pt x="82" y="24"/>
                  </a:cubicBezTo>
                  <a:cubicBezTo>
                    <a:pt x="80" y="27"/>
                    <a:pt x="79" y="30"/>
                    <a:pt x="77" y="33"/>
                  </a:cubicBezTo>
                  <a:cubicBezTo>
                    <a:pt x="77" y="33"/>
                    <a:pt x="76" y="33"/>
                    <a:pt x="76" y="32"/>
                  </a:cubicBezTo>
                  <a:cubicBezTo>
                    <a:pt x="78" y="30"/>
                    <a:pt x="79" y="28"/>
                    <a:pt x="79" y="25"/>
                  </a:cubicBezTo>
                  <a:cubicBezTo>
                    <a:pt x="80" y="25"/>
                    <a:pt x="79" y="25"/>
                    <a:pt x="80" y="24"/>
                  </a:cubicBezTo>
                  <a:cubicBezTo>
                    <a:pt x="80" y="24"/>
                    <a:pt x="80" y="23"/>
                    <a:pt x="80" y="22"/>
                  </a:cubicBezTo>
                  <a:cubicBezTo>
                    <a:pt x="80" y="21"/>
                    <a:pt x="78" y="20"/>
                    <a:pt x="79" y="20"/>
                  </a:cubicBezTo>
                  <a:cubicBezTo>
                    <a:pt x="79" y="20"/>
                    <a:pt x="79" y="20"/>
                    <a:pt x="79" y="20"/>
                  </a:cubicBezTo>
                  <a:cubicBezTo>
                    <a:pt x="77" y="23"/>
                    <a:pt x="80" y="27"/>
                    <a:pt x="77" y="29"/>
                  </a:cubicBezTo>
                  <a:cubicBezTo>
                    <a:pt x="77" y="29"/>
                    <a:pt x="77" y="29"/>
                    <a:pt x="77" y="29"/>
                  </a:cubicBezTo>
                  <a:cubicBezTo>
                    <a:pt x="77" y="30"/>
                    <a:pt x="76" y="31"/>
                    <a:pt x="76" y="32"/>
                  </a:cubicBezTo>
                  <a:cubicBezTo>
                    <a:pt x="74" y="31"/>
                    <a:pt x="74" y="30"/>
                    <a:pt x="73" y="29"/>
                  </a:cubicBezTo>
                  <a:cubicBezTo>
                    <a:pt x="72" y="28"/>
                    <a:pt x="72" y="26"/>
                    <a:pt x="73" y="25"/>
                  </a:cubicBezTo>
                  <a:cubicBezTo>
                    <a:pt x="73" y="23"/>
                    <a:pt x="73" y="22"/>
                    <a:pt x="73" y="21"/>
                  </a:cubicBezTo>
                  <a:cubicBezTo>
                    <a:pt x="72" y="21"/>
                    <a:pt x="72" y="21"/>
                    <a:pt x="72" y="21"/>
                  </a:cubicBezTo>
                  <a:cubicBezTo>
                    <a:pt x="71" y="22"/>
                    <a:pt x="71" y="24"/>
                    <a:pt x="71" y="26"/>
                  </a:cubicBezTo>
                  <a:cubicBezTo>
                    <a:pt x="72" y="27"/>
                    <a:pt x="72" y="28"/>
                    <a:pt x="73" y="29"/>
                  </a:cubicBezTo>
                  <a:cubicBezTo>
                    <a:pt x="73" y="30"/>
                    <a:pt x="74" y="31"/>
                    <a:pt x="75" y="32"/>
                  </a:cubicBezTo>
                  <a:cubicBezTo>
                    <a:pt x="75" y="33"/>
                    <a:pt x="74" y="33"/>
                    <a:pt x="74" y="33"/>
                  </a:cubicBezTo>
                  <a:cubicBezTo>
                    <a:pt x="74" y="33"/>
                    <a:pt x="74" y="32"/>
                    <a:pt x="73" y="32"/>
                  </a:cubicBezTo>
                  <a:cubicBezTo>
                    <a:pt x="72" y="28"/>
                    <a:pt x="70" y="26"/>
                    <a:pt x="67" y="23"/>
                  </a:cubicBezTo>
                  <a:cubicBezTo>
                    <a:pt x="67" y="23"/>
                    <a:pt x="67" y="22"/>
                    <a:pt x="67" y="22"/>
                  </a:cubicBezTo>
                  <a:cubicBezTo>
                    <a:pt x="68" y="21"/>
                    <a:pt x="68" y="19"/>
                    <a:pt x="68" y="18"/>
                  </a:cubicBezTo>
                  <a:cubicBezTo>
                    <a:pt x="68" y="18"/>
                    <a:pt x="67" y="18"/>
                    <a:pt x="67" y="17"/>
                  </a:cubicBezTo>
                  <a:cubicBezTo>
                    <a:pt x="67" y="17"/>
                    <a:pt x="67" y="17"/>
                    <a:pt x="67" y="17"/>
                  </a:cubicBezTo>
                  <a:cubicBezTo>
                    <a:pt x="67" y="19"/>
                    <a:pt x="66" y="20"/>
                    <a:pt x="66" y="22"/>
                  </a:cubicBezTo>
                  <a:cubicBezTo>
                    <a:pt x="66" y="22"/>
                    <a:pt x="66" y="22"/>
                    <a:pt x="66" y="22"/>
                  </a:cubicBezTo>
                  <a:cubicBezTo>
                    <a:pt x="61" y="18"/>
                    <a:pt x="56" y="15"/>
                    <a:pt x="51" y="12"/>
                  </a:cubicBezTo>
                  <a:cubicBezTo>
                    <a:pt x="50" y="14"/>
                    <a:pt x="50" y="14"/>
                    <a:pt x="50" y="14"/>
                  </a:cubicBezTo>
                  <a:cubicBezTo>
                    <a:pt x="52" y="14"/>
                    <a:pt x="55" y="16"/>
                    <a:pt x="55" y="16"/>
                  </a:cubicBezTo>
                  <a:cubicBezTo>
                    <a:pt x="57" y="17"/>
                    <a:pt x="58" y="18"/>
                    <a:pt x="60" y="19"/>
                  </a:cubicBezTo>
                  <a:cubicBezTo>
                    <a:pt x="66" y="22"/>
                    <a:pt x="70" y="28"/>
                    <a:pt x="73" y="34"/>
                  </a:cubicBezTo>
                  <a:cubicBezTo>
                    <a:pt x="73" y="35"/>
                    <a:pt x="74" y="35"/>
                    <a:pt x="73" y="36"/>
                  </a:cubicBezTo>
                  <a:cubicBezTo>
                    <a:pt x="72" y="34"/>
                    <a:pt x="71" y="34"/>
                    <a:pt x="70" y="32"/>
                  </a:cubicBezTo>
                  <a:cubicBezTo>
                    <a:pt x="69" y="30"/>
                    <a:pt x="68" y="28"/>
                    <a:pt x="66" y="27"/>
                  </a:cubicBezTo>
                  <a:cubicBezTo>
                    <a:pt x="66" y="26"/>
                    <a:pt x="64" y="26"/>
                    <a:pt x="63" y="26"/>
                  </a:cubicBezTo>
                  <a:cubicBezTo>
                    <a:pt x="46" y="26"/>
                    <a:pt x="46" y="26"/>
                    <a:pt x="46" y="26"/>
                  </a:cubicBezTo>
                  <a:cubicBezTo>
                    <a:pt x="32" y="26"/>
                    <a:pt x="20" y="26"/>
                    <a:pt x="6" y="26"/>
                  </a:cubicBezTo>
                  <a:cubicBezTo>
                    <a:pt x="4" y="26"/>
                    <a:pt x="2" y="25"/>
                    <a:pt x="2" y="23"/>
                  </a:cubicBezTo>
                  <a:cubicBezTo>
                    <a:pt x="1" y="22"/>
                    <a:pt x="1" y="21"/>
                    <a:pt x="2" y="20"/>
                  </a:cubicBezTo>
                  <a:cubicBezTo>
                    <a:pt x="2" y="20"/>
                    <a:pt x="3" y="19"/>
                    <a:pt x="4" y="19"/>
                  </a:cubicBezTo>
                  <a:cubicBezTo>
                    <a:pt x="5" y="19"/>
                    <a:pt x="5" y="20"/>
                    <a:pt x="5" y="21"/>
                  </a:cubicBezTo>
                  <a:cubicBezTo>
                    <a:pt x="5" y="21"/>
                    <a:pt x="5" y="22"/>
                    <a:pt x="5" y="22"/>
                  </a:cubicBezTo>
                  <a:cubicBezTo>
                    <a:pt x="5" y="22"/>
                    <a:pt x="5" y="23"/>
                    <a:pt x="5" y="23"/>
                  </a:cubicBezTo>
                  <a:cubicBezTo>
                    <a:pt x="6" y="22"/>
                    <a:pt x="6" y="22"/>
                    <a:pt x="6" y="21"/>
                  </a:cubicBezTo>
                  <a:cubicBezTo>
                    <a:pt x="7" y="21"/>
                    <a:pt x="7" y="20"/>
                    <a:pt x="6" y="20"/>
                  </a:cubicBezTo>
                  <a:cubicBezTo>
                    <a:pt x="6" y="19"/>
                    <a:pt x="5" y="18"/>
                    <a:pt x="4" y="18"/>
                  </a:cubicBezTo>
                  <a:cubicBezTo>
                    <a:pt x="3" y="18"/>
                    <a:pt x="2" y="18"/>
                    <a:pt x="1" y="19"/>
                  </a:cubicBezTo>
                  <a:cubicBezTo>
                    <a:pt x="0" y="20"/>
                    <a:pt x="0" y="22"/>
                    <a:pt x="0" y="23"/>
                  </a:cubicBezTo>
                  <a:cubicBezTo>
                    <a:pt x="1" y="25"/>
                    <a:pt x="3" y="27"/>
                    <a:pt x="5" y="27"/>
                  </a:cubicBezTo>
                  <a:cubicBezTo>
                    <a:pt x="50" y="27"/>
                    <a:pt x="50" y="27"/>
                    <a:pt x="50" y="27"/>
                  </a:cubicBezTo>
                  <a:cubicBezTo>
                    <a:pt x="55" y="27"/>
                    <a:pt x="60" y="27"/>
                    <a:pt x="64" y="27"/>
                  </a:cubicBezTo>
                  <a:cubicBezTo>
                    <a:pt x="66" y="28"/>
                    <a:pt x="67" y="29"/>
                    <a:pt x="68" y="31"/>
                  </a:cubicBezTo>
                  <a:cubicBezTo>
                    <a:pt x="68" y="31"/>
                    <a:pt x="68" y="31"/>
                    <a:pt x="68" y="31"/>
                  </a:cubicBezTo>
                  <a:cubicBezTo>
                    <a:pt x="64" y="29"/>
                    <a:pt x="59" y="28"/>
                    <a:pt x="54" y="28"/>
                  </a:cubicBezTo>
                  <a:cubicBezTo>
                    <a:pt x="53" y="28"/>
                    <a:pt x="51" y="29"/>
                    <a:pt x="49" y="29"/>
                  </a:cubicBezTo>
                  <a:cubicBezTo>
                    <a:pt x="48" y="30"/>
                    <a:pt x="47" y="29"/>
                    <a:pt x="47" y="29"/>
                  </a:cubicBezTo>
                  <a:cubicBezTo>
                    <a:pt x="45" y="27"/>
                    <a:pt x="42" y="27"/>
                    <a:pt x="40" y="28"/>
                  </a:cubicBezTo>
                  <a:cubicBezTo>
                    <a:pt x="40" y="28"/>
                    <a:pt x="40" y="28"/>
                    <a:pt x="40" y="28"/>
                  </a:cubicBezTo>
                  <a:cubicBezTo>
                    <a:pt x="43" y="28"/>
                    <a:pt x="44" y="30"/>
                    <a:pt x="46" y="30"/>
                  </a:cubicBezTo>
                  <a:cubicBezTo>
                    <a:pt x="46" y="30"/>
                    <a:pt x="47" y="30"/>
                    <a:pt x="47" y="30"/>
                  </a:cubicBezTo>
                  <a:cubicBezTo>
                    <a:pt x="45" y="31"/>
                    <a:pt x="43" y="32"/>
                    <a:pt x="41" y="33"/>
                  </a:cubicBezTo>
                  <a:cubicBezTo>
                    <a:pt x="40" y="33"/>
                    <a:pt x="40" y="32"/>
                    <a:pt x="39" y="32"/>
                  </a:cubicBezTo>
                  <a:cubicBezTo>
                    <a:pt x="38" y="31"/>
                    <a:pt x="37" y="31"/>
                    <a:pt x="35" y="31"/>
                  </a:cubicBezTo>
                  <a:cubicBezTo>
                    <a:pt x="35" y="31"/>
                    <a:pt x="35" y="31"/>
                    <a:pt x="34" y="31"/>
                  </a:cubicBezTo>
                  <a:cubicBezTo>
                    <a:pt x="35" y="32"/>
                    <a:pt x="36" y="32"/>
                    <a:pt x="36" y="33"/>
                  </a:cubicBezTo>
                  <a:cubicBezTo>
                    <a:pt x="37" y="33"/>
                    <a:pt x="39" y="33"/>
                    <a:pt x="40" y="33"/>
                  </a:cubicBezTo>
                  <a:cubicBezTo>
                    <a:pt x="40" y="34"/>
                    <a:pt x="39" y="34"/>
                    <a:pt x="39" y="34"/>
                  </a:cubicBezTo>
                  <a:cubicBezTo>
                    <a:pt x="37" y="35"/>
                    <a:pt x="35" y="37"/>
                    <a:pt x="33" y="37"/>
                  </a:cubicBezTo>
                  <a:cubicBezTo>
                    <a:pt x="30" y="37"/>
                    <a:pt x="27" y="36"/>
                    <a:pt x="26" y="34"/>
                  </a:cubicBezTo>
                  <a:cubicBezTo>
                    <a:pt x="25" y="33"/>
                    <a:pt x="23" y="32"/>
                    <a:pt x="21" y="32"/>
                  </a:cubicBezTo>
                  <a:cubicBezTo>
                    <a:pt x="21" y="32"/>
                    <a:pt x="21" y="32"/>
                    <a:pt x="21" y="32"/>
                  </a:cubicBezTo>
                  <a:cubicBezTo>
                    <a:pt x="22" y="33"/>
                    <a:pt x="23" y="34"/>
                    <a:pt x="24" y="35"/>
                  </a:cubicBezTo>
                  <a:cubicBezTo>
                    <a:pt x="24" y="35"/>
                    <a:pt x="25" y="35"/>
                    <a:pt x="26" y="35"/>
                  </a:cubicBezTo>
                  <a:cubicBezTo>
                    <a:pt x="27" y="36"/>
                    <a:pt x="28" y="37"/>
                    <a:pt x="29" y="37"/>
                  </a:cubicBezTo>
                  <a:cubicBezTo>
                    <a:pt x="30" y="37"/>
                    <a:pt x="31" y="37"/>
                    <a:pt x="31" y="37"/>
                  </a:cubicBezTo>
                  <a:cubicBezTo>
                    <a:pt x="31" y="38"/>
                    <a:pt x="31" y="38"/>
                    <a:pt x="31" y="38"/>
                  </a:cubicBezTo>
                  <a:cubicBezTo>
                    <a:pt x="27" y="39"/>
                    <a:pt x="22" y="39"/>
                    <a:pt x="17" y="39"/>
                  </a:cubicBezTo>
                  <a:cubicBezTo>
                    <a:pt x="16" y="39"/>
                    <a:pt x="15" y="39"/>
                    <a:pt x="13" y="39"/>
                  </a:cubicBezTo>
                  <a:cubicBezTo>
                    <a:pt x="13" y="39"/>
                    <a:pt x="14" y="39"/>
                    <a:pt x="14" y="39"/>
                  </a:cubicBezTo>
                  <a:cubicBezTo>
                    <a:pt x="14" y="39"/>
                    <a:pt x="14" y="40"/>
                    <a:pt x="13" y="40"/>
                  </a:cubicBezTo>
                  <a:cubicBezTo>
                    <a:pt x="13" y="40"/>
                    <a:pt x="12" y="40"/>
                    <a:pt x="11" y="40"/>
                  </a:cubicBezTo>
                  <a:cubicBezTo>
                    <a:pt x="11" y="40"/>
                    <a:pt x="10" y="40"/>
                    <a:pt x="9" y="41"/>
                  </a:cubicBezTo>
                  <a:cubicBezTo>
                    <a:pt x="9" y="41"/>
                    <a:pt x="8" y="42"/>
                    <a:pt x="7" y="43"/>
                  </a:cubicBezTo>
                  <a:cubicBezTo>
                    <a:pt x="7" y="43"/>
                    <a:pt x="7" y="43"/>
                    <a:pt x="7" y="43"/>
                  </a:cubicBezTo>
                  <a:cubicBezTo>
                    <a:pt x="8" y="43"/>
                    <a:pt x="9" y="43"/>
                    <a:pt x="10" y="43"/>
                  </a:cubicBezTo>
                  <a:cubicBezTo>
                    <a:pt x="11" y="43"/>
                    <a:pt x="12" y="41"/>
                    <a:pt x="13" y="40"/>
                  </a:cubicBezTo>
                  <a:cubicBezTo>
                    <a:pt x="15" y="39"/>
                    <a:pt x="17" y="39"/>
                    <a:pt x="18" y="40"/>
                  </a:cubicBezTo>
                  <a:cubicBezTo>
                    <a:pt x="19" y="40"/>
                    <a:pt x="18" y="40"/>
                    <a:pt x="18" y="41"/>
                  </a:cubicBezTo>
                  <a:cubicBezTo>
                    <a:pt x="19" y="41"/>
                    <a:pt x="19" y="41"/>
                    <a:pt x="19" y="41"/>
                  </a:cubicBezTo>
                  <a:cubicBezTo>
                    <a:pt x="20" y="41"/>
                    <a:pt x="20" y="41"/>
                    <a:pt x="20" y="41"/>
                  </a:cubicBezTo>
                  <a:cubicBezTo>
                    <a:pt x="20" y="41"/>
                    <a:pt x="20" y="40"/>
                    <a:pt x="20" y="40"/>
                  </a:cubicBezTo>
                  <a:cubicBezTo>
                    <a:pt x="21" y="40"/>
                    <a:pt x="21" y="40"/>
                    <a:pt x="22" y="40"/>
                  </a:cubicBezTo>
                  <a:cubicBezTo>
                    <a:pt x="24" y="40"/>
                    <a:pt x="26" y="39"/>
                    <a:pt x="27" y="39"/>
                  </a:cubicBezTo>
                  <a:cubicBezTo>
                    <a:pt x="28" y="39"/>
                    <a:pt x="28" y="39"/>
                    <a:pt x="28" y="39"/>
                  </a:cubicBezTo>
                  <a:cubicBezTo>
                    <a:pt x="28" y="40"/>
                    <a:pt x="28" y="40"/>
                    <a:pt x="28" y="40"/>
                  </a:cubicBezTo>
                  <a:cubicBezTo>
                    <a:pt x="28" y="41"/>
                    <a:pt x="28" y="41"/>
                    <a:pt x="29" y="41"/>
                  </a:cubicBezTo>
                  <a:cubicBezTo>
                    <a:pt x="29" y="41"/>
                    <a:pt x="30" y="40"/>
                    <a:pt x="29" y="40"/>
                  </a:cubicBezTo>
                  <a:cubicBezTo>
                    <a:pt x="29" y="39"/>
                    <a:pt x="29" y="39"/>
                    <a:pt x="29" y="39"/>
                  </a:cubicBezTo>
                  <a:cubicBezTo>
                    <a:pt x="30" y="39"/>
                    <a:pt x="31" y="39"/>
                    <a:pt x="32" y="38"/>
                  </a:cubicBezTo>
                  <a:cubicBezTo>
                    <a:pt x="32" y="38"/>
                    <a:pt x="33" y="38"/>
                    <a:pt x="34" y="37"/>
                  </a:cubicBezTo>
                  <a:cubicBezTo>
                    <a:pt x="34" y="37"/>
                    <a:pt x="35" y="37"/>
                    <a:pt x="35" y="37"/>
                  </a:cubicBezTo>
                  <a:cubicBezTo>
                    <a:pt x="35" y="38"/>
                    <a:pt x="35" y="39"/>
                    <a:pt x="34" y="39"/>
                  </a:cubicBezTo>
                  <a:cubicBezTo>
                    <a:pt x="34" y="42"/>
                    <a:pt x="33" y="45"/>
                    <a:pt x="34" y="47"/>
                  </a:cubicBezTo>
                  <a:cubicBezTo>
                    <a:pt x="35" y="47"/>
                    <a:pt x="35" y="47"/>
                    <a:pt x="35" y="47"/>
                  </a:cubicBezTo>
                  <a:cubicBezTo>
                    <a:pt x="34" y="45"/>
                    <a:pt x="34" y="42"/>
                    <a:pt x="35" y="40"/>
                  </a:cubicBezTo>
                  <a:cubicBezTo>
                    <a:pt x="36" y="36"/>
                    <a:pt x="40" y="35"/>
                    <a:pt x="43" y="33"/>
                  </a:cubicBezTo>
                  <a:cubicBezTo>
                    <a:pt x="43" y="33"/>
                    <a:pt x="43" y="33"/>
                    <a:pt x="43" y="33"/>
                  </a:cubicBezTo>
                  <a:cubicBezTo>
                    <a:pt x="42" y="35"/>
                    <a:pt x="41" y="37"/>
                    <a:pt x="41" y="40"/>
                  </a:cubicBezTo>
                  <a:cubicBezTo>
                    <a:pt x="41" y="40"/>
                    <a:pt x="41" y="41"/>
                    <a:pt x="41" y="41"/>
                  </a:cubicBezTo>
                  <a:cubicBezTo>
                    <a:pt x="42" y="40"/>
                    <a:pt x="42" y="40"/>
                    <a:pt x="43" y="39"/>
                  </a:cubicBezTo>
                  <a:cubicBezTo>
                    <a:pt x="43" y="37"/>
                    <a:pt x="42" y="34"/>
                    <a:pt x="44" y="32"/>
                  </a:cubicBezTo>
                  <a:cubicBezTo>
                    <a:pt x="48" y="31"/>
                    <a:pt x="51" y="29"/>
                    <a:pt x="56" y="29"/>
                  </a:cubicBezTo>
                  <a:cubicBezTo>
                    <a:pt x="56" y="29"/>
                    <a:pt x="56" y="29"/>
                    <a:pt x="56" y="29"/>
                  </a:cubicBezTo>
                  <a:cubicBezTo>
                    <a:pt x="55" y="30"/>
                    <a:pt x="54" y="31"/>
                    <a:pt x="54" y="32"/>
                  </a:cubicBezTo>
                  <a:cubicBezTo>
                    <a:pt x="52" y="34"/>
                    <a:pt x="52" y="38"/>
                    <a:pt x="53" y="41"/>
                  </a:cubicBezTo>
                  <a:cubicBezTo>
                    <a:pt x="53" y="42"/>
                    <a:pt x="52" y="43"/>
                    <a:pt x="51" y="44"/>
                  </a:cubicBezTo>
                  <a:cubicBezTo>
                    <a:pt x="51" y="44"/>
                    <a:pt x="51" y="45"/>
                    <a:pt x="51" y="45"/>
                  </a:cubicBezTo>
                  <a:cubicBezTo>
                    <a:pt x="52" y="45"/>
                    <a:pt x="52" y="45"/>
                    <a:pt x="52" y="45"/>
                  </a:cubicBezTo>
                  <a:cubicBezTo>
                    <a:pt x="52" y="45"/>
                    <a:pt x="53" y="44"/>
                    <a:pt x="53" y="42"/>
                  </a:cubicBezTo>
                  <a:cubicBezTo>
                    <a:pt x="53" y="43"/>
                    <a:pt x="54" y="43"/>
                    <a:pt x="54" y="43"/>
                  </a:cubicBezTo>
                  <a:cubicBezTo>
                    <a:pt x="54" y="43"/>
                    <a:pt x="54" y="42"/>
                    <a:pt x="54" y="42"/>
                  </a:cubicBezTo>
                  <a:cubicBezTo>
                    <a:pt x="55" y="42"/>
                    <a:pt x="55" y="42"/>
                    <a:pt x="55" y="43"/>
                  </a:cubicBezTo>
                  <a:cubicBezTo>
                    <a:pt x="56" y="43"/>
                    <a:pt x="57" y="43"/>
                    <a:pt x="58" y="43"/>
                  </a:cubicBezTo>
                  <a:cubicBezTo>
                    <a:pt x="59" y="43"/>
                    <a:pt x="59" y="43"/>
                    <a:pt x="59" y="43"/>
                  </a:cubicBezTo>
                  <a:cubicBezTo>
                    <a:pt x="58" y="41"/>
                    <a:pt x="56" y="41"/>
                    <a:pt x="54" y="41"/>
                  </a:cubicBezTo>
                  <a:cubicBezTo>
                    <a:pt x="53" y="39"/>
                    <a:pt x="53" y="38"/>
                    <a:pt x="53" y="36"/>
                  </a:cubicBezTo>
                  <a:cubicBezTo>
                    <a:pt x="53" y="35"/>
                    <a:pt x="53" y="34"/>
                    <a:pt x="54" y="33"/>
                  </a:cubicBezTo>
                  <a:cubicBezTo>
                    <a:pt x="54" y="32"/>
                    <a:pt x="55" y="32"/>
                    <a:pt x="55" y="31"/>
                  </a:cubicBezTo>
                  <a:cubicBezTo>
                    <a:pt x="56" y="30"/>
                    <a:pt x="57" y="30"/>
                    <a:pt x="58" y="29"/>
                  </a:cubicBezTo>
                  <a:cubicBezTo>
                    <a:pt x="58" y="29"/>
                    <a:pt x="58" y="29"/>
                    <a:pt x="58" y="29"/>
                  </a:cubicBezTo>
                  <a:cubicBezTo>
                    <a:pt x="58" y="30"/>
                    <a:pt x="58" y="30"/>
                    <a:pt x="58" y="30"/>
                  </a:cubicBezTo>
                  <a:cubicBezTo>
                    <a:pt x="57" y="31"/>
                    <a:pt x="57" y="32"/>
                    <a:pt x="56" y="33"/>
                  </a:cubicBezTo>
                  <a:cubicBezTo>
                    <a:pt x="55" y="34"/>
                    <a:pt x="55" y="36"/>
                    <a:pt x="56" y="37"/>
                  </a:cubicBezTo>
                  <a:cubicBezTo>
                    <a:pt x="56" y="38"/>
                    <a:pt x="56" y="39"/>
                    <a:pt x="57" y="39"/>
                  </a:cubicBezTo>
                  <a:cubicBezTo>
                    <a:pt x="57" y="38"/>
                    <a:pt x="57" y="37"/>
                    <a:pt x="58" y="36"/>
                  </a:cubicBezTo>
                  <a:cubicBezTo>
                    <a:pt x="57" y="35"/>
                    <a:pt x="56" y="33"/>
                    <a:pt x="57" y="32"/>
                  </a:cubicBezTo>
                  <a:cubicBezTo>
                    <a:pt x="58" y="31"/>
                    <a:pt x="59" y="30"/>
                    <a:pt x="60" y="30"/>
                  </a:cubicBezTo>
                  <a:cubicBezTo>
                    <a:pt x="62" y="30"/>
                    <a:pt x="65" y="31"/>
                    <a:pt x="67" y="32"/>
                  </a:cubicBezTo>
                  <a:cubicBezTo>
                    <a:pt x="67" y="32"/>
                    <a:pt x="68" y="32"/>
                    <a:pt x="68" y="33"/>
                  </a:cubicBezTo>
                  <a:cubicBezTo>
                    <a:pt x="68" y="34"/>
                    <a:pt x="67" y="36"/>
                    <a:pt x="66" y="36"/>
                  </a:cubicBezTo>
                  <a:cubicBezTo>
                    <a:pt x="65" y="37"/>
                    <a:pt x="63" y="37"/>
                    <a:pt x="62" y="36"/>
                  </a:cubicBezTo>
                  <a:cubicBezTo>
                    <a:pt x="62" y="35"/>
                    <a:pt x="61" y="34"/>
                    <a:pt x="61" y="33"/>
                  </a:cubicBezTo>
                  <a:cubicBezTo>
                    <a:pt x="62" y="33"/>
                    <a:pt x="63" y="32"/>
                    <a:pt x="64" y="33"/>
                  </a:cubicBezTo>
                  <a:cubicBezTo>
                    <a:pt x="64" y="33"/>
                    <a:pt x="64" y="33"/>
                    <a:pt x="65" y="33"/>
                  </a:cubicBezTo>
                  <a:cubicBezTo>
                    <a:pt x="65" y="33"/>
                    <a:pt x="65" y="32"/>
                    <a:pt x="65" y="32"/>
                  </a:cubicBezTo>
                  <a:cubicBezTo>
                    <a:pt x="65" y="32"/>
                    <a:pt x="65" y="31"/>
                    <a:pt x="64" y="31"/>
                  </a:cubicBezTo>
                  <a:cubicBezTo>
                    <a:pt x="63" y="31"/>
                    <a:pt x="62" y="31"/>
                    <a:pt x="61" y="32"/>
                  </a:cubicBezTo>
                  <a:cubicBezTo>
                    <a:pt x="60" y="33"/>
                    <a:pt x="60" y="34"/>
                    <a:pt x="60" y="35"/>
                  </a:cubicBezTo>
                  <a:cubicBezTo>
                    <a:pt x="61" y="36"/>
                    <a:pt x="62" y="38"/>
                    <a:pt x="63" y="38"/>
                  </a:cubicBezTo>
                  <a:cubicBezTo>
                    <a:pt x="65" y="38"/>
                    <a:pt x="67" y="38"/>
                    <a:pt x="69" y="36"/>
                  </a:cubicBezTo>
                  <a:cubicBezTo>
                    <a:pt x="69" y="35"/>
                    <a:pt x="69" y="35"/>
                    <a:pt x="70" y="34"/>
                  </a:cubicBezTo>
                  <a:cubicBezTo>
                    <a:pt x="72" y="35"/>
                    <a:pt x="74" y="38"/>
                    <a:pt x="75" y="40"/>
                  </a:cubicBezTo>
                  <a:cubicBezTo>
                    <a:pt x="75" y="41"/>
                    <a:pt x="75" y="42"/>
                    <a:pt x="75" y="42"/>
                  </a:cubicBezTo>
                  <a:cubicBezTo>
                    <a:pt x="76" y="43"/>
                    <a:pt x="76" y="43"/>
                    <a:pt x="76" y="43"/>
                  </a:cubicBezTo>
                  <a:cubicBezTo>
                    <a:pt x="76" y="42"/>
                    <a:pt x="76" y="42"/>
                    <a:pt x="76" y="41"/>
                  </a:cubicBezTo>
                  <a:cubicBezTo>
                    <a:pt x="77" y="38"/>
                    <a:pt x="79" y="36"/>
                    <a:pt x="81" y="34"/>
                  </a:cubicBezTo>
                  <a:cubicBezTo>
                    <a:pt x="82" y="33"/>
                    <a:pt x="82" y="34"/>
                    <a:pt x="82" y="35"/>
                  </a:cubicBezTo>
                  <a:cubicBezTo>
                    <a:pt x="83" y="37"/>
                    <a:pt x="84" y="38"/>
                    <a:pt x="86" y="38"/>
                  </a:cubicBezTo>
                  <a:cubicBezTo>
                    <a:pt x="88" y="39"/>
                    <a:pt x="90" y="38"/>
                    <a:pt x="91" y="37"/>
                  </a:cubicBezTo>
                  <a:cubicBezTo>
                    <a:pt x="92" y="36"/>
                    <a:pt x="92" y="34"/>
                    <a:pt x="91" y="33"/>
                  </a:cubicBezTo>
                  <a:cubicBezTo>
                    <a:pt x="91" y="32"/>
                    <a:pt x="90" y="32"/>
                    <a:pt x="89" y="32"/>
                  </a:cubicBezTo>
                  <a:cubicBezTo>
                    <a:pt x="87" y="32"/>
                    <a:pt x="87" y="32"/>
                    <a:pt x="86" y="33"/>
                  </a:cubicBezTo>
                  <a:cubicBezTo>
                    <a:pt x="86" y="34"/>
                    <a:pt x="86" y="34"/>
                    <a:pt x="86" y="34"/>
                  </a:cubicBezTo>
                  <a:cubicBezTo>
                    <a:pt x="87" y="34"/>
                    <a:pt x="87" y="34"/>
                    <a:pt x="87" y="34"/>
                  </a:cubicBezTo>
                  <a:cubicBezTo>
                    <a:pt x="87" y="33"/>
                    <a:pt x="88" y="33"/>
                    <a:pt x="88" y="33"/>
                  </a:cubicBezTo>
                  <a:cubicBezTo>
                    <a:pt x="89" y="32"/>
                    <a:pt x="89" y="33"/>
                    <a:pt x="90" y="33"/>
                  </a:cubicBezTo>
                  <a:cubicBezTo>
                    <a:pt x="90" y="33"/>
                    <a:pt x="90" y="34"/>
                    <a:pt x="91" y="35"/>
                  </a:cubicBezTo>
                  <a:cubicBezTo>
                    <a:pt x="90" y="36"/>
                    <a:pt x="90" y="37"/>
                    <a:pt x="89" y="37"/>
                  </a:cubicBezTo>
                  <a:cubicBezTo>
                    <a:pt x="88" y="38"/>
                    <a:pt x="86" y="37"/>
                    <a:pt x="85" y="36"/>
                  </a:cubicBezTo>
                  <a:cubicBezTo>
                    <a:pt x="84" y="36"/>
                    <a:pt x="84" y="35"/>
                    <a:pt x="83" y="34"/>
                  </a:cubicBezTo>
                  <a:cubicBezTo>
                    <a:pt x="83" y="34"/>
                    <a:pt x="83" y="33"/>
                    <a:pt x="83" y="32"/>
                  </a:cubicBezTo>
                  <a:cubicBezTo>
                    <a:pt x="85" y="31"/>
                    <a:pt x="87" y="30"/>
                    <a:pt x="90" y="30"/>
                  </a:cubicBezTo>
                  <a:cubicBezTo>
                    <a:pt x="91" y="30"/>
                    <a:pt x="92" y="31"/>
                    <a:pt x="92" y="32"/>
                  </a:cubicBezTo>
                  <a:cubicBezTo>
                    <a:pt x="94" y="34"/>
                    <a:pt x="92" y="37"/>
                    <a:pt x="93" y="39"/>
                  </a:cubicBezTo>
                  <a:cubicBezTo>
                    <a:pt x="94" y="39"/>
                    <a:pt x="94" y="38"/>
                    <a:pt x="94" y="38"/>
                  </a:cubicBezTo>
                  <a:cubicBezTo>
                    <a:pt x="95" y="36"/>
                    <a:pt x="94" y="34"/>
                    <a:pt x="94" y="33"/>
                  </a:cubicBezTo>
                  <a:cubicBezTo>
                    <a:pt x="93" y="32"/>
                    <a:pt x="93" y="31"/>
                    <a:pt x="92" y="30"/>
                  </a:cubicBezTo>
                  <a:cubicBezTo>
                    <a:pt x="92" y="30"/>
                    <a:pt x="92" y="30"/>
                    <a:pt x="92" y="30"/>
                  </a:cubicBezTo>
                  <a:cubicBezTo>
                    <a:pt x="93" y="31"/>
                    <a:pt x="94" y="31"/>
                    <a:pt x="95" y="32"/>
                  </a:cubicBezTo>
                  <a:cubicBezTo>
                    <a:pt x="96" y="35"/>
                    <a:pt x="97" y="37"/>
                    <a:pt x="97" y="40"/>
                  </a:cubicBezTo>
                  <a:cubicBezTo>
                    <a:pt x="97" y="41"/>
                    <a:pt x="95" y="42"/>
                    <a:pt x="94" y="43"/>
                  </a:cubicBezTo>
                  <a:cubicBezTo>
                    <a:pt x="93" y="43"/>
                    <a:pt x="93" y="44"/>
                    <a:pt x="93" y="44"/>
                  </a:cubicBezTo>
                  <a:cubicBezTo>
                    <a:pt x="93" y="44"/>
                    <a:pt x="94" y="44"/>
                    <a:pt x="95" y="44"/>
                  </a:cubicBezTo>
                  <a:cubicBezTo>
                    <a:pt x="95" y="44"/>
                    <a:pt x="96" y="42"/>
                    <a:pt x="97" y="42"/>
                  </a:cubicBezTo>
                  <a:cubicBezTo>
                    <a:pt x="97" y="42"/>
                    <a:pt x="97" y="42"/>
                    <a:pt x="97" y="42"/>
                  </a:cubicBezTo>
                  <a:cubicBezTo>
                    <a:pt x="97" y="43"/>
                    <a:pt x="96" y="43"/>
                    <a:pt x="97" y="44"/>
                  </a:cubicBezTo>
                  <a:cubicBezTo>
                    <a:pt x="97" y="43"/>
                    <a:pt x="97" y="42"/>
                    <a:pt x="97" y="41"/>
                  </a:cubicBezTo>
                  <a:cubicBezTo>
                    <a:pt x="98" y="42"/>
                    <a:pt x="98" y="43"/>
                    <a:pt x="98" y="43"/>
                  </a:cubicBezTo>
                  <a:cubicBezTo>
                    <a:pt x="99" y="44"/>
                    <a:pt x="99" y="45"/>
                    <a:pt x="100" y="46"/>
                  </a:cubicBezTo>
                  <a:cubicBezTo>
                    <a:pt x="101" y="45"/>
                    <a:pt x="100" y="45"/>
                    <a:pt x="100" y="44"/>
                  </a:cubicBezTo>
                  <a:cubicBezTo>
                    <a:pt x="100" y="43"/>
                    <a:pt x="99" y="43"/>
                    <a:pt x="99" y="42"/>
                  </a:cubicBezTo>
                  <a:cubicBezTo>
                    <a:pt x="97" y="40"/>
                    <a:pt x="98" y="36"/>
                    <a:pt x="96" y="34"/>
                  </a:cubicBezTo>
                  <a:cubicBezTo>
                    <a:pt x="96" y="32"/>
                    <a:pt x="95" y="31"/>
                    <a:pt x="94" y="30"/>
                  </a:cubicBezTo>
                  <a:cubicBezTo>
                    <a:pt x="94" y="30"/>
                    <a:pt x="94" y="30"/>
                    <a:pt x="94" y="30"/>
                  </a:cubicBezTo>
                  <a:cubicBezTo>
                    <a:pt x="96" y="30"/>
                    <a:pt x="98" y="31"/>
                    <a:pt x="100" y="31"/>
                  </a:cubicBezTo>
                  <a:cubicBezTo>
                    <a:pt x="103" y="32"/>
                    <a:pt x="107" y="32"/>
                    <a:pt x="108" y="35"/>
                  </a:cubicBezTo>
                  <a:cubicBezTo>
                    <a:pt x="108" y="37"/>
                    <a:pt x="109" y="39"/>
                    <a:pt x="110" y="40"/>
                  </a:cubicBezTo>
                  <a:cubicBezTo>
                    <a:pt x="111" y="40"/>
                    <a:pt x="111" y="40"/>
                    <a:pt x="111" y="40"/>
                  </a:cubicBezTo>
                  <a:cubicBezTo>
                    <a:pt x="111" y="40"/>
                    <a:pt x="111" y="39"/>
                    <a:pt x="111" y="39"/>
                  </a:cubicBezTo>
                  <a:cubicBezTo>
                    <a:pt x="110" y="36"/>
                    <a:pt x="108" y="36"/>
                    <a:pt x="107" y="34"/>
                  </a:cubicBezTo>
                  <a:cubicBezTo>
                    <a:pt x="107" y="33"/>
                    <a:pt x="107" y="33"/>
                    <a:pt x="107" y="33"/>
                  </a:cubicBezTo>
                  <a:cubicBezTo>
                    <a:pt x="108" y="34"/>
                    <a:pt x="110" y="34"/>
                    <a:pt x="111" y="35"/>
                  </a:cubicBezTo>
                  <a:cubicBezTo>
                    <a:pt x="114" y="36"/>
                    <a:pt x="117" y="39"/>
                    <a:pt x="117" y="43"/>
                  </a:cubicBezTo>
                  <a:cubicBezTo>
                    <a:pt x="117" y="46"/>
                    <a:pt x="117" y="48"/>
                    <a:pt x="116" y="51"/>
                  </a:cubicBezTo>
                  <a:cubicBezTo>
                    <a:pt x="116" y="51"/>
                    <a:pt x="115" y="52"/>
                    <a:pt x="115" y="52"/>
                  </a:cubicBezTo>
                  <a:cubicBezTo>
                    <a:pt x="116" y="52"/>
                    <a:pt x="116" y="51"/>
                    <a:pt x="116" y="51"/>
                  </a:cubicBezTo>
                  <a:cubicBezTo>
                    <a:pt x="118" y="48"/>
                    <a:pt x="119" y="45"/>
                    <a:pt x="118" y="41"/>
                  </a:cubicBezTo>
                  <a:cubicBezTo>
                    <a:pt x="118" y="41"/>
                    <a:pt x="117" y="40"/>
                    <a:pt x="117" y="40"/>
                  </a:cubicBezTo>
                  <a:cubicBezTo>
                    <a:pt x="118" y="40"/>
                    <a:pt x="118" y="40"/>
                    <a:pt x="118" y="40"/>
                  </a:cubicBezTo>
                  <a:cubicBezTo>
                    <a:pt x="118" y="40"/>
                    <a:pt x="119" y="40"/>
                    <a:pt x="119" y="40"/>
                  </a:cubicBezTo>
                  <a:cubicBezTo>
                    <a:pt x="119" y="39"/>
                    <a:pt x="119" y="39"/>
                    <a:pt x="119" y="39"/>
                  </a:cubicBezTo>
                  <a:cubicBezTo>
                    <a:pt x="119" y="38"/>
                    <a:pt x="118" y="38"/>
                    <a:pt x="118" y="38"/>
                  </a:cubicBezTo>
                  <a:cubicBezTo>
                    <a:pt x="117" y="39"/>
                    <a:pt x="117" y="39"/>
                    <a:pt x="117" y="39"/>
                  </a:cubicBezTo>
                  <a:cubicBezTo>
                    <a:pt x="117" y="39"/>
                    <a:pt x="116" y="38"/>
                    <a:pt x="115" y="37"/>
                  </a:cubicBezTo>
                  <a:cubicBezTo>
                    <a:pt x="116" y="37"/>
                    <a:pt x="116" y="37"/>
                    <a:pt x="116" y="37"/>
                  </a:cubicBezTo>
                  <a:cubicBezTo>
                    <a:pt x="118" y="37"/>
                    <a:pt x="120" y="39"/>
                    <a:pt x="122" y="39"/>
                  </a:cubicBezTo>
                  <a:cubicBezTo>
                    <a:pt x="122" y="39"/>
                    <a:pt x="123" y="40"/>
                    <a:pt x="123" y="40"/>
                  </a:cubicBezTo>
                  <a:cubicBezTo>
                    <a:pt x="125" y="40"/>
                    <a:pt x="127" y="41"/>
                    <a:pt x="129" y="41"/>
                  </a:cubicBezTo>
                  <a:cubicBezTo>
                    <a:pt x="130" y="41"/>
                    <a:pt x="131" y="42"/>
                    <a:pt x="133" y="41"/>
                  </a:cubicBezTo>
                  <a:cubicBezTo>
                    <a:pt x="133" y="41"/>
                    <a:pt x="133" y="41"/>
                    <a:pt x="133" y="41"/>
                  </a:cubicBezTo>
                  <a:cubicBezTo>
                    <a:pt x="133" y="41"/>
                    <a:pt x="133" y="41"/>
                    <a:pt x="133" y="41"/>
                  </a:cubicBezTo>
                  <a:cubicBezTo>
                    <a:pt x="132" y="41"/>
                    <a:pt x="131" y="41"/>
                    <a:pt x="131" y="41"/>
                  </a:cubicBezTo>
                  <a:cubicBezTo>
                    <a:pt x="127" y="40"/>
                    <a:pt x="124" y="39"/>
                    <a:pt x="121" y="38"/>
                  </a:cubicBezTo>
                  <a:cubicBezTo>
                    <a:pt x="122" y="38"/>
                    <a:pt x="122" y="38"/>
                    <a:pt x="122" y="38"/>
                  </a:cubicBezTo>
                  <a:cubicBezTo>
                    <a:pt x="122" y="38"/>
                    <a:pt x="123" y="38"/>
                    <a:pt x="123" y="37"/>
                  </a:cubicBezTo>
                  <a:cubicBezTo>
                    <a:pt x="122" y="37"/>
                    <a:pt x="122" y="37"/>
                    <a:pt x="122" y="37"/>
                  </a:cubicBezTo>
                  <a:cubicBezTo>
                    <a:pt x="121" y="37"/>
                    <a:pt x="121" y="37"/>
                    <a:pt x="121" y="37"/>
                  </a:cubicBezTo>
                  <a:cubicBezTo>
                    <a:pt x="121" y="38"/>
                    <a:pt x="121" y="38"/>
                    <a:pt x="122" y="38"/>
                  </a:cubicBezTo>
                  <a:cubicBezTo>
                    <a:pt x="121" y="38"/>
                    <a:pt x="121" y="38"/>
                    <a:pt x="121" y="38"/>
                  </a:cubicBezTo>
                  <a:cubicBezTo>
                    <a:pt x="120" y="38"/>
                    <a:pt x="118" y="37"/>
                    <a:pt x="117" y="36"/>
                  </a:cubicBezTo>
                  <a:cubicBezTo>
                    <a:pt x="116" y="36"/>
                    <a:pt x="116" y="36"/>
                    <a:pt x="115" y="36"/>
                  </a:cubicBezTo>
                  <a:cubicBezTo>
                    <a:pt x="114" y="35"/>
                    <a:pt x="113" y="35"/>
                    <a:pt x="112" y="34"/>
                  </a:cubicBezTo>
                  <a:cubicBezTo>
                    <a:pt x="109" y="33"/>
                    <a:pt x="106" y="32"/>
                    <a:pt x="103" y="31"/>
                  </a:cubicBezTo>
                  <a:cubicBezTo>
                    <a:pt x="102" y="31"/>
                    <a:pt x="102" y="30"/>
                    <a:pt x="101" y="30"/>
                  </a:cubicBezTo>
                  <a:cubicBezTo>
                    <a:pt x="100" y="30"/>
                    <a:pt x="99" y="30"/>
                    <a:pt x="97" y="29"/>
                  </a:cubicBezTo>
                  <a:cubicBezTo>
                    <a:pt x="94" y="28"/>
                    <a:pt x="88" y="28"/>
                    <a:pt x="85" y="30"/>
                  </a:cubicBezTo>
                  <a:cubicBezTo>
                    <a:pt x="84" y="30"/>
                    <a:pt x="84" y="31"/>
                    <a:pt x="84" y="31"/>
                  </a:cubicBezTo>
                  <a:cubicBezTo>
                    <a:pt x="85" y="28"/>
                    <a:pt x="87" y="27"/>
                    <a:pt x="90" y="27"/>
                  </a:cubicBezTo>
                  <a:cubicBezTo>
                    <a:pt x="109" y="27"/>
                    <a:pt x="126" y="27"/>
                    <a:pt x="144" y="26"/>
                  </a:cubicBezTo>
                  <a:cubicBezTo>
                    <a:pt x="146" y="26"/>
                    <a:pt x="148" y="26"/>
                    <a:pt x="150" y="24"/>
                  </a:cubicBezTo>
                  <a:cubicBezTo>
                    <a:pt x="150" y="23"/>
                    <a:pt x="150" y="21"/>
                    <a:pt x="150" y="20"/>
                  </a:cubicBezTo>
                  <a:close/>
                  <a:moveTo>
                    <a:pt x="76" y="37"/>
                  </a:moveTo>
                  <a:cubicBezTo>
                    <a:pt x="76" y="37"/>
                    <a:pt x="76" y="38"/>
                    <a:pt x="76" y="38"/>
                  </a:cubicBezTo>
                  <a:cubicBezTo>
                    <a:pt x="76" y="38"/>
                    <a:pt x="76" y="38"/>
                    <a:pt x="76" y="38"/>
                  </a:cubicBezTo>
                  <a:cubicBezTo>
                    <a:pt x="76" y="38"/>
                    <a:pt x="75" y="37"/>
                    <a:pt x="75" y="37"/>
                  </a:cubicBezTo>
                  <a:cubicBezTo>
                    <a:pt x="75" y="36"/>
                    <a:pt x="75" y="35"/>
                    <a:pt x="75" y="35"/>
                  </a:cubicBezTo>
                  <a:cubicBezTo>
                    <a:pt x="74" y="34"/>
                    <a:pt x="75" y="34"/>
                    <a:pt x="75" y="33"/>
                  </a:cubicBezTo>
                  <a:cubicBezTo>
                    <a:pt x="76" y="33"/>
                    <a:pt x="76" y="34"/>
                    <a:pt x="77" y="35"/>
                  </a:cubicBezTo>
                  <a:cubicBezTo>
                    <a:pt x="77" y="35"/>
                    <a:pt x="76" y="36"/>
                    <a:pt x="76" y="37"/>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51" name="Freeform 150"/>
            <xdr:cNvSpPr>
              <a:spLocks/>
            </xdr:cNvSpPr>
          </xdr:nvSpPr>
          <xdr:spPr bwMode="auto">
            <a:xfrm>
              <a:off x="2142331" y="3282901"/>
              <a:ext cx="79375" cy="33338"/>
            </a:xfrm>
            <a:custGeom>
              <a:avLst/>
              <a:gdLst>
                <a:gd name="T0" fmla="*/ 6 w 7"/>
                <a:gd name="T1" fmla="*/ 1 h 3"/>
                <a:gd name="T2" fmla="*/ 7 w 7"/>
                <a:gd name="T3" fmla="*/ 1 h 3"/>
                <a:gd name="T4" fmla="*/ 0 w 7"/>
                <a:gd name="T5" fmla="*/ 3 h 3"/>
                <a:gd name="T6" fmla="*/ 0 w 7"/>
                <a:gd name="T7" fmla="*/ 3 h 3"/>
                <a:gd name="T8" fmla="*/ 0 w 7"/>
                <a:gd name="T9" fmla="*/ 3 h 3"/>
                <a:gd name="T10" fmla="*/ 6 w 7"/>
                <a:gd name="T11" fmla="*/ 1 h 3"/>
              </a:gdLst>
              <a:ahLst/>
              <a:cxnLst>
                <a:cxn ang="0">
                  <a:pos x="T0" y="T1"/>
                </a:cxn>
                <a:cxn ang="0">
                  <a:pos x="T2" y="T3"/>
                </a:cxn>
                <a:cxn ang="0">
                  <a:pos x="T4" y="T5"/>
                </a:cxn>
                <a:cxn ang="0">
                  <a:pos x="T6" y="T7"/>
                </a:cxn>
                <a:cxn ang="0">
                  <a:pos x="T8" y="T9"/>
                </a:cxn>
                <a:cxn ang="0">
                  <a:pos x="T10" y="T11"/>
                </a:cxn>
              </a:cxnLst>
              <a:rect l="0" t="0" r="r" b="b"/>
              <a:pathLst>
                <a:path w="7" h="3">
                  <a:moveTo>
                    <a:pt x="6" y="1"/>
                  </a:moveTo>
                  <a:cubicBezTo>
                    <a:pt x="6" y="1"/>
                    <a:pt x="7" y="1"/>
                    <a:pt x="7" y="1"/>
                  </a:cubicBezTo>
                  <a:cubicBezTo>
                    <a:pt x="5" y="3"/>
                    <a:pt x="3" y="3"/>
                    <a:pt x="0" y="3"/>
                  </a:cubicBezTo>
                  <a:cubicBezTo>
                    <a:pt x="0" y="3"/>
                    <a:pt x="0" y="3"/>
                    <a:pt x="0" y="3"/>
                  </a:cubicBezTo>
                  <a:cubicBezTo>
                    <a:pt x="0" y="3"/>
                    <a:pt x="0" y="3"/>
                    <a:pt x="0" y="3"/>
                  </a:cubicBezTo>
                  <a:cubicBezTo>
                    <a:pt x="1" y="1"/>
                    <a:pt x="4" y="0"/>
                    <a:pt x="6"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52" name="Freeform 151"/>
            <xdr:cNvSpPr>
              <a:spLocks/>
            </xdr:cNvSpPr>
          </xdr:nvSpPr>
          <xdr:spPr bwMode="auto">
            <a:xfrm>
              <a:off x="2108994" y="3294013"/>
              <a:ext cx="22225" cy="22225"/>
            </a:xfrm>
            <a:custGeom>
              <a:avLst/>
              <a:gdLst>
                <a:gd name="T0" fmla="*/ 2 w 2"/>
                <a:gd name="T1" fmla="*/ 1 h 2"/>
                <a:gd name="T2" fmla="*/ 1 w 2"/>
                <a:gd name="T3" fmla="*/ 2 h 2"/>
                <a:gd name="T4" fmla="*/ 0 w 2"/>
                <a:gd name="T5" fmla="*/ 1 h 2"/>
                <a:gd name="T6" fmla="*/ 1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1" y="2"/>
                  </a:cubicBezTo>
                  <a:cubicBezTo>
                    <a:pt x="1" y="2"/>
                    <a:pt x="1" y="1"/>
                    <a:pt x="0" y="1"/>
                  </a:cubicBezTo>
                  <a:cubicBezTo>
                    <a:pt x="0" y="1"/>
                    <a:pt x="0" y="0"/>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53" name="Freeform 152"/>
            <xdr:cNvSpPr>
              <a:spLocks/>
            </xdr:cNvSpPr>
          </xdr:nvSpPr>
          <xdr:spPr bwMode="auto">
            <a:xfrm>
              <a:off x="1116806" y="3294013"/>
              <a:ext cx="22225" cy="22225"/>
            </a:xfrm>
            <a:custGeom>
              <a:avLst/>
              <a:gdLst>
                <a:gd name="T0" fmla="*/ 2 w 2"/>
                <a:gd name="T1" fmla="*/ 1 h 2"/>
                <a:gd name="T2" fmla="*/ 2 w 2"/>
                <a:gd name="T3" fmla="*/ 2 h 2"/>
                <a:gd name="T4" fmla="*/ 1 w 2"/>
                <a:gd name="T5" fmla="*/ 2 h 2"/>
                <a:gd name="T6" fmla="*/ 0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1"/>
                    <a:pt x="2" y="2"/>
                  </a:cubicBezTo>
                  <a:cubicBezTo>
                    <a:pt x="2" y="2"/>
                    <a:pt x="1" y="2"/>
                    <a:pt x="1" y="2"/>
                  </a:cubicBezTo>
                  <a:cubicBezTo>
                    <a:pt x="1" y="2"/>
                    <a:pt x="1" y="1"/>
                    <a:pt x="0" y="1"/>
                  </a:cubicBezTo>
                  <a:cubicBezTo>
                    <a:pt x="0" y="1"/>
                    <a:pt x="1" y="0"/>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54" name="Freeform 153"/>
            <xdr:cNvSpPr>
              <a:spLocks/>
            </xdr:cNvSpPr>
          </xdr:nvSpPr>
          <xdr:spPr bwMode="auto">
            <a:xfrm>
              <a:off x="981869" y="3305126"/>
              <a:ext cx="66675" cy="34925"/>
            </a:xfrm>
            <a:custGeom>
              <a:avLst/>
              <a:gdLst>
                <a:gd name="T0" fmla="*/ 6 w 6"/>
                <a:gd name="T1" fmla="*/ 3 h 3"/>
                <a:gd name="T2" fmla="*/ 6 w 6"/>
                <a:gd name="T3" fmla="*/ 3 h 3"/>
                <a:gd name="T4" fmla="*/ 3 w 6"/>
                <a:gd name="T5" fmla="*/ 2 h 3"/>
                <a:gd name="T6" fmla="*/ 0 w 6"/>
                <a:gd name="T7" fmla="*/ 0 h 3"/>
                <a:gd name="T8" fmla="*/ 0 w 6"/>
                <a:gd name="T9" fmla="*/ 0 h 3"/>
                <a:gd name="T10" fmla="*/ 6 w 6"/>
                <a:gd name="T11" fmla="*/ 3 h 3"/>
              </a:gdLst>
              <a:ahLst/>
              <a:cxnLst>
                <a:cxn ang="0">
                  <a:pos x="T0" y="T1"/>
                </a:cxn>
                <a:cxn ang="0">
                  <a:pos x="T2" y="T3"/>
                </a:cxn>
                <a:cxn ang="0">
                  <a:pos x="T4" y="T5"/>
                </a:cxn>
                <a:cxn ang="0">
                  <a:pos x="T6" y="T7"/>
                </a:cxn>
                <a:cxn ang="0">
                  <a:pos x="T8" y="T9"/>
                </a:cxn>
                <a:cxn ang="0">
                  <a:pos x="T10" y="T11"/>
                </a:cxn>
              </a:cxnLst>
              <a:rect l="0" t="0" r="r" b="b"/>
              <a:pathLst>
                <a:path w="6" h="3">
                  <a:moveTo>
                    <a:pt x="6" y="3"/>
                  </a:moveTo>
                  <a:cubicBezTo>
                    <a:pt x="6" y="3"/>
                    <a:pt x="6" y="3"/>
                    <a:pt x="6" y="3"/>
                  </a:cubicBezTo>
                  <a:cubicBezTo>
                    <a:pt x="5" y="3"/>
                    <a:pt x="4" y="3"/>
                    <a:pt x="3" y="2"/>
                  </a:cubicBezTo>
                  <a:cubicBezTo>
                    <a:pt x="2" y="1"/>
                    <a:pt x="1" y="0"/>
                    <a:pt x="0" y="0"/>
                  </a:cubicBezTo>
                  <a:cubicBezTo>
                    <a:pt x="0" y="0"/>
                    <a:pt x="0" y="0"/>
                    <a:pt x="0" y="0"/>
                  </a:cubicBezTo>
                  <a:cubicBezTo>
                    <a:pt x="3" y="0"/>
                    <a:pt x="4" y="1"/>
                    <a:pt x="6" y="3"/>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55" name="Freeform 154"/>
            <xdr:cNvSpPr>
              <a:spLocks/>
            </xdr:cNvSpPr>
          </xdr:nvSpPr>
          <xdr:spPr bwMode="auto">
            <a:xfrm>
              <a:off x="2243931" y="3294013"/>
              <a:ext cx="55563" cy="57150"/>
            </a:xfrm>
            <a:custGeom>
              <a:avLst/>
              <a:gdLst>
                <a:gd name="T0" fmla="*/ 5 w 5"/>
                <a:gd name="T1" fmla="*/ 1 h 5"/>
                <a:gd name="T2" fmla="*/ 1 w 5"/>
                <a:gd name="T3" fmla="*/ 5 h 5"/>
                <a:gd name="T4" fmla="*/ 0 w 5"/>
                <a:gd name="T5" fmla="*/ 5 h 5"/>
                <a:gd name="T6" fmla="*/ 4 w 5"/>
                <a:gd name="T7" fmla="*/ 1 h 5"/>
                <a:gd name="T8" fmla="*/ 5 w 5"/>
                <a:gd name="T9" fmla="*/ 1 h 5"/>
              </a:gdLst>
              <a:ahLst/>
              <a:cxnLst>
                <a:cxn ang="0">
                  <a:pos x="T0" y="T1"/>
                </a:cxn>
                <a:cxn ang="0">
                  <a:pos x="T2" y="T3"/>
                </a:cxn>
                <a:cxn ang="0">
                  <a:pos x="T4" y="T5"/>
                </a:cxn>
                <a:cxn ang="0">
                  <a:pos x="T6" y="T7"/>
                </a:cxn>
                <a:cxn ang="0">
                  <a:pos x="T8" y="T9"/>
                </a:cxn>
              </a:cxnLst>
              <a:rect l="0" t="0" r="r" b="b"/>
              <a:pathLst>
                <a:path w="5" h="5">
                  <a:moveTo>
                    <a:pt x="5" y="1"/>
                  </a:moveTo>
                  <a:cubicBezTo>
                    <a:pt x="3" y="2"/>
                    <a:pt x="3" y="4"/>
                    <a:pt x="1" y="5"/>
                  </a:cubicBezTo>
                  <a:cubicBezTo>
                    <a:pt x="0" y="5"/>
                    <a:pt x="0" y="5"/>
                    <a:pt x="0" y="5"/>
                  </a:cubicBezTo>
                  <a:cubicBezTo>
                    <a:pt x="1" y="3"/>
                    <a:pt x="2" y="1"/>
                    <a:pt x="4" y="1"/>
                  </a:cubicBezTo>
                  <a:cubicBezTo>
                    <a:pt x="4" y="1"/>
                    <a:pt x="4" y="0"/>
                    <a:pt x="5"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56" name="Freeform 155"/>
            <xdr:cNvSpPr>
              <a:spLocks/>
            </xdr:cNvSpPr>
          </xdr:nvSpPr>
          <xdr:spPr bwMode="auto">
            <a:xfrm>
              <a:off x="1150144" y="3305126"/>
              <a:ext cx="22225" cy="11113"/>
            </a:xfrm>
            <a:custGeom>
              <a:avLst/>
              <a:gdLst>
                <a:gd name="T0" fmla="*/ 2 w 2"/>
                <a:gd name="T1" fmla="*/ 0 h 1"/>
                <a:gd name="T2" fmla="*/ 1 w 2"/>
                <a:gd name="T3" fmla="*/ 1 h 1"/>
                <a:gd name="T4" fmla="*/ 0 w 2"/>
                <a:gd name="T5" fmla="*/ 1 h 1"/>
                <a:gd name="T6" fmla="*/ 1 w 2"/>
                <a:gd name="T7" fmla="*/ 0 h 1"/>
                <a:gd name="T8" fmla="*/ 2 w 2"/>
                <a:gd name="T9" fmla="*/ 0 h 1"/>
              </a:gdLst>
              <a:ahLst/>
              <a:cxnLst>
                <a:cxn ang="0">
                  <a:pos x="T0" y="T1"/>
                </a:cxn>
                <a:cxn ang="0">
                  <a:pos x="T2" y="T3"/>
                </a:cxn>
                <a:cxn ang="0">
                  <a:pos x="T4" y="T5"/>
                </a:cxn>
                <a:cxn ang="0">
                  <a:pos x="T6" y="T7"/>
                </a:cxn>
                <a:cxn ang="0">
                  <a:pos x="T8" y="T9"/>
                </a:cxn>
              </a:cxnLst>
              <a:rect l="0" t="0" r="r" b="b"/>
              <a:pathLst>
                <a:path w="2" h="1">
                  <a:moveTo>
                    <a:pt x="2" y="0"/>
                  </a:moveTo>
                  <a:cubicBezTo>
                    <a:pt x="2" y="1"/>
                    <a:pt x="1" y="1"/>
                    <a:pt x="1" y="1"/>
                  </a:cubicBezTo>
                  <a:cubicBezTo>
                    <a:pt x="1" y="1"/>
                    <a:pt x="1" y="1"/>
                    <a:pt x="0" y="1"/>
                  </a:cubicBezTo>
                  <a:cubicBezTo>
                    <a:pt x="0" y="0"/>
                    <a:pt x="1" y="0"/>
                    <a:pt x="1" y="0"/>
                  </a:cubicBezTo>
                  <a:cubicBezTo>
                    <a:pt x="1"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57" name="Freeform 156"/>
            <xdr:cNvSpPr>
              <a:spLocks/>
            </xdr:cNvSpPr>
          </xdr:nvSpPr>
          <xdr:spPr bwMode="auto">
            <a:xfrm>
              <a:off x="2312194" y="3305126"/>
              <a:ext cx="44450" cy="57150"/>
            </a:xfrm>
            <a:custGeom>
              <a:avLst/>
              <a:gdLst>
                <a:gd name="T0" fmla="*/ 4 w 4"/>
                <a:gd name="T1" fmla="*/ 0 h 5"/>
                <a:gd name="T2" fmla="*/ 4 w 4"/>
                <a:gd name="T3" fmla="*/ 3 h 5"/>
                <a:gd name="T4" fmla="*/ 1 w 4"/>
                <a:gd name="T5" fmla="*/ 5 h 5"/>
                <a:gd name="T6" fmla="*/ 1 w 4"/>
                <a:gd name="T7" fmla="*/ 4 h 5"/>
                <a:gd name="T8" fmla="*/ 4 w 4"/>
                <a:gd name="T9" fmla="*/ 0 h 5"/>
                <a:gd name="T10" fmla="*/ 4 w 4"/>
                <a:gd name="T11" fmla="*/ 0 h 5"/>
              </a:gdLst>
              <a:ahLst/>
              <a:cxnLst>
                <a:cxn ang="0">
                  <a:pos x="T0" y="T1"/>
                </a:cxn>
                <a:cxn ang="0">
                  <a:pos x="T2" y="T3"/>
                </a:cxn>
                <a:cxn ang="0">
                  <a:pos x="T4" y="T5"/>
                </a:cxn>
                <a:cxn ang="0">
                  <a:pos x="T6" y="T7"/>
                </a:cxn>
                <a:cxn ang="0">
                  <a:pos x="T8" y="T9"/>
                </a:cxn>
                <a:cxn ang="0">
                  <a:pos x="T10" y="T11"/>
                </a:cxn>
              </a:cxnLst>
              <a:rect l="0" t="0" r="r" b="b"/>
              <a:pathLst>
                <a:path w="4" h="5">
                  <a:moveTo>
                    <a:pt x="4" y="0"/>
                  </a:moveTo>
                  <a:cubicBezTo>
                    <a:pt x="4" y="1"/>
                    <a:pt x="4" y="2"/>
                    <a:pt x="4" y="3"/>
                  </a:cubicBezTo>
                  <a:cubicBezTo>
                    <a:pt x="3" y="4"/>
                    <a:pt x="2" y="5"/>
                    <a:pt x="1" y="5"/>
                  </a:cubicBezTo>
                  <a:cubicBezTo>
                    <a:pt x="0" y="5"/>
                    <a:pt x="1" y="4"/>
                    <a:pt x="1" y="4"/>
                  </a:cubicBezTo>
                  <a:cubicBezTo>
                    <a:pt x="2" y="2"/>
                    <a:pt x="3" y="1"/>
                    <a:pt x="4" y="0"/>
                  </a:cubicBezTo>
                  <a:cubicBezTo>
                    <a:pt x="4" y="0"/>
                    <a:pt x="4" y="0"/>
                    <a:pt x="4"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58" name="Freeform 157"/>
            <xdr:cNvSpPr>
              <a:spLocks/>
            </xdr:cNvSpPr>
          </xdr:nvSpPr>
          <xdr:spPr bwMode="auto">
            <a:xfrm>
              <a:off x="869156" y="3305126"/>
              <a:ext cx="22225" cy="23813"/>
            </a:xfrm>
            <a:custGeom>
              <a:avLst/>
              <a:gdLst>
                <a:gd name="T0" fmla="*/ 1 w 2"/>
                <a:gd name="T1" fmla="*/ 1 h 2"/>
                <a:gd name="T2" fmla="*/ 1 w 2"/>
                <a:gd name="T3" fmla="*/ 2 h 2"/>
                <a:gd name="T4" fmla="*/ 0 w 2"/>
                <a:gd name="T5" fmla="*/ 2 h 2"/>
                <a:gd name="T6" fmla="*/ 0 w 2"/>
                <a:gd name="T7" fmla="*/ 1 h 2"/>
                <a:gd name="T8" fmla="*/ 1 w 2"/>
                <a:gd name="T9" fmla="*/ 1 h 2"/>
              </a:gdLst>
              <a:ahLst/>
              <a:cxnLst>
                <a:cxn ang="0">
                  <a:pos x="T0" y="T1"/>
                </a:cxn>
                <a:cxn ang="0">
                  <a:pos x="T2" y="T3"/>
                </a:cxn>
                <a:cxn ang="0">
                  <a:pos x="T4" y="T5"/>
                </a:cxn>
                <a:cxn ang="0">
                  <a:pos x="T6" y="T7"/>
                </a:cxn>
                <a:cxn ang="0">
                  <a:pos x="T8" y="T9"/>
                </a:cxn>
              </a:cxnLst>
              <a:rect l="0" t="0" r="r" b="b"/>
              <a:pathLst>
                <a:path w="2" h="2">
                  <a:moveTo>
                    <a:pt x="1" y="1"/>
                  </a:moveTo>
                  <a:cubicBezTo>
                    <a:pt x="2" y="1"/>
                    <a:pt x="2" y="1"/>
                    <a:pt x="1" y="2"/>
                  </a:cubicBezTo>
                  <a:cubicBezTo>
                    <a:pt x="1" y="2"/>
                    <a:pt x="1" y="2"/>
                    <a:pt x="0" y="2"/>
                  </a:cubicBezTo>
                  <a:cubicBezTo>
                    <a:pt x="0" y="2"/>
                    <a:pt x="0" y="1"/>
                    <a:pt x="0" y="1"/>
                  </a:cubicBezTo>
                  <a:cubicBezTo>
                    <a:pt x="0" y="1"/>
                    <a:pt x="1" y="0"/>
                    <a:pt x="1"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59" name="Freeform 158"/>
            <xdr:cNvSpPr>
              <a:spLocks/>
            </xdr:cNvSpPr>
          </xdr:nvSpPr>
          <xdr:spPr bwMode="auto">
            <a:xfrm>
              <a:off x="834231" y="3316238"/>
              <a:ext cx="23813" cy="23813"/>
            </a:xfrm>
            <a:custGeom>
              <a:avLst/>
              <a:gdLst>
                <a:gd name="T0" fmla="*/ 2 w 2"/>
                <a:gd name="T1" fmla="*/ 0 h 2"/>
                <a:gd name="T2" fmla="*/ 2 w 2"/>
                <a:gd name="T3" fmla="*/ 1 h 2"/>
                <a:gd name="T4" fmla="*/ 1 w 2"/>
                <a:gd name="T5" fmla="*/ 2 h 2"/>
                <a:gd name="T6" fmla="*/ 0 w 2"/>
                <a:gd name="T7" fmla="*/ 1 h 2"/>
                <a:gd name="T8" fmla="*/ 1 w 2"/>
                <a:gd name="T9" fmla="*/ 0 h 2"/>
                <a:gd name="T10" fmla="*/ 2 w 2"/>
                <a:gd name="T11" fmla="*/ 0 h 2"/>
              </a:gdLst>
              <a:ahLst/>
              <a:cxnLst>
                <a:cxn ang="0">
                  <a:pos x="T0" y="T1"/>
                </a:cxn>
                <a:cxn ang="0">
                  <a:pos x="T2" y="T3"/>
                </a:cxn>
                <a:cxn ang="0">
                  <a:pos x="T4" y="T5"/>
                </a:cxn>
                <a:cxn ang="0">
                  <a:pos x="T6" y="T7"/>
                </a:cxn>
                <a:cxn ang="0">
                  <a:pos x="T8" y="T9"/>
                </a:cxn>
                <a:cxn ang="0">
                  <a:pos x="T10" y="T11"/>
                </a:cxn>
              </a:cxnLst>
              <a:rect l="0" t="0" r="r" b="b"/>
              <a:pathLst>
                <a:path w="2" h="2">
                  <a:moveTo>
                    <a:pt x="2" y="0"/>
                  </a:moveTo>
                  <a:cubicBezTo>
                    <a:pt x="2" y="1"/>
                    <a:pt x="2" y="1"/>
                    <a:pt x="2" y="1"/>
                  </a:cubicBezTo>
                  <a:cubicBezTo>
                    <a:pt x="2" y="1"/>
                    <a:pt x="2" y="2"/>
                    <a:pt x="1" y="2"/>
                  </a:cubicBezTo>
                  <a:cubicBezTo>
                    <a:pt x="1" y="2"/>
                    <a:pt x="1" y="1"/>
                    <a:pt x="0" y="1"/>
                  </a:cubicBezTo>
                  <a:cubicBezTo>
                    <a:pt x="0" y="1"/>
                    <a:pt x="0" y="0"/>
                    <a:pt x="1" y="0"/>
                  </a:cubicBezTo>
                  <a:cubicBezTo>
                    <a:pt x="1"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60" name="Freeform 159"/>
            <xdr:cNvSpPr>
              <a:spLocks/>
            </xdr:cNvSpPr>
          </xdr:nvSpPr>
          <xdr:spPr bwMode="auto">
            <a:xfrm>
              <a:off x="902494" y="3316238"/>
              <a:ext cx="11113" cy="23813"/>
            </a:xfrm>
            <a:custGeom>
              <a:avLst/>
              <a:gdLst>
                <a:gd name="T0" fmla="*/ 1 w 1"/>
                <a:gd name="T1" fmla="*/ 1 h 2"/>
                <a:gd name="T2" fmla="*/ 1 w 1"/>
                <a:gd name="T3" fmla="*/ 2 h 2"/>
                <a:gd name="T4" fmla="*/ 0 w 1"/>
                <a:gd name="T5" fmla="*/ 1 h 2"/>
                <a:gd name="T6" fmla="*/ 0 w 1"/>
                <a:gd name="T7" fmla="*/ 0 h 2"/>
                <a:gd name="T8" fmla="*/ 1 w 1"/>
                <a:gd name="T9" fmla="*/ 1 h 2"/>
              </a:gdLst>
              <a:ahLst/>
              <a:cxnLst>
                <a:cxn ang="0">
                  <a:pos x="T0" y="T1"/>
                </a:cxn>
                <a:cxn ang="0">
                  <a:pos x="T2" y="T3"/>
                </a:cxn>
                <a:cxn ang="0">
                  <a:pos x="T4" y="T5"/>
                </a:cxn>
                <a:cxn ang="0">
                  <a:pos x="T6" y="T7"/>
                </a:cxn>
                <a:cxn ang="0">
                  <a:pos x="T8" y="T9"/>
                </a:cxn>
              </a:cxnLst>
              <a:rect l="0" t="0" r="r" b="b"/>
              <a:pathLst>
                <a:path w="1" h="2">
                  <a:moveTo>
                    <a:pt x="1" y="1"/>
                  </a:moveTo>
                  <a:cubicBezTo>
                    <a:pt x="1" y="1"/>
                    <a:pt x="1" y="2"/>
                    <a:pt x="1" y="2"/>
                  </a:cubicBezTo>
                  <a:cubicBezTo>
                    <a:pt x="0" y="2"/>
                    <a:pt x="0" y="2"/>
                    <a:pt x="0" y="1"/>
                  </a:cubicBezTo>
                  <a:cubicBezTo>
                    <a:pt x="0" y="1"/>
                    <a:pt x="0" y="0"/>
                    <a:pt x="0" y="0"/>
                  </a:cubicBezTo>
                  <a:cubicBezTo>
                    <a:pt x="1" y="0"/>
                    <a:pt x="1" y="0"/>
                    <a:pt x="1"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61" name="Freeform 160"/>
            <xdr:cNvSpPr>
              <a:spLocks/>
            </xdr:cNvSpPr>
          </xdr:nvSpPr>
          <xdr:spPr bwMode="auto">
            <a:xfrm>
              <a:off x="981869" y="3328938"/>
              <a:ext cx="22225" cy="11113"/>
            </a:xfrm>
            <a:custGeom>
              <a:avLst/>
              <a:gdLst>
                <a:gd name="T0" fmla="*/ 2 w 2"/>
                <a:gd name="T1" fmla="*/ 0 h 1"/>
                <a:gd name="T2" fmla="*/ 2 w 2"/>
                <a:gd name="T3" fmla="*/ 1 h 1"/>
                <a:gd name="T4" fmla="*/ 1 w 2"/>
                <a:gd name="T5" fmla="*/ 1 h 1"/>
                <a:gd name="T6" fmla="*/ 0 w 2"/>
                <a:gd name="T7" fmla="*/ 0 h 1"/>
                <a:gd name="T8" fmla="*/ 1 w 2"/>
                <a:gd name="T9" fmla="*/ 0 h 1"/>
                <a:gd name="T10" fmla="*/ 2 w 2"/>
                <a:gd name="T11" fmla="*/ 0 h 1"/>
              </a:gdLst>
              <a:ahLst/>
              <a:cxnLst>
                <a:cxn ang="0">
                  <a:pos x="T0" y="T1"/>
                </a:cxn>
                <a:cxn ang="0">
                  <a:pos x="T2" y="T3"/>
                </a:cxn>
                <a:cxn ang="0">
                  <a:pos x="T4" y="T5"/>
                </a:cxn>
                <a:cxn ang="0">
                  <a:pos x="T6" y="T7"/>
                </a:cxn>
                <a:cxn ang="0">
                  <a:pos x="T8" y="T9"/>
                </a:cxn>
                <a:cxn ang="0">
                  <a:pos x="T10" y="T11"/>
                </a:cxn>
              </a:cxnLst>
              <a:rect l="0" t="0" r="r" b="b"/>
              <a:pathLst>
                <a:path w="2" h="1">
                  <a:moveTo>
                    <a:pt x="2" y="0"/>
                  </a:moveTo>
                  <a:cubicBezTo>
                    <a:pt x="2" y="1"/>
                    <a:pt x="2" y="1"/>
                    <a:pt x="2" y="1"/>
                  </a:cubicBezTo>
                  <a:cubicBezTo>
                    <a:pt x="1" y="1"/>
                    <a:pt x="1" y="1"/>
                    <a:pt x="1" y="1"/>
                  </a:cubicBezTo>
                  <a:cubicBezTo>
                    <a:pt x="1" y="1"/>
                    <a:pt x="0" y="1"/>
                    <a:pt x="0" y="0"/>
                  </a:cubicBezTo>
                  <a:cubicBezTo>
                    <a:pt x="1" y="0"/>
                    <a:pt x="1" y="0"/>
                    <a:pt x="1" y="0"/>
                  </a:cubicBezTo>
                  <a:cubicBezTo>
                    <a:pt x="1"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62" name="Freeform 161"/>
            <xdr:cNvSpPr>
              <a:spLocks/>
            </xdr:cNvSpPr>
          </xdr:nvSpPr>
          <xdr:spPr bwMode="auto">
            <a:xfrm>
              <a:off x="2389981" y="3328938"/>
              <a:ext cx="22225" cy="11113"/>
            </a:xfrm>
            <a:custGeom>
              <a:avLst/>
              <a:gdLst>
                <a:gd name="T0" fmla="*/ 2 w 2"/>
                <a:gd name="T1" fmla="*/ 1 h 1"/>
                <a:gd name="T2" fmla="*/ 1 w 2"/>
                <a:gd name="T3" fmla="*/ 1 h 1"/>
                <a:gd name="T4" fmla="*/ 0 w 2"/>
                <a:gd name="T5" fmla="*/ 1 h 1"/>
                <a:gd name="T6" fmla="*/ 1 w 2"/>
                <a:gd name="T7" fmla="*/ 0 h 1"/>
                <a:gd name="T8" fmla="*/ 2 w 2"/>
                <a:gd name="T9" fmla="*/ 1 h 1"/>
              </a:gdLst>
              <a:ahLst/>
              <a:cxnLst>
                <a:cxn ang="0">
                  <a:pos x="T0" y="T1"/>
                </a:cxn>
                <a:cxn ang="0">
                  <a:pos x="T2" y="T3"/>
                </a:cxn>
                <a:cxn ang="0">
                  <a:pos x="T4" y="T5"/>
                </a:cxn>
                <a:cxn ang="0">
                  <a:pos x="T6" y="T7"/>
                </a:cxn>
                <a:cxn ang="0">
                  <a:pos x="T8" y="T9"/>
                </a:cxn>
              </a:cxnLst>
              <a:rect l="0" t="0" r="r" b="b"/>
              <a:pathLst>
                <a:path w="2" h="1">
                  <a:moveTo>
                    <a:pt x="2" y="1"/>
                  </a:moveTo>
                  <a:cubicBezTo>
                    <a:pt x="2" y="1"/>
                    <a:pt x="1" y="1"/>
                    <a:pt x="1" y="1"/>
                  </a:cubicBezTo>
                  <a:cubicBezTo>
                    <a:pt x="1" y="1"/>
                    <a:pt x="0" y="1"/>
                    <a:pt x="0" y="1"/>
                  </a:cubicBezTo>
                  <a:cubicBezTo>
                    <a:pt x="0" y="0"/>
                    <a:pt x="0" y="0"/>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63" name="Freeform 162"/>
            <xdr:cNvSpPr>
              <a:spLocks/>
            </xdr:cNvSpPr>
          </xdr:nvSpPr>
          <xdr:spPr bwMode="auto">
            <a:xfrm>
              <a:off x="2288381" y="3328938"/>
              <a:ext cx="23813" cy="22225"/>
            </a:xfrm>
            <a:custGeom>
              <a:avLst/>
              <a:gdLst>
                <a:gd name="T0" fmla="*/ 2 w 2"/>
                <a:gd name="T1" fmla="*/ 1 h 2"/>
                <a:gd name="T2" fmla="*/ 2 w 2"/>
                <a:gd name="T3" fmla="*/ 2 h 2"/>
                <a:gd name="T4" fmla="*/ 0 w 2"/>
                <a:gd name="T5" fmla="*/ 1 h 2"/>
                <a:gd name="T6" fmla="*/ 1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2" y="2"/>
                  </a:cubicBezTo>
                  <a:cubicBezTo>
                    <a:pt x="1" y="2"/>
                    <a:pt x="1" y="1"/>
                    <a:pt x="0" y="1"/>
                  </a:cubicBezTo>
                  <a:cubicBezTo>
                    <a:pt x="0" y="1"/>
                    <a:pt x="1" y="0"/>
                    <a:pt x="1" y="0"/>
                  </a:cubicBezTo>
                  <a:cubicBezTo>
                    <a:pt x="2"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64" name="Freeform 163"/>
            <xdr:cNvSpPr>
              <a:spLocks/>
            </xdr:cNvSpPr>
          </xdr:nvSpPr>
          <xdr:spPr bwMode="auto">
            <a:xfrm>
              <a:off x="2356644" y="3328938"/>
              <a:ext cx="22225" cy="22225"/>
            </a:xfrm>
            <a:custGeom>
              <a:avLst/>
              <a:gdLst>
                <a:gd name="T0" fmla="*/ 2 w 2"/>
                <a:gd name="T1" fmla="*/ 1 h 2"/>
                <a:gd name="T2" fmla="*/ 2 w 2"/>
                <a:gd name="T3" fmla="*/ 2 h 2"/>
                <a:gd name="T4" fmla="*/ 1 w 2"/>
                <a:gd name="T5" fmla="*/ 1 h 2"/>
                <a:gd name="T6" fmla="*/ 1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1"/>
                    <a:pt x="2" y="2"/>
                  </a:cubicBezTo>
                  <a:cubicBezTo>
                    <a:pt x="1" y="2"/>
                    <a:pt x="1" y="2"/>
                    <a:pt x="1" y="1"/>
                  </a:cubicBezTo>
                  <a:cubicBezTo>
                    <a:pt x="0" y="1"/>
                    <a:pt x="0" y="1"/>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65" name="Freeform 164"/>
            <xdr:cNvSpPr>
              <a:spLocks/>
            </xdr:cNvSpPr>
          </xdr:nvSpPr>
          <xdr:spPr bwMode="auto">
            <a:xfrm>
              <a:off x="858044" y="3340051"/>
              <a:ext cx="11113" cy="22225"/>
            </a:xfrm>
            <a:custGeom>
              <a:avLst/>
              <a:gdLst>
                <a:gd name="T0" fmla="*/ 1 w 1"/>
                <a:gd name="T1" fmla="*/ 1 h 2"/>
                <a:gd name="T2" fmla="*/ 1 w 1"/>
                <a:gd name="T3" fmla="*/ 2 h 2"/>
                <a:gd name="T4" fmla="*/ 0 w 1"/>
                <a:gd name="T5" fmla="*/ 1 h 2"/>
                <a:gd name="T6" fmla="*/ 0 w 1"/>
                <a:gd name="T7" fmla="*/ 0 h 2"/>
                <a:gd name="T8" fmla="*/ 1 w 1"/>
                <a:gd name="T9" fmla="*/ 1 h 2"/>
              </a:gdLst>
              <a:ahLst/>
              <a:cxnLst>
                <a:cxn ang="0">
                  <a:pos x="T0" y="T1"/>
                </a:cxn>
                <a:cxn ang="0">
                  <a:pos x="T2" y="T3"/>
                </a:cxn>
                <a:cxn ang="0">
                  <a:pos x="T4" y="T5"/>
                </a:cxn>
                <a:cxn ang="0">
                  <a:pos x="T6" y="T7"/>
                </a:cxn>
                <a:cxn ang="0">
                  <a:pos x="T8" y="T9"/>
                </a:cxn>
              </a:cxnLst>
              <a:rect l="0" t="0" r="r" b="b"/>
              <a:pathLst>
                <a:path w="1" h="2">
                  <a:moveTo>
                    <a:pt x="1" y="1"/>
                  </a:moveTo>
                  <a:cubicBezTo>
                    <a:pt x="1" y="1"/>
                    <a:pt x="1" y="2"/>
                    <a:pt x="1" y="2"/>
                  </a:cubicBezTo>
                  <a:cubicBezTo>
                    <a:pt x="0" y="2"/>
                    <a:pt x="0" y="1"/>
                    <a:pt x="0" y="1"/>
                  </a:cubicBezTo>
                  <a:cubicBezTo>
                    <a:pt x="0" y="1"/>
                    <a:pt x="0" y="0"/>
                    <a:pt x="0" y="0"/>
                  </a:cubicBezTo>
                  <a:cubicBezTo>
                    <a:pt x="1" y="0"/>
                    <a:pt x="1" y="0"/>
                    <a:pt x="1"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66" name="Freeform 165"/>
            <xdr:cNvSpPr>
              <a:spLocks/>
            </xdr:cNvSpPr>
          </xdr:nvSpPr>
          <xdr:spPr bwMode="auto">
            <a:xfrm>
              <a:off x="2266156" y="3340051"/>
              <a:ext cx="22225" cy="22225"/>
            </a:xfrm>
            <a:custGeom>
              <a:avLst/>
              <a:gdLst>
                <a:gd name="T0" fmla="*/ 2 w 2"/>
                <a:gd name="T1" fmla="*/ 1 h 2"/>
                <a:gd name="T2" fmla="*/ 1 w 2"/>
                <a:gd name="T3" fmla="*/ 2 h 2"/>
                <a:gd name="T4" fmla="*/ 0 w 2"/>
                <a:gd name="T5" fmla="*/ 2 h 2"/>
                <a:gd name="T6" fmla="*/ 0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2"/>
                    <a:pt x="2" y="2"/>
                    <a:pt x="1" y="2"/>
                  </a:cubicBezTo>
                  <a:cubicBezTo>
                    <a:pt x="1" y="2"/>
                    <a:pt x="1" y="2"/>
                    <a:pt x="0" y="2"/>
                  </a:cubicBezTo>
                  <a:cubicBezTo>
                    <a:pt x="0" y="2"/>
                    <a:pt x="0" y="1"/>
                    <a:pt x="0" y="1"/>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67" name="Freeform 166"/>
            <xdr:cNvSpPr>
              <a:spLocks/>
            </xdr:cNvSpPr>
          </xdr:nvSpPr>
          <xdr:spPr bwMode="auto">
            <a:xfrm>
              <a:off x="1127919" y="3351163"/>
              <a:ext cx="22225" cy="22225"/>
            </a:xfrm>
            <a:custGeom>
              <a:avLst/>
              <a:gdLst>
                <a:gd name="T0" fmla="*/ 2 w 2"/>
                <a:gd name="T1" fmla="*/ 1 h 2"/>
                <a:gd name="T2" fmla="*/ 2 w 2"/>
                <a:gd name="T3" fmla="*/ 1 h 2"/>
                <a:gd name="T4" fmla="*/ 1 w 2"/>
                <a:gd name="T5" fmla="*/ 1 h 2"/>
                <a:gd name="T6" fmla="*/ 1 w 2"/>
                <a:gd name="T7" fmla="*/ 0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1"/>
                    <a:pt x="2" y="1"/>
                  </a:cubicBezTo>
                  <a:cubicBezTo>
                    <a:pt x="1" y="2"/>
                    <a:pt x="1" y="2"/>
                    <a:pt x="1" y="1"/>
                  </a:cubicBezTo>
                  <a:cubicBezTo>
                    <a:pt x="1" y="1"/>
                    <a:pt x="0" y="1"/>
                    <a:pt x="1" y="0"/>
                  </a:cubicBezTo>
                  <a:cubicBezTo>
                    <a:pt x="1" y="0"/>
                    <a:pt x="1" y="0"/>
                    <a:pt x="1" y="0"/>
                  </a:cubicBezTo>
                  <a:cubicBezTo>
                    <a:pt x="2"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68" name="Freeform 167"/>
            <xdr:cNvSpPr>
              <a:spLocks/>
            </xdr:cNvSpPr>
          </xdr:nvSpPr>
          <xdr:spPr bwMode="auto">
            <a:xfrm>
              <a:off x="2378869" y="3351163"/>
              <a:ext cx="22225" cy="22225"/>
            </a:xfrm>
            <a:custGeom>
              <a:avLst/>
              <a:gdLst>
                <a:gd name="T0" fmla="*/ 2 w 2"/>
                <a:gd name="T1" fmla="*/ 1 h 2"/>
                <a:gd name="T2" fmla="*/ 2 w 2"/>
                <a:gd name="T3" fmla="*/ 2 h 2"/>
                <a:gd name="T4" fmla="*/ 1 w 2"/>
                <a:gd name="T5" fmla="*/ 2 h 2"/>
                <a:gd name="T6" fmla="*/ 0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1"/>
                    <a:pt x="2" y="2"/>
                  </a:cubicBezTo>
                  <a:cubicBezTo>
                    <a:pt x="1" y="2"/>
                    <a:pt x="1" y="2"/>
                    <a:pt x="1" y="2"/>
                  </a:cubicBezTo>
                  <a:cubicBezTo>
                    <a:pt x="0" y="2"/>
                    <a:pt x="0" y="1"/>
                    <a:pt x="0" y="1"/>
                  </a:cubicBezTo>
                  <a:cubicBezTo>
                    <a:pt x="1" y="1"/>
                    <a:pt x="1" y="0"/>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69" name="Freeform 168"/>
            <xdr:cNvSpPr>
              <a:spLocks/>
            </xdr:cNvSpPr>
          </xdr:nvSpPr>
          <xdr:spPr bwMode="auto">
            <a:xfrm>
              <a:off x="2323306" y="3351163"/>
              <a:ext cx="66675" cy="57150"/>
            </a:xfrm>
            <a:custGeom>
              <a:avLst/>
              <a:gdLst>
                <a:gd name="T0" fmla="*/ 4 w 6"/>
                <a:gd name="T1" fmla="*/ 1 h 5"/>
                <a:gd name="T2" fmla="*/ 3 w 6"/>
                <a:gd name="T3" fmla="*/ 2 h 5"/>
                <a:gd name="T4" fmla="*/ 3 w 6"/>
                <a:gd name="T5" fmla="*/ 2 h 5"/>
                <a:gd name="T6" fmla="*/ 6 w 6"/>
                <a:gd name="T7" fmla="*/ 5 h 5"/>
                <a:gd name="T8" fmla="*/ 6 w 6"/>
                <a:gd name="T9" fmla="*/ 5 h 5"/>
                <a:gd name="T10" fmla="*/ 1 w 6"/>
                <a:gd name="T11" fmla="*/ 3 h 5"/>
                <a:gd name="T12" fmla="*/ 0 w 6"/>
                <a:gd name="T13" fmla="*/ 3 h 5"/>
                <a:gd name="T14" fmla="*/ 2 w 6"/>
                <a:gd name="T15" fmla="*/ 2 h 5"/>
                <a:gd name="T16" fmla="*/ 3 w 6"/>
                <a:gd name="T17" fmla="*/ 1 h 5"/>
                <a:gd name="T18" fmla="*/ 3 w 6"/>
                <a:gd name="T19" fmla="*/ 0 h 5"/>
                <a:gd name="T20" fmla="*/ 4 w 6"/>
                <a:gd name="T21" fmla="*/ 1 h 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 h="5">
                  <a:moveTo>
                    <a:pt x="4" y="1"/>
                  </a:moveTo>
                  <a:cubicBezTo>
                    <a:pt x="4" y="2"/>
                    <a:pt x="4" y="2"/>
                    <a:pt x="3" y="2"/>
                  </a:cubicBezTo>
                  <a:cubicBezTo>
                    <a:pt x="3" y="2"/>
                    <a:pt x="3" y="2"/>
                    <a:pt x="3" y="2"/>
                  </a:cubicBezTo>
                  <a:cubicBezTo>
                    <a:pt x="4" y="3"/>
                    <a:pt x="5" y="4"/>
                    <a:pt x="6" y="5"/>
                  </a:cubicBezTo>
                  <a:cubicBezTo>
                    <a:pt x="6" y="5"/>
                    <a:pt x="6" y="5"/>
                    <a:pt x="6" y="5"/>
                  </a:cubicBezTo>
                  <a:cubicBezTo>
                    <a:pt x="4" y="5"/>
                    <a:pt x="2" y="5"/>
                    <a:pt x="1" y="3"/>
                  </a:cubicBezTo>
                  <a:cubicBezTo>
                    <a:pt x="1" y="3"/>
                    <a:pt x="0" y="3"/>
                    <a:pt x="0" y="3"/>
                  </a:cubicBezTo>
                  <a:cubicBezTo>
                    <a:pt x="1" y="2"/>
                    <a:pt x="2" y="2"/>
                    <a:pt x="2" y="2"/>
                  </a:cubicBezTo>
                  <a:cubicBezTo>
                    <a:pt x="3" y="2"/>
                    <a:pt x="2" y="1"/>
                    <a:pt x="3" y="1"/>
                  </a:cubicBezTo>
                  <a:cubicBezTo>
                    <a:pt x="3" y="1"/>
                    <a:pt x="3" y="0"/>
                    <a:pt x="3" y="0"/>
                  </a:cubicBezTo>
                  <a:cubicBezTo>
                    <a:pt x="4" y="1"/>
                    <a:pt x="4" y="1"/>
                    <a:pt x="4"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70" name="Freeform 169"/>
            <xdr:cNvSpPr>
              <a:spLocks/>
            </xdr:cNvSpPr>
          </xdr:nvSpPr>
          <xdr:spPr bwMode="auto">
            <a:xfrm>
              <a:off x="2131219" y="3351163"/>
              <a:ext cx="22225" cy="22225"/>
            </a:xfrm>
            <a:custGeom>
              <a:avLst/>
              <a:gdLst>
                <a:gd name="T0" fmla="*/ 2 w 2"/>
                <a:gd name="T1" fmla="*/ 1 h 2"/>
                <a:gd name="T2" fmla="*/ 2 w 2"/>
                <a:gd name="T3" fmla="*/ 2 h 2"/>
                <a:gd name="T4" fmla="*/ 1 w 2"/>
                <a:gd name="T5" fmla="*/ 2 h 2"/>
                <a:gd name="T6" fmla="*/ 0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2" y="2"/>
                  </a:cubicBezTo>
                  <a:cubicBezTo>
                    <a:pt x="2" y="2"/>
                    <a:pt x="1" y="2"/>
                    <a:pt x="1" y="2"/>
                  </a:cubicBezTo>
                  <a:cubicBezTo>
                    <a:pt x="1" y="2"/>
                    <a:pt x="0" y="1"/>
                    <a:pt x="0" y="1"/>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71" name="Freeform 170"/>
            <xdr:cNvSpPr>
              <a:spLocks/>
            </xdr:cNvSpPr>
          </xdr:nvSpPr>
          <xdr:spPr bwMode="auto">
            <a:xfrm>
              <a:off x="970756" y="3373388"/>
              <a:ext cx="22225" cy="11113"/>
            </a:xfrm>
            <a:custGeom>
              <a:avLst/>
              <a:gdLst>
                <a:gd name="T0" fmla="*/ 2 w 2"/>
                <a:gd name="T1" fmla="*/ 1 h 1"/>
                <a:gd name="T2" fmla="*/ 1 w 2"/>
                <a:gd name="T3" fmla="*/ 1 h 1"/>
                <a:gd name="T4" fmla="*/ 0 w 2"/>
                <a:gd name="T5" fmla="*/ 1 h 1"/>
                <a:gd name="T6" fmla="*/ 0 w 2"/>
                <a:gd name="T7" fmla="*/ 0 h 1"/>
                <a:gd name="T8" fmla="*/ 2 w 2"/>
                <a:gd name="T9" fmla="*/ 1 h 1"/>
              </a:gdLst>
              <a:ahLst/>
              <a:cxnLst>
                <a:cxn ang="0">
                  <a:pos x="T0" y="T1"/>
                </a:cxn>
                <a:cxn ang="0">
                  <a:pos x="T2" y="T3"/>
                </a:cxn>
                <a:cxn ang="0">
                  <a:pos x="T4" y="T5"/>
                </a:cxn>
                <a:cxn ang="0">
                  <a:pos x="T6" y="T7"/>
                </a:cxn>
                <a:cxn ang="0">
                  <a:pos x="T8" y="T9"/>
                </a:cxn>
              </a:cxnLst>
              <a:rect l="0" t="0" r="r" b="b"/>
              <a:pathLst>
                <a:path w="2" h="1">
                  <a:moveTo>
                    <a:pt x="2" y="1"/>
                  </a:moveTo>
                  <a:cubicBezTo>
                    <a:pt x="2" y="1"/>
                    <a:pt x="1" y="1"/>
                    <a:pt x="1" y="1"/>
                  </a:cubicBezTo>
                  <a:cubicBezTo>
                    <a:pt x="1" y="1"/>
                    <a:pt x="0" y="1"/>
                    <a:pt x="0" y="1"/>
                  </a:cubicBezTo>
                  <a:cubicBezTo>
                    <a:pt x="0" y="1"/>
                    <a:pt x="0" y="0"/>
                    <a:pt x="0"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72" name="Freeform 171"/>
            <xdr:cNvSpPr>
              <a:spLocks/>
            </xdr:cNvSpPr>
          </xdr:nvSpPr>
          <xdr:spPr bwMode="auto">
            <a:xfrm>
              <a:off x="981869" y="3373388"/>
              <a:ext cx="44450" cy="57150"/>
            </a:xfrm>
            <a:custGeom>
              <a:avLst/>
              <a:gdLst>
                <a:gd name="T0" fmla="*/ 4 w 4"/>
                <a:gd name="T1" fmla="*/ 0 h 5"/>
                <a:gd name="T2" fmla="*/ 4 w 4"/>
                <a:gd name="T3" fmla="*/ 2 h 5"/>
                <a:gd name="T4" fmla="*/ 0 w 4"/>
                <a:gd name="T5" fmla="*/ 5 h 5"/>
                <a:gd name="T6" fmla="*/ 1 w 4"/>
                <a:gd name="T7" fmla="*/ 4 h 5"/>
                <a:gd name="T8" fmla="*/ 4 w 4"/>
                <a:gd name="T9" fmla="*/ 0 h 5"/>
                <a:gd name="T10" fmla="*/ 4 w 4"/>
                <a:gd name="T11" fmla="*/ 0 h 5"/>
              </a:gdLst>
              <a:ahLst/>
              <a:cxnLst>
                <a:cxn ang="0">
                  <a:pos x="T0" y="T1"/>
                </a:cxn>
                <a:cxn ang="0">
                  <a:pos x="T2" y="T3"/>
                </a:cxn>
                <a:cxn ang="0">
                  <a:pos x="T4" y="T5"/>
                </a:cxn>
                <a:cxn ang="0">
                  <a:pos x="T6" y="T7"/>
                </a:cxn>
                <a:cxn ang="0">
                  <a:pos x="T8" y="T9"/>
                </a:cxn>
                <a:cxn ang="0">
                  <a:pos x="T10" y="T11"/>
                </a:cxn>
              </a:cxnLst>
              <a:rect l="0" t="0" r="r" b="b"/>
              <a:pathLst>
                <a:path w="4" h="5">
                  <a:moveTo>
                    <a:pt x="4" y="0"/>
                  </a:moveTo>
                  <a:cubicBezTo>
                    <a:pt x="4" y="1"/>
                    <a:pt x="4" y="1"/>
                    <a:pt x="4" y="2"/>
                  </a:cubicBezTo>
                  <a:cubicBezTo>
                    <a:pt x="3" y="3"/>
                    <a:pt x="2" y="5"/>
                    <a:pt x="0" y="5"/>
                  </a:cubicBezTo>
                  <a:cubicBezTo>
                    <a:pt x="0" y="4"/>
                    <a:pt x="0" y="4"/>
                    <a:pt x="1" y="4"/>
                  </a:cubicBezTo>
                  <a:cubicBezTo>
                    <a:pt x="1" y="2"/>
                    <a:pt x="3" y="1"/>
                    <a:pt x="4" y="0"/>
                  </a:cubicBezTo>
                  <a:cubicBezTo>
                    <a:pt x="4" y="0"/>
                    <a:pt x="4" y="0"/>
                    <a:pt x="4"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73" name="Freeform 172"/>
            <xdr:cNvSpPr>
              <a:spLocks/>
            </xdr:cNvSpPr>
          </xdr:nvSpPr>
          <xdr:spPr bwMode="auto">
            <a:xfrm>
              <a:off x="2120106" y="3373388"/>
              <a:ext cx="22225" cy="22225"/>
            </a:xfrm>
            <a:custGeom>
              <a:avLst/>
              <a:gdLst>
                <a:gd name="T0" fmla="*/ 2 w 2"/>
                <a:gd name="T1" fmla="*/ 1 h 2"/>
                <a:gd name="T2" fmla="*/ 1 w 2"/>
                <a:gd name="T3" fmla="*/ 2 h 2"/>
                <a:gd name="T4" fmla="*/ 0 w 2"/>
                <a:gd name="T5" fmla="*/ 1 h 2"/>
                <a:gd name="T6" fmla="*/ 0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1" y="2"/>
                  </a:cubicBezTo>
                  <a:cubicBezTo>
                    <a:pt x="1" y="2"/>
                    <a:pt x="1" y="2"/>
                    <a:pt x="0" y="1"/>
                  </a:cubicBezTo>
                  <a:cubicBezTo>
                    <a:pt x="0" y="1"/>
                    <a:pt x="0" y="1"/>
                    <a:pt x="0"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74" name="Freeform 173"/>
            <xdr:cNvSpPr>
              <a:spLocks/>
            </xdr:cNvSpPr>
          </xdr:nvSpPr>
          <xdr:spPr bwMode="auto">
            <a:xfrm>
              <a:off x="2153444" y="3373388"/>
              <a:ext cx="22225" cy="22225"/>
            </a:xfrm>
            <a:custGeom>
              <a:avLst/>
              <a:gdLst>
                <a:gd name="T0" fmla="*/ 2 w 2"/>
                <a:gd name="T1" fmla="*/ 1 h 2"/>
                <a:gd name="T2" fmla="*/ 1 w 2"/>
                <a:gd name="T3" fmla="*/ 2 h 2"/>
                <a:gd name="T4" fmla="*/ 1 w 2"/>
                <a:gd name="T5" fmla="*/ 2 h 2"/>
                <a:gd name="T6" fmla="*/ 0 w 2"/>
                <a:gd name="T7" fmla="*/ 1 h 2"/>
                <a:gd name="T8" fmla="*/ 1 w 2"/>
                <a:gd name="T9" fmla="*/ 1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2"/>
                    <a:pt x="2" y="2"/>
                    <a:pt x="1" y="2"/>
                  </a:cubicBezTo>
                  <a:cubicBezTo>
                    <a:pt x="1" y="2"/>
                    <a:pt x="1" y="2"/>
                    <a:pt x="1" y="2"/>
                  </a:cubicBezTo>
                  <a:cubicBezTo>
                    <a:pt x="0" y="2"/>
                    <a:pt x="0" y="2"/>
                    <a:pt x="0" y="1"/>
                  </a:cubicBezTo>
                  <a:cubicBezTo>
                    <a:pt x="0" y="1"/>
                    <a:pt x="0" y="1"/>
                    <a:pt x="1" y="1"/>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75" name="Freeform 174"/>
            <xdr:cNvSpPr>
              <a:spLocks/>
            </xdr:cNvSpPr>
          </xdr:nvSpPr>
          <xdr:spPr bwMode="auto">
            <a:xfrm>
              <a:off x="1094581" y="3373388"/>
              <a:ext cx="22225" cy="22225"/>
            </a:xfrm>
            <a:custGeom>
              <a:avLst/>
              <a:gdLst>
                <a:gd name="T0" fmla="*/ 2 w 2"/>
                <a:gd name="T1" fmla="*/ 1 h 2"/>
                <a:gd name="T2" fmla="*/ 1 w 2"/>
                <a:gd name="T3" fmla="*/ 2 h 2"/>
                <a:gd name="T4" fmla="*/ 0 w 2"/>
                <a:gd name="T5" fmla="*/ 1 h 2"/>
                <a:gd name="T6" fmla="*/ 1 w 2"/>
                <a:gd name="T7" fmla="*/ 1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2"/>
                    <a:pt x="1" y="2"/>
                    <a:pt x="1" y="2"/>
                  </a:cubicBezTo>
                  <a:cubicBezTo>
                    <a:pt x="1" y="2"/>
                    <a:pt x="0" y="2"/>
                    <a:pt x="0" y="1"/>
                  </a:cubicBezTo>
                  <a:cubicBezTo>
                    <a:pt x="0" y="1"/>
                    <a:pt x="0" y="1"/>
                    <a:pt x="1" y="1"/>
                  </a:cubicBezTo>
                  <a:cubicBezTo>
                    <a:pt x="1" y="0"/>
                    <a:pt x="1"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76" name="Freeform 175"/>
            <xdr:cNvSpPr>
              <a:spLocks/>
            </xdr:cNvSpPr>
          </xdr:nvSpPr>
          <xdr:spPr bwMode="auto">
            <a:xfrm>
              <a:off x="1127919" y="3384501"/>
              <a:ext cx="22225" cy="11113"/>
            </a:xfrm>
            <a:custGeom>
              <a:avLst/>
              <a:gdLst>
                <a:gd name="T0" fmla="*/ 2 w 2"/>
                <a:gd name="T1" fmla="*/ 0 h 1"/>
                <a:gd name="T2" fmla="*/ 1 w 2"/>
                <a:gd name="T3" fmla="*/ 1 h 1"/>
                <a:gd name="T4" fmla="*/ 0 w 2"/>
                <a:gd name="T5" fmla="*/ 0 h 1"/>
                <a:gd name="T6" fmla="*/ 1 w 2"/>
                <a:gd name="T7" fmla="*/ 0 h 1"/>
                <a:gd name="T8" fmla="*/ 2 w 2"/>
                <a:gd name="T9" fmla="*/ 0 h 1"/>
              </a:gdLst>
              <a:ahLst/>
              <a:cxnLst>
                <a:cxn ang="0">
                  <a:pos x="T0" y="T1"/>
                </a:cxn>
                <a:cxn ang="0">
                  <a:pos x="T2" y="T3"/>
                </a:cxn>
                <a:cxn ang="0">
                  <a:pos x="T4" y="T5"/>
                </a:cxn>
                <a:cxn ang="0">
                  <a:pos x="T6" y="T7"/>
                </a:cxn>
                <a:cxn ang="0">
                  <a:pos x="T8" y="T9"/>
                </a:cxn>
              </a:cxnLst>
              <a:rect l="0" t="0" r="r" b="b"/>
              <a:pathLst>
                <a:path w="2" h="1">
                  <a:moveTo>
                    <a:pt x="2" y="0"/>
                  </a:moveTo>
                  <a:cubicBezTo>
                    <a:pt x="2" y="1"/>
                    <a:pt x="1" y="1"/>
                    <a:pt x="1" y="1"/>
                  </a:cubicBezTo>
                  <a:cubicBezTo>
                    <a:pt x="1" y="1"/>
                    <a:pt x="0" y="1"/>
                    <a:pt x="0" y="0"/>
                  </a:cubicBezTo>
                  <a:cubicBezTo>
                    <a:pt x="0" y="0"/>
                    <a:pt x="0" y="0"/>
                    <a:pt x="1" y="0"/>
                  </a:cubicBezTo>
                  <a:cubicBezTo>
                    <a:pt x="1"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77" name="Freeform 176"/>
            <xdr:cNvSpPr>
              <a:spLocks/>
            </xdr:cNvSpPr>
          </xdr:nvSpPr>
          <xdr:spPr bwMode="auto">
            <a:xfrm>
              <a:off x="2243931" y="3373388"/>
              <a:ext cx="55563" cy="68263"/>
            </a:xfrm>
            <a:custGeom>
              <a:avLst/>
              <a:gdLst>
                <a:gd name="T0" fmla="*/ 4 w 5"/>
                <a:gd name="T1" fmla="*/ 4 h 6"/>
                <a:gd name="T2" fmla="*/ 4 w 5"/>
                <a:gd name="T3" fmla="*/ 5 h 6"/>
                <a:gd name="T4" fmla="*/ 2 w 5"/>
                <a:gd name="T5" fmla="*/ 5 h 6"/>
                <a:gd name="T6" fmla="*/ 0 w 5"/>
                <a:gd name="T7" fmla="*/ 1 h 6"/>
                <a:gd name="T8" fmla="*/ 1 w 5"/>
                <a:gd name="T9" fmla="*/ 1 h 6"/>
                <a:gd name="T10" fmla="*/ 4 w 5"/>
                <a:gd name="T11" fmla="*/ 4 h 6"/>
              </a:gdLst>
              <a:ahLst/>
              <a:cxnLst>
                <a:cxn ang="0">
                  <a:pos x="T0" y="T1"/>
                </a:cxn>
                <a:cxn ang="0">
                  <a:pos x="T2" y="T3"/>
                </a:cxn>
                <a:cxn ang="0">
                  <a:pos x="T4" y="T5"/>
                </a:cxn>
                <a:cxn ang="0">
                  <a:pos x="T6" y="T7"/>
                </a:cxn>
                <a:cxn ang="0">
                  <a:pos x="T8" y="T9"/>
                </a:cxn>
                <a:cxn ang="0">
                  <a:pos x="T10" y="T11"/>
                </a:cxn>
              </a:cxnLst>
              <a:rect l="0" t="0" r="r" b="b"/>
              <a:pathLst>
                <a:path w="5" h="6">
                  <a:moveTo>
                    <a:pt x="4" y="4"/>
                  </a:moveTo>
                  <a:cubicBezTo>
                    <a:pt x="4" y="5"/>
                    <a:pt x="5" y="5"/>
                    <a:pt x="4" y="5"/>
                  </a:cubicBezTo>
                  <a:cubicBezTo>
                    <a:pt x="4" y="6"/>
                    <a:pt x="3" y="5"/>
                    <a:pt x="2" y="5"/>
                  </a:cubicBezTo>
                  <a:cubicBezTo>
                    <a:pt x="1" y="3"/>
                    <a:pt x="0" y="2"/>
                    <a:pt x="0" y="1"/>
                  </a:cubicBezTo>
                  <a:cubicBezTo>
                    <a:pt x="0" y="0"/>
                    <a:pt x="1" y="1"/>
                    <a:pt x="1" y="1"/>
                  </a:cubicBezTo>
                  <a:cubicBezTo>
                    <a:pt x="2" y="2"/>
                    <a:pt x="3" y="3"/>
                    <a:pt x="4" y="4"/>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78" name="Freeform 177"/>
            <xdr:cNvSpPr>
              <a:spLocks/>
            </xdr:cNvSpPr>
          </xdr:nvSpPr>
          <xdr:spPr bwMode="auto">
            <a:xfrm>
              <a:off x="2288381" y="3384501"/>
              <a:ext cx="23813" cy="23813"/>
            </a:xfrm>
            <a:custGeom>
              <a:avLst/>
              <a:gdLst>
                <a:gd name="T0" fmla="*/ 2 w 2"/>
                <a:gd name="T1" fmla="*/ 0 h 2"/>
                <a:gd name="T2" fmla="*/ 2 w 2"/>
                <a:gd name="T3" fmla="*/ 1 h 2"/>
                <a:gd name="T4" fmla="*/ 0 w 2"/>
                <a:gd name="T5" fmla="*/ 2 h 2"/>
                <a:gd name="T6" fmla="*/ 0 w 2"/>
                <a:gd name="T7" fmla="*/ 0 h 2"/>
                <a:gd name="T8" fmla="*/ 1 w 2"/>
                <a:gd name="T9" fmla="*/ 0 h 2"/>
                <a:gd name="T10" fmla="*/ 2 w 2"/>
                <a:gd name="T11" fmla="*/ 0 h 2"/>
              </a:gdLst>
              <a:ahLst/>
              <a:cxnLst>
                <a:cxn ang="0">
                  <a:pos x="T0" y="T1"/>
                </a:cxn>
                <a:cxn ang="0">
                  <a:pos x="T2" y="T3"/>
                </a:cxn>
                <a:cxn ang="0">
                  <a:pos x="T4" y="T5"/>
                </a:cxn>
                <a:cxn ang="0">
                  <a:pos x="T6" y="T7"/>
                </a:cxn>
                <a:cxn ang="0">
                  <a:pos x="T8" y="T9"/>
                </a:cxn>
                <a:cxn ang="0">
                  <a:pos x="T10" y="T11"/>
                </a:cxn>
              </a:cxnLst>
              <a:rect l="0" t="0" r="r" b="b"/>
              <a:pathLst>
                <a:path w="2" h="2">
                  <a:moveTo>
                    <a:pt x="2" y="0"/>
                  </a:moveTo>
                  <a:cubicBezTo>
                    <a:pt x="2" y="1"/>
                    <a:pt x="2" y="1"/>
                    <a:pt x="2" y="1"/>
                  </a:cubicBezTo>
                  <a:cubicBezTo>
                    <a:pt x="1" y="2"/>
                    <a:pt x="1" y="2"/>
                    <a:pt x="0" y="2"/>
                  </a:cubicBezTo>
                  <a:cubicBezTo>
                    <a:pt x="0" y="1"/>
                    <a:pt x="0" y="1"/>
                    <a:pt x="0" y="0"/>
                  </a:cubicBezTo>
                  <a:cubicBezTo>
                    <a:pt x="0" y="0"/>
                    <a:pt x="0" y="0"/>
                    <a:pt x="1" y="0"/>
                  </a:cubicBezTo>
                  <a:cubicBezTo>
                    <a:pt x="1" y="0"/>
                    <a:pt x="1"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79" name="Freeform 178"/>
            <xdr:cNvSpPr>
              <a:spLocks/>
            </xdr:cNvSpPr>
          </xdr:nvSpPr>
          <xdr:spPr bwMode="auto">
            <a:xfrm>
              <a:off x="1172369" y="3395613"/>
              <a:ext cx="23813" cy="23813"/>
            </a:xfrm>
            <a:custGeom>
              <a:avLst/>
              <a:gdLst>
                <a:gd name="T0" fmla="*/ 2 w 2"/>
                <a:gd name="T1" fmla="*/ 0 h 2"/>
                <a:gd name="T2" fmla="*/ 2 w 2"/>
                <a:gd name="T3" fmla="*/ 2 h 2"/>
                <a:gd name="T4" fmla="*/ 1 w 2"/>
                <a:gd name="T5" fmla="*/ 1 h 2"/>
                <a:gd name="T6" fmla="*/ 1 w 2"/>
                <a:gd name="T7" fmla="*/ 0 h 2"/>
                <a:gd name="T8" fmla="*/ 2 w 2"/>
                <a:gd name="T9" fmla="*/ 0 h 2"/>
              </a:gdLst>
              <a:ahLst/>
              <a:cxnLst>
                <a:cxn ang="0">
                  <a:pos x="T0" y="T1"/>
                </a:cxn>
                <a:cxn ang="0">
                  <a:pos x="T2" y="T3"/>
                </a:cxn>
                <a:cxn ang="0">
                  <a:pos x="T4" y="T5"/>
                </a:cxn>
                <a:cxn ang="0">
                  <a:pos x="T6" y="T7"/>
                </a:cxn>
                <a:cxn ang="0">
                  <a:pos x="T8" y="T9"/>
                </a:cxn>
              </a:cxnLst>
              <a:rect l="0" t="0" r="r" b="b"/>
              <a:pathLst>
                <a:path w="2" h="2">
                  <a:moveTo>
                    <a:pt x="2" y="0"/>
                  </a:moveTo>
                  <a:cubicBezTo>
                    <a:pt x="2" y="1"/>
                    <a:pt x="2" y="1"/>
                    <a:pt x="2" y="2"/>
                  </a:cubicBezTo>
                  <a:cubicBezTo>
                    <a:pt x="1" y="2"/>
                    <a:pt x="1" y="2"/>
                    <a:pt x="1" y="1"/>
                  </a:cubicBezTo>
                  <a:cubicBezTo>
                    <a:pt x="0" y="0"/>
                    <a:pt x="1" y="0"/>
                    <a:pt x="1" y="0"/>
                  </a:cubicBezTo>
                  <a:cubicBezTo>
                    <a:pt x="2"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80" name="Freeform 179"/>
            <xdr:cNvSpPr>
              <a:spLocks/>
            </xdr:cNvSpPr>
          </xdr:nvSpPr>
          <xdr:spPr bwMode="auto">
            <a:xfrm>
              <a:off x="2142331" y="3408313"/>
              <a:ext cx="44450" cy="79375"/>
            </a:xfrm>
            <a:custGeom>
              <a:avLst/>
              <a:gdLst>
                <a:gd name="T0" fmla="*/ 3 w 4"/>
                <a:gd name="T1" fmla="*/ 2 h 7"/>
                <a:gd name="T2" fmla="*/ 4 w 4"/>
                <a:gd name="T3" fmla="*/ 6 h 7"/>
                <a:gd name="T4" fmla="*/ 4 w 4"/>
                <a:gd name="T5" fmla="*/ 7 h 7"/>
                <a:gd name="T6" fmla="*/ 4 w 4"/>
                <a:gd name="T7" fmla="*/ 7 h 7"/>
                <a:gd name="T8" fmla="*/ 0 w 4"/>
                <a:gd name="T9" fmla="*/ 1 h 7"/>
                <a:gd name="T10" fmla="*/ 0 w 4"/>
                <a:gd name="T11" fmla="*/ 1 h 7"/>
                <a:gd name="T12" fmla="*/ 1 w 4"/>
                <a:gd name="T13" fmla="*/ 1 h 7"/>
                <a:gd name="T14" fmla="*/ 3 w 4"/>
                <a:gd name="T15" fmla="*/ 2 h 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4" h="7">
                  <a:moveTo>
                    <a:pt x="3" y="2"/>
                  </a:moveTo>
                  <a:cubicBezTo>
                    <a:pt x="3" y="3"/>
                    <a:pt x="4" y="5"/>
                    <a:pt x="4" y="6"/>
                  </a:cubicBezTo>
                  <a:cubicBezTo>
                    <a:pt x="4" y="6"/>
                    <a:pt x="4" y="6"/>
                    <a:pt x="4" y="7"/>
                  </a:cubicBezTo>
                  <a:cubicBezTo>
                    <a:pt x="4" y="7"/>
                    <a:pt x="4" y="7"/>
                    <a:pt x="4" y="7"/>
                  </a:cubicBezTo>
                  <a:cubicBezTo>
                    <a:pt x="2" y="5"/>
                    <a:pt x="1" y="3"/>
                    <a:pt x="0" y="1"/>
                  </a:cubicBezTo>
                  <a:cubicBezTo>
                    <a:pt x="0" y="1"/>
                    <a:pt x="0" y="1"/>
                    <a:pt x="0" y="1"/>
                  </a:cubicBezTo>
                  <a:cubicBezTo>
                    <a:pt x="1" y="0"/>
                    <a:pt x="1" y="1"/>
                    <a:pt x="1" y="1"/>
                  </a:cubicBezTo>
                  <a:cubicBezTo>
                    <a:pt x="3" y="2"/>
                    <a:pt x="3" y="2"/>
                    <a:pt x="3" y="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81" name="Freeform 180"/>
            <xdr:cNvSpPr>
              <a:spLocks/>
            </xdr:cNvSpPr>
          </xdr:nvSpPr>
          <xdr:spPr bwMode="auto">
            <a:xfrm>
              <a:off x="1196181" y="3408313"/>
              <a:ext cx="66675" cy="33338"/>
            </a:xfrm>
            <a:custGeom>
              <a:avLst/>
              <a:gdLst>
                <a:gd name="T0" fmla="*/ 6 w 6"/>
                <a:gd name="T1" fmla="*/ 1 h 3"/>
                <a:gd name="T2" fmla="*/ 6 w 6"/>
                <a:gd name="T3" fmla="*/ 1 h 3"/>
                <a:gd name="T4" fmla="*/ 0 w 6"/>
                <a:gd name="T5" fmla="*/ 2 h 3"/>
                <a:gd name="T6" fmla="*/ 0 w 6"/>
                <a:gd name="T7" fmla="*/ 1 h 3"/>
                <a:gd name="T8" fmla="*/ 4 w 6"/>
                <a:gd name="T9" fmla="*/ 1 h 3"/>
                <a:gd name="T10" fmla="*/ 6 w 6"/>
                <a:gd name="T11" fmla="*/ 1 h 3"/>
              </a:gdLst>
              <a:ahLst/>
              <a:cxnLst>
                <a:cxn ang="0">
                  <a:pos x="T0" y="T1"/>
                </a:cxn>
                <a:cxn ang="0">
                  <a:pos x="T2" y="T3"/>
                </a:cxn>
                <a:cxn ang="0">
                  <a:pos x="T4" y="T5"/>
                </a:cxn>
                <a:cxn ang="0">
                  <a:pos x="T6" y="T7"/>
                </a:cxn>
                <a:cxn ang="0">
                  <a:pos x="T8" y="T9"/>
                </a:cxn>
                <a:cxn ang="0">
                  <a:pos x="T10" y="T11"/>
                </a:cxn>
              </a:cxnLst>
              <a:rect l="0" t="0" r="r" b="b"/>
              <a:pathLst>
                <a:path w="6" h="3">
                  <a:moveTo>
                    <a:pt x="6" y="1"/>
                  </a:moveTo>
                  <a:cubicBezTo>
                    <a:pt x="6" y="1"/>
                    <a:pt x="6" y="1"/>
                    <a:pt x="6" y="1"/>
                  </a:cubicBezTo>
                  <a:cubicBezTo>
                    <a:pt x="4" y="2"/>
                    <a:pt x="2" y="3"/>
                    <a:pt x="0" y="2"/>
                  </a:cubicBezTo>
                  <a:cubicBezTo>
                    <a:pt x="0" y="2"/>
                    <a:pt x="0" y="1"/>
                    <a:pt x="0" y="1"/>
                  </a:cubicBezTo>
                  <a:cubicBezTo>
                    <a:pt x="1" y="1"/>
                    <a:pt x="2" y="0"/>
                    <a:pt x="4" y="1"/>
                  </a:cubicBezTo>
                  <a:cubicBezTo>
                    <a:pt x="6" y="1"/>
                    <a:pt x="6" y="1"/>
                    <a:pt x="6"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82" name="Freeform 181"/>
            <xdr:cNvSpPr>
              <a:spLocks/>
            </xdr:cNvSpPr>
          </xdr:nvSpPr>
          <xdr:spPr bwMode="auto">
            <a:xfrm>
              <a:off x="1083469" y="3419426"/>
              <a:ext cx="66675" cy="44450"/>
            </a:xfrm>
            <a:custGeom>
              <a:avLst/>
              <a:gdLst>
                <a:gd name="T0" fmla="*/ 6 w 6"/>
                <a:gd name="T1" fmla="*/ 0 h 4"/>
                <a:gd name="T2" fmla="*/ 1 w 6"/>
                <a:gd name="T3" fmla="*/ 3 h 4"/>
                <a:gd name="T4" fmla="*/ 0 w 6"/>
                <a:gd name="T5" fmla="*/ 4 h 4"/>
                <a:gd name="T6" fmla="*/ 6 w 6"/>
                <a:gd name="T7" fmla="*/ 0 h 4"/>
                <a:gd name="T8" fmla="*/ 6 w 6"/>
                <a:gd name="T9" fmla="*/ 0 h 4"/>
              </a:gdLst>
              <a:ahLst/>
              <a:cxnLst>
                <a:cxn ang="0">
                  <a:pos x="T0" y="T1"/>
                </a:cxn>
                <a:cxn ang="0">
                  <a:pos x="T2" y="T3"/>
                </a:cxn>
                <a:cxn ang="0">
                  <a:pos x="T4" y="T5"/>
                </a:cxn>
                <a:cxn ang="0">
                  <a:pos x="T6" y="T7"/>
                </a:cxn>
                <a:cxn ang="0">
                  <a:pos x="T8" y="T9"/>
                </a:cxn>
              </a:cxnLst>
              <a:rect l="0" t="0" r="r" b="b"/>
              <a:pathLst>
                <a:path w="6" h="4">
                  <a:moveTo>
                    <a:pt x="6" y="0"/>
                  </a:moveTo>
                  <a:cubicBezTo>
                    <a:pt x="4" y="1"/>
                    <a:pt x="3" y="3"/>
                    <a:pt x="1" y="3"/>
                  </a:cubicBezTo>
                  <a:cubicBezTo>
                    <a:pt x="0" y="4"/>
                    <a:pt x="0" y="4"/>
                    <a:pt x="0" y="4"/>
                  </a:cubicBezTo>
                  <a:cubicBezTo>
                    <a:pt x="0" y="1"/>
                    <a:pt x="3" y="0"/>
                    <a:pt x="6" y="0"/>
                  </a:cubicBezTo>
                  <a:cubicBezTo>
                    <a:pt x="6" y="0"/>
                    <a:pt x="6" y="0"/>
                    <a:pt x="6"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83" name="Freeform 182"/>
            <xdr:cNvSpPr>
              <a:spLocks/>
            </xdr:cNvSpPr>
          </xdr:nvSpPr>
          <xdr:spPr bwMode="auto">
            <a:xfrm>
              <a:off x="2120106" y="3441651"/>
              <a:ext cx="22225" cy="11113"/>
            </a:xfrm>
            <a:custGeom>
              <a:avLst/>
              <a:gdLst>
                <a:gd name="T0" fmla="*/ 2 w 2"/>
                <a:gd name="T1" fmla="*/ 0 h 1"/>
                <a:gd name="T2" fmla="*/ 2 w 2"/>
                <a:gd name="T3" fmla="*/ 1 h 1"/>
                <a:gd name="T4" fmla="*/ 1 w 2"/>
                <a:gd name="T5" fmla="*/ 1 h 1"/>
                <a:gd name="T6" fmla="*/ 0 w 2"/>
                <a:gd name="T7" fmla="*/ 0 h 1"/>
                <a:gd name="T8" fmla="*/ 1 w 2"/>
                <a:gd name="T9" fmla="*/ 0 h 1"/>
                <a:gd name="T10" fmla="*/ 2 w 2"/>
                <a:gd name="T11" fmla="*/ 0 h 1"/>
              </a:gdLst>
              <a:ahLst/>
              <a:cxnLst>
                <a:cxn ang="0">
                  <a:pos x="T0" y="T1"/>
                </a:cxn>
                <a:cxn ang="0">
                  <a:pos x="T2" y="T3"/>
                </a:cxn>
                <a:cxn ang="0">
                  <a:pos x="T4" y="T5"/>
                </a:cxn>
                <a:cxn ang="0">
                  <a:pos x="T6" y="T7"/>
                </a:cxn>
                <a:cxn ang="0">
                  <a:pos x="T8" y="T9"/>
                </a:cxn>
                <a:cxn ang="0">
                  <a:pos x="T10" y="T11"/>
                </a:cxn>
              </a:cxnLst>
              <a:rect l="0" t="0" r="r" b="b"/>
              <a:pathLst>
                <a:path w="2" h="1">
                  <a:moveTo>
                    <a:pt x="2" y="0"/>
                  </a:moveTo>
                  <a:cubicBezTo>
                    <a:pt x="2" y="1"/>
                    <a:pt x="2" y="1"/>
                    <a:pt x="2" y="1"/>
                  </a:cubicBezTo>
                  <a:cubicBezTo>
                    <a:pt x="1" y="1"/>
                    <a:pt x="1" y="1"/>
                    <a:pt x="1" y="1"/>
                  </a:cubicBezTo>
                  <a:cubicBezTo>
                    <a:pt x="0" y="1"/>
                    <a:pt x="0" y="1"/>
                    <a:pt x="0" y="0"/>
                  </a:cubicBezTo>
                  <a:cubicBezTo>
                    <a:pt x="1" y="0"/>
                    <a:pt x="1" y="0"/>
                    <a:pt x="1" y="0"/>
                  </a:cubicBezTo>
                  <a:cubicBezTo>
                    <a:pt x="2"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84" name="Freeform 183"/>
            <xdr:cNvSpPr>
              <a:spLocks/>
            </xdr:cNvSpPr>
          </xdr:nvSpPr>
          <xdr:spPr bwMode="auto">
            <a:xfrm>
              <a:off x="2029619" y="3441651"/>
              <a:ext cx="68263" cy="22225"/>
            </a:xfrm>
            <a:custGeom>
              <a:avLst/>
              <a:gdLst>
                <a:gd name="T0" fmla="*/ 6 w 6"/>
                <a:gd name="T1" fmla="*/ 0 h 2"/>
                <a:gd name="T2" fmla="*/ 5 w 6"/>
                <a:gd name="T3" fmla="*/ 2 h 2"/>
                <a:gd name="T4" fmla="*/ 0 w 6"/>
                <a:gd name="T5" fmla="*/ 1 h 2"/>
                <a:gd name="T6" fmla="*/ 1 w 6"/>
                <a:gd name="T7" fmla="*/ 1 h 2"/>
                <a:gd name="T8" fmla="*/ 6 w 6"/>
                <a:gd name="T9" fmla="*/ 0 h 2"/>
                <a:gd name="T10" fmla="*/ 6 w 6"/>
                <a:gd name="T11" fmla="*/ 0 h 2"/>
              </a:gdLst>
              <a:ahLst/>
              <a:cxnLst>
                <a:cxn ang="0">
                  <a:pos x="T0" y="T1"/>
                </a:cxn>
                <a:cxn ang="0">
                  <a:pos x="T2" y="T3"/>
                </a:cxn>
                <a:cxn ang="0">
                  <a:pos x="T4" y="T5"/>
                </a:cxn>
                <a:cxn ang="0">
                  <a:pos x="T6" y="T7"/>
                </a:cxn>
                <a:cxn ang="0">
                  <a:pos x="T8" y="T9"/>
                </a:cxn>
                <a:cxn ang="0">
                  <a:pos x="T10" y="T11"/>
                </a:cxn>
              </a:cxnLst>
              <a:rect l="0" t="0" r="r" b="b"/>
              <a:pathLst>
                <a:path w="6" h="2">
                  <a:moveTo>
                    <a:pt x="6" y="0"/>
                  </a:moveTo>
                  <a:cubicBezTo>
                    <a:pt x="6" y="1"/>
                    <a:pt x="5" y="1"/>
                    <a:pt x="5" y="2"/>
                  </a:cubicBezTo>
                  <a:cubicBezTo>
                    <a:pt x="3" y="2"/>
                    <a:pt x="2" y="1"/>
                    <a:pt x="0" y="1"/>
                  </a:cubicBezTo>
                  <a:cubicBezTo>
                    <a:pt x="0" y="1"/>
                    <a:pt x="1" y="1"/>
                    <a:pt x="1" y="1"/>
                  </a:cubicBezTo>
                  <a:cubicBezTo>
                    <a:pt x="2" y="0"/>
                    <a:pt x="4" y="0"/>
                    <a:pt x="6" y="0"/>
                  </a:cubicBezTo>
                  <a:cubicBezTo>
                    <a:pt x="6" y="0"/>
                    <a:pt x="6" y="0"/>
                    <a:pt x="6"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85" name="Freeform 184"/>
            <xdr:cNvSpPr>
              <a:spLocks/>
            </xdr:cNvSpPr>
          </xdr:nvSpPr>
          <xdr:spPr bwMode="auto">
            <a:xfrm>
              <a:off x="1127919" y="3452763"/>
              <a:ext cx="22225" cy="23813"/>
            </a:xfrm>
            <a:custGeom>
              <a:avLst/>
              <a:gdLst>
                <a:gd name="T0" fmla="*/ 2 w 2"/>
                <a:gd name="T1" fmla="*/ 1 h 2"/>
                <a:gd name="T2" fmla="*/ 1 w 2"/>
                <a:gd name="T3" fmla="*/ 2 h 2"/>
                <a:gd name="T4" fmla="*/ 0 w 2"/>
                <a:gd name="T5" fmla="*/ 1 h 2"/>
                <a:gd name="T6" fmla="*/ 0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1" y="1"/>
                    <a:pt x="1" y="1"/>
                    <a:pt x="1" y="2"/>
                  </a:cubicBezTo>
                  <a:cubicBezTo>
                    <a:pt x="1" y="2"/>
                    <a:pt x="0" y="2"/>
                    <a:pt x="0" y="1"/>
                  </a:cubicBezTo>
                  <a:cubicBezTo>
                    <a:pt x="0" y="1"/>
                    <a:pt x="0" y="1"/>
                    <a:pt x="0" y="1"/>
                  </a:cubicBezTo>
                  <a:cubicBezTo>
                    <a:pt x="0" y="0"/>
                    <a:pt x="0" y="0"/>
                    <a:pt x="1" y="0"/>
                  </a:cubicBezTo>
                  <a:cubicBezTo>
                    <a:pt x="1" y="0"/>
                    <a:pt x="1"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86" name="Freeform 185"/>
            <xdr:cNvSpPr>
              <a:spLocks/>
            </xdr:cNvSpPr>
          </xdr:nvSpPr>
          <xdr:spPr bwMode="auto">
            <a:xfrm>
              <a:off x="1150144" y="3452763"/>
              <a:ext cx="22225" cy="23813"/>
            </a:xfrm>
            <a:custGeom>
              <a:avLst/>
              <a:gdLst>
                <a:gd name="T0" fmla="*/ 2 w 2"/>
                <a:gd name="T1" fmla="*/ 1 h 2"/>
                <a:gd name="T2" fmla="*/ 2 w 2"/>
                <a:gd name="T3" fmla="*/ 2 h 2"/>
                <a:gd name="T4" fmla="*/ 1 w 2"/>
                <a:gd name="T5" fmla="*/ 2 h 2"/>
                <a:gd name="T6" fmla="*/ 1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2"/>
                    <a:pt x="2" y="2"/>
                  </a:cubicBezTo>
                  <a:cubicBezTo>
                    <a:pt x="1" y="2"/>
                    <a:pt x="1" y="2"/>
                    <a:pt x="1" y="2"/>
                  </a:cubicBezTo>
                  <a:cubicBezTo>
                    <a:pt x="1" y="1"/>
                    <a:pt x="0" y="1"/>
                    <a:pt x="1" y="1"/>
                  </a:cubicBezTo>
                  <a:cubicBezTo>
                    <a:pt x="1" y="1"/>
                    <a:pt x="1" y="1"/>
                    <a:pt x="1" y="0"/>
                  </a:cubicBezTo>
                  <a:cubicBezTo>
                    <a:pt x="2"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87" name="Freeform 186"/>
            <xdr:cNvSpPr>
              <a:spLocks/>
            </xdr:cNvSpPr>
          </xdr:nvSpPr>
          <xdr:spPr bwMode="auto">
            <a:xfrm>
              <a:off x="2108994" y="3463876"/>
              <a:ext cx="22225" cy="23813"/>
            </a:xfrm>
            <a:custGeom>
              <a:avLst/>
              <a:gdLst>
                <a:gd name="T0" fmla="*/ 2 w 2"/>
                <a:gd name="T1" fmla="*/ 1 h 2"/>
                <a:gd name="T2" fmla="*/ 2 w 2"/>
                <a:gd name="T3" fmla="*/ 2 h 2"/>
                <a:gd name="T4" fmla="*/ 1 w 2"/>
                <a:gd name="T5" fmla="*/ 2 h 2"/>
                <a:gd name="T6" fmla="*/ 0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1"/>
                    <a:pt x="2" y="2"/>
                  </a:cubicBezTo>
                  <a:cubicBezTo>
                    <a:pt x="2" y="2"/>
                    <a:pt x="1" y="2"/>
                    <a:pt x="1" y="2"/>
                  </a:cubicBezTo>
                  <a:cubicBezTo>
                    <a:pt x="1" y="2"/>
                    <a:pt x="0" y="1"/>
                    <a:pt x="0" y="1"/>
                  </a:cubicBezTo>
                  <a:cubicBezTo>
                    <a:pt x="0" y="1"/>
                    <a:pt x="0" y="0"/>
                    <a:pt x="1" y="0"/>
                  </a:cubicBezTo>
                  <a:cubicBezTo>
                    <a:pt x="1"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88" name="Freeform 187"/>
            <xdr:cNvSpPr>
              <a:spLocks/>
            </xdr:cNvSpPr>
          </xdr:nvSpPr>
          <xdr:spPr bwMode="auto">
            <a:xfrm>
              <a:off x="2142331" y="3463876"/>
              <a:ext cx="11113" cy="23813"/>
            </a:xfrm>
            <a:custGeom>
              <a:avLst/>
              <a:gdLst>
                <a:gd name="T0" fmla="*/ 1 w 1"/>
                <a:gd name="T1" fmla="*/ 1 h 2"/>
                <a:gd name="T2" fmla="*/ 1 w 1"/>
                <a:gd name="T3" fmla="*/ 1 h 2"/>
                <a:gd name="T4" fmla="*/ 0 w 1"/>
                <a:gd name="T5" fmla="*/ 2 h 2"/>
                <a:gd name="T6" fmla="*/ 0 w 1"/>
                <a:gd name="T7" fmla="*/ 1 h 2"/>
                <a:gd name="T8" fmla="*/ 0 w 1"/>
                <a:gd name="T9" fmla="*/ 0 h 2"/>
                <a:gd name="T10" fmla="*/ 1 w 1"/>
                <a:gd name="T11" fmla="*/ 1 h 2"/>
              </a:gdLst>
              <a:ahLst/>
              <a:cxnLst>
                <a:cxn ang="0">
                  <a:pos x="T0" y="T1"/>
                </a:cxn>
                <a:cxn ang="0">
                  <a:pos x="T2" y="T3"/>
                </a:cxn>
                <a:cxn ang="0">
                  <a:pos x="T4" y="T5"/>
                </a:cxn>
                <a:cxn ang="0">
                  <a:pos x="T6" y="T7"/>
                </a:cxn>
                <a:cxn ang="0">
                  <a:pos x="T8" y="T9"/>
                </a:cxn>
                <a:cxn ang="0">
                  <a:pos x="T10" y="T11"/>
                </a:cxn>
              </a:cxnLst>
              <a:rect l="0" t="0" r="r" b="b"/>
              <a:pathLst>
                <a:path w="1" h="2">
                  <a:moveTo>
                    <a:pt x="1" y="1"/>
                  </a:moveTo>
                  <a:cubicBezTo>
                    <a:pt x="1" y="1"/>
                    <a:pt x="1" y="1"/>
                    <a:pt x="1" y="1"/>
                  </a:cubicBezTo>
                  <a:cubicBezTo>
                    <a:pt x="1" y="1"/>
                    <a:pt x="1" y="2"/>
                    <a:pt x="0" y="2"/>
                  </a:cubicBezTo>
                  <a:cubicBezTo>
                    <a:pt x="0" y="2"/>
                    <a:pt x="0" y="2"/>
                    <a:pt x="0" y="1"/>
                  </a:cubicBezTo>
                  <a:cubicBezTo>
                    <a:pt x="0" y="1"/>
                    <a:pt x="0" y="0"/>
                    <a:pt x="0" y="0"/>
                  </a:cubicBezTo>
                  <a:cubicBezTo>
                    <a:pt x="1" y="0"/>
                    <a:pt x="1" y="0"/>
                    <a:pt x="1"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89" name="Freeform 188"/>
            <xdr:cNvSpPr>
              <a:spLocks/>
            </xdr:cNvSpPr>
          </xdr:nvSpPr>
          <xdr:spPr bwMode="auto">
            <a:xfrm>
              <a:off x="1139031" y="3476576"/>
              <a:ext cx="22225" cy="22225"/>
            </a:xfrm>
            <a:custGeom>
              <a:avLst/>
              <a:gdLst>
                <a:gd name="T0" fmla="*/ 2 w 2"/>
                <a:gd name="T1" fmla="*/ 1 h 2"/>
                <a:gd name="T2" fmla="*/ 1 w 2"/>
                <a:gd name="T3" fmla="*/ 2 h 2"/>
                <a:gd name="T4" fmla="*/ 0 w 2"/>
                <a:gd name="T5" fmla="*/ 2 h 2"/>
                <a:gd name="T6" fmla="*/ 0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1" y="2"/>
                  </a:cubicBezTo>
                  <a:cubicBezTo>
                    <a:pt x="1" y="2"/>
                    <a:pt x="0" y="2"/>
                    <a:pt x="0" y="2"/>
                  </a:cubicBezTo>
                  <a:cubicBezTo>
                    <a:pt x="0" y="1"/>
                    <a:pt x="0" y="1"/>
                    <a:pt x="0" y="0"/>
                  </a:cubicBezTo>
                  <a:cubicBezTo>
                    <a:pt x="1" y="0"/>
                    <a:pt x="1"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90" name="Freeform 189"/>
            <xdr:cNvSpPr>
              <a:spLocks/>
            </xdr:cNvSpPr>
          </xdr:nvSpPr>
          <xdr:spPr bwMode="auto">
            <a:xfrm>
              <a:off x="1139031" y="3487688"/>
              <a:ext cx="44450" cy="44450"/>
            </a:xfrm>
            <a:custGeom>
              <a:avLst/>
              <a:gdLst>
                <a:gd name="T0" fmla="*/ 4 w 4"/>
                <a:gd name="T1" fmla="*/ 0 h 4"/>
                <a:gd name="T2" fmla="*/ 3 w 4"/>
                <a:gd name="T3" fmla="*/ 3 h 4"/>
                <a:gd name="T4" fmla="*/ 0 w 4"/>
                <a:gd name="T5" fmla="*/ 4 h 4"/>
                <a:gd name="T6" fmla="*/ 0 w 4"/>
                <a:gd name="T7" fmla="*/ 4 h 4"/>
                <a:gd name="T8" fmla="*/ 4 w 4"/>
                <a:gd name="T9" fmla="*/ 0 h 4"/>
              </a:gdLst>
              <a:ahLst/>
              <a:cxnLst>
                <a:cxn ang="0">
                  <a:pos x="T0" y="T1"/>
                </a:cxn>
                <a:cxn ang="0">
                  <a:pos x="T2" y="T3"/>
                </a:cxn>
                <a:cxn ang="0">
                  <a:pos x="T4" y="T5"/>
                </a:cxn>
                <a:cxn ang="0">
                  <a:pos x="T6" y="T7"/>
                </a:cxn>
                <a:cxn ang="0">
                  <a:pos x="T8" y="T9"/>
                </a:cxn>
              </a:cxnLst>
              <a:rect l="0" t="0" r="r" b="b"/>
              <a:pathLst>
                <a:path w="4" h="4">
                  <a:moveTo>
                    <a:pt x="4" y="0"/>
                  </a:moveTo>
                  <a:cubicBezTo>
                    <a:pt x="4" y="1"/>
                    <a:pt x="4" y="3"/>
                    <a:pt x="3" y="3"/>
                  </a:cubicBezTo>
                  <a:cubicBezTo>
                    <a:pt x="2" y="4"/>
                    <a:pt x="1" y="4"/>
                    <a:pt x="0" y="4"/>
                  </a:cubicBezTo>
                  <a:cubicBezTo>
                    <a:pt x="0" y="4"/>
                    <a:pt x="0" y="4"/>
                    <a:pt x="0" y="4"/>
                  </a:cubicBezTo>
                  <a:cubicBezTo>
                    <a:pt x="1" y="2"/>
                    <a:pt x="3" y="1"/>
                    <a:pt x="4"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91" name="Freeform 190"/>
            <xdr:cNvSpPr>
              <a:spLocks/>
            </xdr:cNvSpPr>
          </xdr:nvSpPr>
          <xdr:spPr bwMode="auto">
            <a:xfrm>
              <a:off x="2029619" y="3487688"/>
              <a:ext cx="22225" cy="22225"/>
            </a:xfrm>
            <a:custGeom>
              <a:avLst/>
              <a:gdLst>
                <a:gd name="T0" fmla="*/ 2 w 2"/>
                <a:gd name="T1" fmla="*/ 1 h 2"/>
                <a:gd name="T2" fmla="*/ 2 w 2"/>
                <a:gd name="T3" fmla="*/ 2 h 2"/>
                <a:gd name="T4" fmla="*/ 1 w 2"/>
                <a:gd name="T5" fmla="*/ 2 h 2"/>
                <a:gd name="T6" fmla="*/ 0 w 2"/>
                <a:gd name="T7" fmla="*/ 1 h 2"/>
                <a:gd name="T8" fmla="*/ 1 w 2"/>
                <a:gd name="T9" fmla="*/ 0 h 2"/>
                <a:gd name="T10" fmla="*/ 2 w 2"/>
                <a:gd name="T11" fmla="*/ 1 h 2"/>
              </a:gdLst>
              <a:ahLst/>
              <a:cxnLst>
                <a:cxn ang="0">
                  <a:pos x="T0" y="T1"/>
                </a:cxn>
                <a:cxn ang="0">
                  <a:pos x="T2" y="T3"/>
                </a:cxn>
                <a:cxn ang="0">
                  <a:pos x="T4" y="T5"/>
                </a:cxn>
                <a:cxn ang="0">
                  <a:pos x="T6" y="T7"/>
                </a:cxn>
                <a:cxn ang="0">
                  <a:pos x="T8" y="T9"/>
                </a:cxn>
                <a:cxn ang="0">
                  <a:pos x="T10" y="T11"/>
                </a:cxn>
              </a:cxnLst>
              <a:rect l="0" t="0" r="r" b="b"/>
              <a:pathLst>
                <a:path w="2" h="2">
                  <a:moveTo>
                    <a:pt x="2" y="1"/>
                  </a:moveTo>
                  <a:cubicBezTo>
                    <a:pt x="2" y="1"/>
                    <a:pt x="2" y="1"/>
                    <a:pt x="2" y="2"/>
                  </a:cubicBezTo>
                  <a:cubicBezTo>
                    <a:pt x="1" y="2"/>
                    <a:pt x="1" y="2"/>
                    <a:pt x="1" y="2"/>
                  </a:cubicBezTo>
                  <a:cubicBezTo>
                    <a:pt x="0" y="1"/>
                    <a:pt x="0" y="1"/>
                    <a:pt x="0" y="1"/>
                  </a:cubicBezTo>
                  <a:cubicBezTo>
                    <a:pt x="0" y="0"/>
                    <a:pt x="1" y="0"/>
                    <a:pt x="1" y="0"/>
                  </a:cubicBezTo>
                  <a:cubicBezTo>
                    <a:pt x="1" y="0"/>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92" name="Freeform 191"/>
            <xdr:cNvSpPr>
              <a:spLocks/>
            </xdr:cNvSpPr>
          </xdr:nvSpPr>
          <xdr:spPr bwMode="auto">
            <a:xfrm>
              <a:off x="1218406" y="3487688"/>
              <a:ext cx="33338" cy="79375"/>
            </a:xfrm>
            <a:custGeom>
              <a:avLst/>
              <a:gdLst>
                <a:gd name="T0" fmla="*/ 2 w 3"/>
                <a:gd name="T1" fmla="*/ 3 h 7"/>
                <a:gd name="T2" fmla="*/ 3 w 3"/>
                <a:gd name="T3" fmla="*/ 7 h 7"/>
                <a:gd name="T4" fmla="*/ 1 w 3"/>
                <a:gd name="T5" fmla="*/ 5 h 7"/>
                <a:gd name="T6" fmla="*/ 0 w 3"/>
                <a:gd name="T7" fmla="*/ 1 h 7"/>
                <a:gd name="T8" fmla="*/ 0 w 3"/>
                <a:gd name="T9" fmla="*/ 0 h 7"/>
                <a:gd name="T10" fmla="*/ 2 w 3"/>
                <a:gd name="T11" fmla="*/ 2 h 7"/>
                <a:gd name="T12" fmla="*/ 2 w 3"/>
                <a:gd name="T13" fmla="*/ 3 h 7"/>
              </a:gdLst>
              <a:ahLst/>
              <a:cxnLst>
                <a:cxn ang="0">
                  <a:pos x="T0" y="T1"/>
                </a:cxn>
                <a:cxn ang="0">
                  <a:pos x="T2" y="T3"/>
                </a:cxn>
                <a:cxn ang="0">
                  <a:pos x="T4" y="T5"/>
                </a:cxn>
                <a:cxn ang="0">
                  <a:pos x="T6" y="T7"/>
                </a:cxn>
                <a:cxn ang="0">
                  <a:pos x="T8" y="T9"/>
                </a:cxn>
                <a:cxn ang="0">
                  <a:pos x="T10" y="T11"/>
                </a:cxn>
                <a:cxn ang="0">
                  <a:pos x="T12" y="T13"/>
                </a:cxn>
              </a:cxnLst>
              <a:rect l="0" t="0" r="r" b="b"/>
              <a:pathLst>
                <a:path w="3" h="7">
                  <a:moveTo>
                    <a:pt x="2" y="3"/>
                  </a:moveTo>
                  <a:cubicBezTo>
                    <a:pt x="3" y="4"/>
                    <a:pt x="2" y="5"/>
                    <a:pt x="3" y="7"/>
                  </a:cubicBezTo>
                  <a:cubicBezTo>
                    <a:pt x="2" y="7"/>
                    <a:pt x="1" y="6"/>
                    <a:pt x="1" y="5"/>
                  </a:cubicBezTo>
                  <a:cubicBezTo>
                    <a:pt x="0" y="4"/>
                    <a:pt x="0" y="2"/>
                    <a:pt x="0" y="1"/>
                  </a:cubicBezTo>
                  <a:cubicBezTo>
                    <a:pt x="0" y="0"/>
                    <a:pt x="0" y="0"/>
                    <a:pt x="0" y="0"/>
                  </a:cubicBezTo>
                  <a:cubicBezTo>
                    <a:pt x="1" y="1"/>
                    <a:pt x="1" y="2"/>
                    <a:pt x="2" y="2"/>
                  </a:cubicBezTo>
                  <a:cubicBezTo>
                    <a:pt x="2" y="3"/>
                    <a:pt x="2" y="3"/>
                    <a:pt x="2" y="3"/>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93" name="Freeform 192"/>
            <xdr:cNvSpPr>
              <a:spLocks/>
            </xdr:cNvSpPr>
          </xdr:nvSpPr>
          <xdr:spPr bwMode="auto">
            <a:xfrm>
              <a:off x="2062956" y="3487688"/>
              <a:ext cx="11113" cy="22225"/>
            </a:xfrm>
            <a:custGeom>
              <a:avLst/>
              <a:gdLst>
                <a:gd name="T0" fmla="*/ 1 w 1"/>
                <a:gd name="T1" fmla="*/ 1 h 2"/>
                <a:gd name="T2" fmla="*/ 1 w 1"/>
                <a:gd name="T3" fmla="*/ 2 h 2"/>
                <a:gd name="T4" fmla="*/ 0 w 1"/>
                <a:gd name="T5" fmla="*/ 1 h 2"/>
                <a:gd name="T6" fmla="*/ 0 w 1"/>
                <a:gd name="T7" fmla="*/ 1 h 2"/>
                <a:gd name="T8" fmla="*/ 1 w 1"/>
                <a:gd name="T9" fmla="*/ 1 h 2"/>
              </a:gdLst>
              <a:ahLst/>
              <a:cxnLst>
                <a:cxn ang="0">
                  <a:pos x="T0" y="T1"/>
                </a:cxn>
                <a:cxn ang="0">
                  <a:pos x="T2" y="T3"/>
                </a:cxn>
                <a:cxn ang="0">
                  <a:pos x="T4" y="T5"/>
                </a:cxn>
                <a:cxn ang="0">
                  <a:pos x="T6" y="T7"/>
                </a:cxn>
                <a:cxn ang="0">
                  <a:pos x="T8" y="T9"/>
                </a:cxn>
              </a:cxnLst>
              <a:rect l="0" t="0" r="r" b="b"/>
              <a:pathLst>
                <a:path w="1" h="2">
                  <a:moveTo>
                    <a:pt x="1" y="1"/>
                  </a:moveTo>
                  <a:cubicBezTo>
                    <a:pt x="1" y="2"/>
                    <a:pt x="1" y="2"/>
                    <a:pt x="1" y="2"/>
                  </a:cubicBezTo>
                  <a:cubicBezTo>
                    <a:pt x="0" y="2"/>
                    <a:pt x="0" y="2"/>
                    <a:pt x="0" y="1"/>
                  </a:cubicBezTo>
                  <a:cubicBezTo>
                    <a:pt x="0" y="1"/>
                    <a:pt x="0" y="1"/>
                    <a:pt x="0" y="1"/>
                  </a:cubicBezTo>
                  <a:cubicBezTo>
                    <a:pt x="1" y="0"/>
                    <a:pt x="1" y="1"/>
                    <a:pt x="1"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94" name="Freeform 193"/>
            <xdr:cNvSpPr>
              <a:spLocks/>
            </xdr:cNvSpPr>
          </xdr:nvSpPr>
          <xdr:spPr bwMode="auto">
            <a:xfrm>
              <a:off x="2108994" y="3498801"/>
              <a:ext cx="33338" cy="57150"/>
            </a:xfrm>
            <a:custGeom>
              <a:avLst/>
              <a:gdLst>
                <a:gd name="T0" fmla="*/ 3 w 3"/>
                <a:gd name="T1" fmla="*/ 4 h 5"/>
                <a:gd name="T2" fmla="*/ 2 w 3"/>
                <a:gd name="T3" fmla="*/ 5 h 5"/>
                <a:gd name="T4" fmla="*/ 2 w 3"/>
                <a:gd name="T5" fmla="*/ 5 h 5"/>
                <a:gd name="T6" fmla="*/ 0 w 3"/>
                <a:gd name="T7" fmla="*/ 0 h 5"/>
                <a:gd name="T8" fmla="*/ 0 w 3"/>
                <a:gd name="T9" fmla="*/ 0 h 5"/>
                <a:gd name="T10" fmla="*/ 3 w 3"/>
                <a:gd name="T11" fmla="*/ 4 h 5"/>
              </a:gdLst>
              <a:ahLst/>
              <a:cxnLst>
                <a:cxn ang="0">
                  <a:pos x="T0" y="T1"/>
                </a:cxn>
                <a:cxn ang="0">
                  <a:pos x="T2" y="T3"/>
                </a:cxn>
                <a:cxn ang="0">
                  <a:pos x="T4" y="T5"/>
                </a:cxn>
                <a:cxn ang="0">
                  <a:pos x="T6" y="T7"/>
                </a:cxn>
                <a:cxn ang="0">
                  <a:pos x="T8" y="T9"/>
                </a:cxn>
                <a:cxn ang="0">
                  <a:pos x="T10" y="T11"/>
                </a:cxn>
              </a:cxnLst>
              <a:rect l="0" t="0" r="r" b="b"/>
              <a:pathLst>
                <a:path w="3" h="5">
                  <a:moveTo>
                    <a:pt x="3" y="4"/>
                  </a:moveTo>
                  <a:cubicBezTo>
                    <a:pt x="3" y="4"/>
                    <a:pt x="3" y="5"/>
                    <a:pt x="2" y="5"/>
                  </a:cubicBezTo>
                  <a:cubicBezTo>
                    <a:pt x="2" y="5"/>
                    <a:pt x="2" y="5"/>
                    <a:pt x="2" y="5"/>
                  </a:cubicBezTo>
                  <a:cubicBezTo>
                    <a:pt x="1" y="3"/>
                    <a:pt x="0" y="2"/>
                    <a:pt x="0" y="0"/>
                  </a:cubicBezTo>
                  <a:cubicBezTo>
                    <a:pt x="0" y="0"/>
                    <a:pt x="0" y="0"/>
                    <a:pt x="0" y="0"/>
                  </a:cubicBezTo>
                  <a:cubicBezTo>
                    <a:pt x="1" y="1"/>
                    <a:pt x="3" y="2"/>
                    <a:pt x="3" y="4"/>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95" name="Freeform 194"/>
            <xdr:cNvSpPr>
              <a:spLocks/>
            </xdr:cNvSpPr>
          </xdr:nvSpPr>
          <xdr:spPr bwMode="auto">
            <a:xfrm>
              <a:off x="2074069" y="3521026"/>
              <a:ext cx="23813" cy="22225"/>
            </a:xfrm>
            <a:custGeom>
              <a:avLst/>
              <a:gdLst>
                <a:gd name="T0" fmla="*/ 2 w 2"/>
                <a:gd name="T1" fmla="*/ 1 h 2"/>
                <a:gd name="T2" fmla="*/ 2 w 2"/>
                <a:gd name="T3" fmla="*/ 2 h 2"/>
                <a:gd name="T4" fmla="*/ 0 w 2"/>
                <a:gd name="T5" fmla="*/ 1 h 2"/>
                <a:gd name="T6" fmla="*/ 1 w 2"/>
                <a:gd name="T7" fmla="*/ 0 h 2"/>
                <a:gd name="T8" fmla="*/ 2 w 2"/>
                <a:gd name="T9" fmla="*/ 1 h 2"/>
              </a:gdLst>
              <a:ahLst/>
              <a:cxnLst>
                <a:cxn ang="0">
                  <a:pos x="T0" y="T1"/>
                </a:cxn>
                <a:cxn ang="0">
                  <a:pos x="T2" y="T3"/>
                </a:cxn>
                <a:cxn ang="0">
                  <a:pos x="T4" y="T5"/>
                </a:cxn>
                <a:cxn ang="0">
                  <a:pos x="T6" y="T7"/>
                </a:cxn>
                <a:cxn ang="0">
                  <a:pos x="T8" y="T9"/>
                </a:cxn>
              </a:cxnLst>
              <a:rect l="0" t="0" r="r" b="b"/>
              <a:pathLst>
                <a:path w="2" h="2">
                  <a:moveTo>
                    <a:pt x="2" y="1"/>
                  </a:moveTo>
                  <a:cubicBezTo>
                    <a:pt x="2" y="1"/>
                    <a:pt x="2" y="2"/>
                    <a:pt x="2" y="2"/>
                  </a:cubicBezTo>
                  <a:cubicBezTo>
                    <a:pt x="1" y="2"/>
                    <a:pt x="1" y="2"/>
                    <a:pt x="0" y="1"/>
                  </a:cubicBezTo>
                  <a:cubicBezTo>
                    <a:pt x="0" y="1"/>
                    <a:pt x="1" y="0"/>
                    <a:pt x="1" y="0"/>
                  </a:cubicBezTo>
                  <a:cubicBezTo>
                    <a:pt x="2" y="0"/>
                    <a:pt x="2" y="0"/>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96" name="Freeform 195"/>
            <xdr:cNvSpPr>
              <a:spLocks/>
            </xdr:cNvSpPr>
          </xdr:nvSpPr>
          <xdr:spPr bwMode="auto">
            <a:xfrm>
              <a:off x="2018506" y="3532138"/>
              <a:ext cx="55563" cy="57150"/>
            </a:xfrm>
            <a:custGeom>
              <a:avLst/>
              <a:gdLst>
                <a:gd name="T0" fmla="*/ 4 w 5"/>
                <a:gd name="T1" fmla="*/ 1 h 5"/>
                <a:gd name="T2" fmla="*/ 1 w 5"/>
                <a:gd name="T3" fmla="*/ 5 h 5"/>
                <a:gd name="T4" fmla="*/ 1 w 5"/>
                <a:gd name="T5" fmla="*/ 4 h 5"/>
                <a:gd name="T6" fmla="*/ 4 w 5"/>
                <a:gd name="T7" fmla="*/ 0 h 5"/>
                <a:gd name="T8" fmla="*/ 4 w 5"/>
                <a:gd name="T9" fmla="*/ 1 h 5"/>
              </a:gdLst>
              <a:ahLst/>
              <a:cxnLst>
                <a:cxn ang="0">
                  <a:pos x="T0" y="T1"/>
                </a:cxn>
                <a:cxn ang="0">
                  <a:pos x="T2" y="T3"/>
                </a:cxn>
                <a:cxn ang="0">
                  <a:pos x="T4" y="T5"/>
                </a:cxn>
                <a:cxn ang="0">
                  <a:pos x="T6" y="T7"/>
                </a:cxn>
                <a:cxn ang="0">
                  <a:pos x="T8" y="T9"/>
                </a:cxn>
              </a:cxnLst>
              <a:rect l="0" t="0" r="r" b="b"/>
              <a:pathLst>
                <a:path w="5" h="5">
                  <a:moveTo>
                    <a:pt x="4" y="1"/>
                  </a:moveTo>
                  <a:cubicBezTo>
                    <a:pt x="4" y="3"/>
                    <a:pt x="2" y="3"/>
                    <a:pt x="1" y="5"/>
                  </a:cubicBezTo>
                  <a:cubicBezTo>
                    <a:pt x="0" y="5"/>
                    <a:pt x="0" y="4"/>
                    <a:pt x="1" y="4"/>
                  </a:cubicBezTo>
                  <a:cubicBezTo>
                    <a:pt x="1" y="2"/>
                    <a:pt x="2" y="1"/>
                    <a:pt x="4" y="0"/>
                  </a:cubicBezTo>
                  <a:cubicBezTo>
                    <a:pt x="5" y="0"/>
                    <a:pt x="4" y="0"/>
                    <a:pt x="4"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97" name="Freeform 196"/>
            <xdr:cNvSpPr>
              <a:spLocks/>
            </xdr:cNvSpPr>
          </xdr:nvSpPr>
          <xdr:spPr bwMode="auto">
            <a:xfrm>
              <a:off x="2086769" y="3555951"/>
              <a:ext cx="22225" cy="11113"/>
            </a:xfrm>
            <a:custGeom>
              <a:avLst/>
              <a:gdLst>
                <a:gd name="T0" fmla="*/ 2 w 2"/>
                <a:gd name="T1" fmla="*/ 0 h 1"/>
                <a:gd name="T2" fmla="*/ 1 w 2"/>
                <a:gd name="T3" fmla="*/ 1 h 1"/>
                <a:gd name="T4" fmla="*/ 0 w 2"/>
                <a:gd name="T5" fmla="*/ 1 h 1"/>
                <a:gd name="T6" fmla="*/ 1 w 2"/>
                <a:gd name="T7" fmla="*/ 0 h 1"/>
                <a:gd name="T8" fmla="*/ 2 w 2"/>
                <a:gd name="T9" fmla="*/ 0 h 1"/>
              </a:gdLst>
              <a:ahLst/>
              <a:cxnLst>
                <a:cxn ang="0">
                  <a:pos x="T0" y="T1"/>
                </a:cxn>
                <a:cxn ang="0">
                  <a:pos x="T2" y="T3"/>
                </a:cxn>
                <a:cxn ang="0">
                  <a:pos x="T4" y="T5"/>
                </a:cxn>
                <a:cxn ang="0">
                  <a:pos x="T6" y="T7"/>
                </a:cxn>
                <a:cxn ang="0">
                  <a:pos x="T8" y="T9"/>
                </a:cxn>
              </a:cxnLst>
              <a:rect l="0" t="0" r="r" b="b"/>
              <a:pathLst>
                <a:path w="2" h="1">
                  <a:moveTo>
                    <a:pt x="2" y="0"/>
                  </a:moveTo>
                  <a:cubicBezTo>
                    <a:pt x="2" y="1"/>
                    <a:pt x="1" y="1"/>
                    <a:pt x="1" y="1"/>
                  </a:cubicBezTo>
                  <a:cubicBezTo>
                    <a:pt x="1" y="1"/>
                    <a:pt x="0" y="1"/>
                    <a:pt x="0" y="1"/>
                  </a:cubicBezTo>
                  <a:cubicBezTo>
                    <a:pt x="0" y="0"/>
                    <a:pt x="0" y="0"/>
                    <a:pt x="1" y="0"/>
                  </a:cubicBezTo>
                  <a:cubicBezTo>
                    <a:pt x="1" y="0"/>
                    <a:pt x="2" y="0"/>
                    <a:pt x="2"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98" name="Freeform 197"/>
            <xdr:cNvSpPr>
              <a:spLocks noEditPoints="1"/>
            </xdr:cNvSpPr>
          </xdr:nvSpPr>
          <xdr:spPr bwMode="auto">
            <a:xfrm>
              <a:off x="1545431" y="2601863"/>
              <a:ext cx="179388" cy="23813"/>
            </a:xfrm>
            <a:custGeom>
              <a:avLst/>
              <a:gdLst>
                <a:gd name="T0" fmla="*/ 15 w 16"/>
                <a:gd name="T1" fmla="*/ 0 h 2"/>
                <a:gd name="T2" fmla="*/ 16 w 16"/>
                <a:gd name="T3" fmla="*/ 1 h 2"/>
                <a:gd name="T4" fmla="*/ 15 w 16"/>
                <a:gd name="T5" fmla="*/ 2 h 2"/>
                <a:gd name="T6" fmla="*/ 2 w 16"/>
                <a:gd name="T7" fmla="*/ 2 h 2"/>
                <a:gd name="T8" fmla="*/ 0 w 16"/>
                <a:gd name="T9" fmla="*/ 1 h 2"/>
                <a:gd name="T10" fmla="*/ 2 w 16"/>
                <a:gd name="T11" fmla="*/ 0 h 2"/>
                <a:gd name="T12" fmla="*/ 15 w 16"/>
                <a:gd name="T13" fmla="*/ 0 h 2"/>
                <a:gd name="T14" fmla="*/ 6 w 16"/>
                <a:gd name="T15" fmla="*/ 2 h 2"/>
                <a:gd name="T16" fmla="*/ 5 w 16"/>
                <a:gd name="T17" fmla="*/ 0 h 2"/>
                <a:gd name="T18" fmla="*/ 4 w 16"/>
                <a:gd name="T19" fmla="*/ 0 h 2"/>
                <a:gd name="T20" fmla="*/ 4 w 16"/>
                <a:gd name="T21" fmla="*/ 2 h 2"/>
                <a:gd name="T22" fmla="*/ 6 w 16"/>
                <a:gd name="T23" fmla="*/ 2 h 2"/>
                <a:gd name="T24" fmla="*/ 11 w 16"/>
                <a:gd name="T25" fmla="*/ 2 h 2"/>
                <a:gd name="T26" fmla="*/ 11 w 16"/>
                <a:gd name="T27" fmla="*/ 0 h 2"/>
                <a:gd name="T28" fmla="*/ 9 w 16"/>
                <a:gd name="T29" fmla="*/ 0 h 2"/>
                <a:gd name="T30" fmla="*/ 10 w 16"/>
                <a:gd name="T31" fmla="*/ 2 h 2"/>
                <a:gd name="T32" fmla="*/ 11 w 16"/>
                <a:gd name="T33" fmla="*/ 2 h 2"/>
                <a:gd name="T34" fmla="*/ 15 w 16"/>
                <a:gd name="T35" fmla="*/ 0 h 2"/>
                <a:gd name="T36" fmla="*/ 15 w 16"/>
                <a:gd name="T37" fmla="*/ 0 h 2"/>
                <a:gd name="T38" fmla="*/ 15 w 16"/>
                <a:gd name="T39" fmla="*/ 2 h 2"/>
                <a:gd name="T40" fmla="*/ 15 w 16"/>
                <a:gd name="T41" fmla="*/ 0 h 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 h="2">
                  <a:moveTo>
                    <a:pt x="15" y="0"/>
                  </a:moveTo>
                  <a:cubicBezTo>
                    <a:pt x="16" y="0"/>
                    <a:pt x="16" y="0"/>
                    <a:pt x="16" y="1"/>
                  </a:cubicBezTo>
                  <a:cubicBezTo>
                    <a:pt x="16" y="1"/>
                    <a:pt x="16" y="2"/>
                    <a:pt x="15" y="2"/>
                  </a:cubicBezTo>
                  <a:cubicBezTo>
                    <a:pt x="2" y="2"/>
                    <a:pt x="2" y="2"/>
                    <a:pt x="2" y="2"/>
                  </a:cubicBezTo>
                  <a:cubicBezTo>
                    <a:pt x="1" y="2"/>
                    <a:pt x="0" y="1"/>
                    <a:pt x="0" y="1"/>
                  </a:cubicBezTo>
                  <a:cubicBezTo>
                    <a:pt x="0" y="0"/>
                    <a:pt x="1" y="0"/>
                    <a:pt x="2" y="0"/>
                  </a:cubicBezTo>
                  <a:cubicBezTo>
                    <a:pt x="15" y="0"/>
                    <a:pt x="15" y="0"/>
                    <a:pt x="15" y="0"/>
                  </a:cubicBezTo>
                  <a:close/>
                  <a:moveTo>
                    <a:pt x="6" y="2"/>
                  </a:moveTo>
                  <a:cubicBezTo>
                    <a:pt x="7" y="2"/>
                    <a:pt x="6" y="0"/>
                    <a:pt x="5" y="0"/>
                  </a:cubicBezTo>
                  <a:cubicBezTo>
                    <a:pt x="4" y="0"/>
                    <a:pt x="4" y="0"/>
                    <a:pt x="4" y="0"/>
                  </a:cubicBezTo>
                  <a:cubicBezTo>
                    <a:pt x="2" y="0"/>
                    <a:pt x="4" y="2"/>
                    <a:pt x="4" y="2"/>
                  </a:cubicBezTo>
                  <a:cubicBezTo>
                    <a:pt x="6" y="2"/>
                    <a:pt x="6" y="2"/>
                    <a:pt x="6" y="2"/>
                  </a:cubicBezTo>
                  <a:close/>
                  <a:moveTo>
                    <a:pt x="11" y="2"/>
                  </a:moveTo>
                  <a:cubicBezTo>
                    <a:pt x="13" y="2"/>
                    <a:pt x="11" y="0"/>
                    <a:pt x="11" y="0"/>
                  </a:cubicBezTo>
                  <a:cubicBezTo>
                    <a:pt x="9" y="0"/>
                    <a:pt x="9" y="0"/>
                    <a:pt x="9" y="0"/>
                  </a:cubicBezTo>
                  <a:cubicBezTo>
                    <a:pt x="8" y="0"/>
                    <a:pt x="9" y="2"/>
                    <a:pt x="10" y="2"/>
                  </a:cubicBezTo>
                  <a:cubicBezTo>
                    <a:pt x="11" y="2"/>
                    <a:pt x="11" y="2"/>
                    <a:pt x="11" y="2"/>
                  </a:cubicBezTo>
                  <a:close/>
                  <a:moveTo>
                    <a:pt x="15" y="0"/>
                  </a:moveTo>
                  <a:cubicBezTo>
                    <a:pt x="15" y="0"/>
                    <a:pt x="15" y="0"/>
                    <a:pt x="15" y="0"/>
                  </a:cubicBezTo>
                  <a:cubicBezTo>
                    <a:pt x="13" y="0"/>
                    <a:pt x="15" y="2"/>
                    <a:pt x="15" y="2"/>
                  </a:cubicBezTo>
                  <a:cubicBezTo>
                    <a:pt x="16" y="2"/>
                    <a:pt x="16" y="0"/>
                    <a:pt x="15"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99" name="Freeform 198"/>
            <xdr:cNvSpPr>
              <a:spLocks noEditPoints="1"/>
            </xdr:cNvSpPr>
          </xdr:nvSpPr>
          <xdr:spPr bwMode="auto">
            <a:xfrm>
              <a:off x="1691481" y="2771726"/>
              <a:ext cx="79375" cy="136525"/>
            </a:xfrm>
            <a:custGeom>
              <a:avLst/>
              <a:gdLst>
                <a:gd name="T0" fmla="*/ 1 w 7"/>
                <a:gd name="T1" fmla="*/ 0 h 12"/>
                <a:gd name="T2" fmla="*/ 4 w 7"/>
                <a:gd name="T3" fmla="*/ 1 h 12"/>
                <a:gd name="T4" fmla="*/ 6 w 7"/>
                <a:gd name="T5" fmla="*/ 0 h 12"/>
                <a:gd name="T6" fmla="*/ 5 w 7"/>
                <a:gd name="T7" fmla="*/ 4 h 12"/>
                <a:gd name="T8" fmla="*/ 7 w 7"/>
                <a:gd name="T9" fmla="*/ 4 h 12"/>
                <a:gd name="T10" fmla="*/ 7 w 7"/>
                <a:gd name="T11" fmla="*/ 6 h 12"/>
                <a:gd name="T12" fmla="*/ 7 w 7"/>
                <a:gd name="T13" fmla="*/ 8 h 12"/>
                <a:gd name="T14" fmla="*/ 5 w 7"/>
                <a:gd name="T15" fmla="*/ 8 h 12"/>
                <a:gd name="T16" fmla="*/ 6 w 7"/>
                <a:gd name="T17" fmla="*/ 12 h 12"/>
                <a:gd name="T18" fmla="*/ 4 w 7"/>
                <a:gd name="T19" fmla="*/ 11 h 12"/>
                <a:gd name="T20" fmla="*/ 1 w 7"/>
                <a:gd name="T21" fmla="*/ 12 h 12"/>
                <a:gd name="T22" fmla="*/ 2 w 7"/>
                <a:gd name="T23" fmla="*/ 8 h 12"/>
                <a:gd name="T24" fmla="*/ 0 w 7"/>
                <a:gd name="T25" fmla="*/ 8 h 12"/>
                <a:gd name="T26" fmla="*/ 1 w 7"/>
                <a:gd name="T27" fmla="*/ 6 h 12"/>
                <a:gd name="T28" fmla="*/ 0 w 7"/>
                <a:gd name="T29" fmla="*/ 4 h 12"/>
                <a:gd name="T30" fmla="*/ 2 w 7"/>
                <a:gd name="T31" fmla="*/ 4 h 12"/>
                <a:gd name="T32" fmla="*/ 1 w 7"/>
                <a:gd name="T33" fmla="*/ 0 h 12"/>
                <a:gd name="T34" fmla="*/ 5 w 7"/>
                <a:gd name="T35" fmla="*/ 7 h 12"/>
                <a:gd name="T36" fmla="*/ 6 w 7"/>
                <a:gd name="T37" fmla="*/ 6 h 12"/>
                <a:gd name="T38" fmla="*/ 4 w 7"/>
                <a:gd name="T39" fmla="*/ 4 h 12"/>
                <a:gd name="T40" fmla="*/ 2 w 7"/>
                <a:gd name="T41" fmla="*/ 6 h 12"/>
                <a:gd name="T42" fmla="*/ 3 w 7"/>
                <a:gd name="T43" fmla="*/ 7 h 12"/>
                <a:gd name="T44" fmla="*/ 5 w 7"/>
                <a:gd name="T45" fmla="*/ 7 h 12"/>
                <a:gd name="T46" fmla="*/ 2 w 7"/>
                <a:gd name="T47" fmla="*/ 6 h 12"/>
                <a:gd name="T48" fmla="*/ 4 w 7"/>
                <a:gd name="T49" fmla="*/ 6 h 12"/>
                <a:gd name="T50" fmla="*/ 5 w 7"/>
                <a:gd name="T51" fmla="*/ 6 h 12"/>
                <a:gd name="T52" fmla="*/ 4 w 7"/>
                <a:gd name="T53" fmla="*/ 5 h 12"/>
                <a:gd name="T54" fmla="*/ 2 w 7"/>
                <a:gd name="T55" fmla="*/ 6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7" h="12">
                  <a:moveTo>
                    <a:pt x="1" y="0"/>
                  </a:moveTo>
                  <a:cubicBezTo>
                    <a:pt x="4" y="1"/>
                    <a:pt x="4" y="1"/>
                    <a:pt x="4" y="1"/>
                  </a:cubicBezTo>
                  <a:cubicBezTo>
                    <a:pt x="6" y="0"/>
                    <a:pt x="6" y="0"/>
                    <a:pt x="6" y="0"/>
                  </a:cubicBezTo>
                  <a:cubicBezTo>
                    <a:pt x="5" y="4"/>
                    <a:pt x="5" y="4"/>
                    <a:pt x="5" y="4"/>
                  </a:cubicBezTo>
                  <a:cubicBezTo>
                    <a:pt x="7" y="4"/>
                    <a:pt x="7" y="4"/>
                    <a:pt x="7" y="4"/>
                  </a:cubicBezTo>
                  <a:cubicBezTo>
                    <a:pt x="7" y="6"/>
                    <a:pt x="7" y="6"/>
                    <a:pt x="7" y="6"/>
                  </a:cubicBezTo>
                  <a:cubicBezTo>
                    <a:pt x="7" y="8"/>
                    <a:pt x="7" y="8"/>
                    <a:pt x="7" y="8"/>
                  </a:cubicBezTo>
                  <a:cubicBezTo>
                    <a:pt x="5" y="8"/>
                    <a:pt x="5" y="8"/>
                    <a:pt x="5" y="8"/>
                  </a:cubicBezTo>
                  <a:cubicBezTo>
                    <a:pt x="6" y="12"/>
                    <a:pt x="6" y="12"/>
                    <a:pt x="6" y="12"/>
                  </a:cubicBezTo>
                  <a:cubicBezTo>
                    <a:pt x="4" y="11"/>
                    <a:pt x="4" y="11"/>
                    <a:pt x="4" y="11"/>
                  </a:cubicBezTo>
                  <a:cubicBezTo>
                    <a:pt x="1" y="12"/>
                    <a:pt x="1" y="12"/>
                    <a:pt x="1" y="12"/>
                  </a:cubicBezTo>
                  <a:cubicBezTo>
                    <a:pt x="2" y="8"/>
                    <a:pt x="2" y="8"/>
                    <a:pt x="2" y="8"/>
                  </a:cubicBezTo>
                  <a:cubicBezTo>
                    <a:pt x="0" y="8"/>
                    <a:pt x="0" y="8"/>
                    <a:pt x="0" y="8"/>
                  </a:cubicBezTo>
                  <a:cubicBezTo>
                    <a:pt x="1" y="6"/>
                    <a:pt x="1" y="6"/>
                    <a:pt x="1" y="6"/>
                  </a:cubicBezTo>
                  <a:cubicBezTo>
                    <a:pt x="0" y="4"/>
                    <a:pt x="0" y="4"/>
                    <a:pt x="0" y="4"/>
                  </a:cubicBezTo>
                  <a:cubicBezTo>
                    <a:pt x="2" y="4"/>
                    <a:pt x="2" y="4"/>
                    <a:pt x="2" y="4"/>
                  </a:cubicBezTo>
                  <a:cubicBezTo>
                    <a:pt x="1" y="0"/>
                    <a:pt x="1" y="0"/>
                    <a:pt x="1" y="0"/>
                  </a:cubicBezTo>
                  <a:close/>
                  <a:moveTo>
                    <a:pt x="5" y="7"/>
                  </a:moveTo>
                  <a:cubicBezTo>
                    <a:pt x="6" y="7"/>
                    <a:pt x="6" y="7"/>
                    <a:pt x="6" y="6"/>
                  </a:cubicBezTo>
                  <a:cubicBezTo>
                    <a:pt x="6" y="4"/>
                    <a:pt x="4" y="6"/>
                    <a:pt x="4" y="4"/>
                  </a:cubicBezTo>
                  <a:cubicBezTo>
                    <a:pt x="3" y="6"/>
                    <a:pt x="2" y="4"/>
                    <a:pt x="2" y="6"/>
                  </a:cubicBezTo>
                  <a:cubicBezTo>
                    <a:pt x="2" y="7"/>
                    <a:pt x="2" y="7"/>
                    <a:pt x="3" y="7"/>
                  </a:cubicBezTo>
                  <a:cubicBezTo>
                    <a:pt x="5" y="7"/>
                    <a:pt x="5" y="7"/>
                    <a:pt x="5" y="7"/>
                  </a:cubicBezTo>
                  <a:close/>
                  <a:moveTo>
                    <a:pt x="2" y="6"/>
                  </a:moveTo>
                  <a:cubicBezTo>
                    <a:pt x="2" y="7"/>
                    <a:pt x="3" y="6"/>
                    <a:pt x="4" y="6"/>
                  </a:cubicBezTo>
                  <a:cubicBezTo>
                    <a:pt x="4" y="6"/>
                    <a:pt x="5" y="7"/>
                    <a:pt x="5" y="6"/>
                  </a:cubicBezTo>
                  <a:cubicBezTo>
                    <a:pt x="5" y="5"/>
                    <a:pt x="4" y="5"/>
                    <a:pt x="4" y="5"/>
                  </a:cubicBezTo>
                  <a:cubicBezTo>
                    <a:pt x="3" y="5"/>
                    <a:pt x="2" y="5"/>
                    <a:pt x="2" y="6"/>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00" name="Freeform 199"/>
            <xdr:cNvSpPr>
              <a:spLocks/>
            </xdr:cNvSpPr>
          </xdr:nvSpPr>
          <xdr:spPr bwMode="auto">
            <a:xfrm>
              <a:off x="1623219" y="2817763"/>
              <a:ext cx="23813" cy="22225"/>
            </a:xfrm>
            <a:custGeom>
              <a:avLst/>
              <a:gdLst>
                <a:gd name="T0" fmla="*/ 8 w 15"/>
                <a:gd name="T1" fmla="*/ 14 h 14"/>
                <a:gd name="T2" fmla="*/ 8 w 15"/>
                <a:gd name="T3" fmla="*/ 14 h 14"/>
                <a:gd name="T4" fmla="*/ 0 w 15"/>
                <a:gd name="T5" fmla="*/ 7 h 14"/>
                <a:gd name="T6" fmla="*/ 8 w 15"/>
                <a:gd name="T7" fmla="*/ 7 h 14"/>
                <a:gd name="T8" fmla="*/ 8 w 15"/>
                <a:gd name="T9" fmla="*/ 7 h 14"/>
                <a:gd name="T10" fmla="*/ 8 w 15"/>
                <a:gd name="T11" fmla="*/ 7 h 14"/>
                <a:gd name="T12" fmla="*/ 8 w 15"/>
                <a:gd name="T13" fmla="*/ 0 h 14"/>
                <a:gd name="T14" fmla="*/ 15 w 15"/>
                <a:gd name="T15" fmla="*/ 7 h 14"/>
                <a:gd name="T16" fmla="*/ 15 w 15"/>
                <a:gd name="T17" fmla="*/ 7 h 14"/>
                <a:gd name="T18" fmla="*/ 15 w 15"/>
                <a:gd name="T19" fmla="*/ 7 h 14"/>
                <a:gd name="T20" fmla="*/ 15 w 15"/>
                <a:gd name="T21" fmla="*/ 7 h 14"/>
                <a:gd name="T22" fmla="*/ 15 w 15"/>
                <a:gd name="T23" fmla="*/ 14 h 14"/>
                <a:gd name="T24" fmla="*/ 15 w 15"/>
                <a:gd name="T25" fmla="*/ 14 h 14"/>
                <a:gd name="T26" fmla="*/ 8 w 15"/>
                <a:gd name="T27" fmla="*/ 14 h 14"/>
                <a:gd name="T28" fmla="*/ 8 w 15"/>
                <a:gd name="T29" fmla="*/ 14 h 14"/>
                <a:gd name="T30" fmla="*/ 8 w 15"/>
                <a:gd name="T31" fmla="*/ 14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15" h="14">
                  <a:moveTo>
                    <a:pt x="8" y="14"/>
                  </a:moveTo>
                  <a:lnTo>
                    <a:pt x="8" y="14"/>
                  </a:lnTo>
                  <a:lnTo>
                    <a:pt x="0" y="7"/>
                  </a:lnTo>
                  <a:lnTo>
                    <a:pt x="8" y="7"/>
                  </a:lnTo>
                  <a:lnTo>
                    <a:pt x="8" y="7"/>
                  </a:lnTo>
                  <a:lnTo>
                    <a:pt x="8" y="7"/>
                  </a:lnTo>
                  <a:lnTo>
                    <a:pt x="8" y="0"/>
                  </a:lnTo>
                  <a:lnTo>
                    <a:pt x="15" y="7"/>
                  </a:lnTo>
                  <a:lnTo>
                    <a:pt x="15" y="7"/>
                  </a:lnTo>
                  <a:lnTo>
                    <a:pt x="15" y="7"/>
                  </a:lnTo>
                  <a:lnTo>
                    <a:pt x="15" y="7"/>
                  </a:lnTo>
                  <a:lnTo>
                    <a:pt x="15" y="14"/>
                  </a:lnTo>
                  <a:lnTo>
                    <a:pt x="15" y="14"/>
                  </a:lnTo>
                  <a:lnTo>
                    <a:pt x="8" y="14"/>
                  </a:lnTo>
                  <a:lnTo>
                    <a:pt x="8" y="14"/>
                  </a:lnTo>
                  <a:lnTo>
                    <a:pt x="8" y="14"/>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01" name="Freeform 200"/>
            <xdr:cNvSpPr>
              <a:spLocks/>
            </xdr:cNvSpPr>
          </xdr:nvSpPr>
          <xdr:spPr bwMode="auto">
            <a:xfrm>
              <a:off x="1600994" y="2851101"/>
              <a:ext cx="22225" cy="23813"/>
            </a:xfrm>
            <a:custGeom>
              <a:avLst/>
              <a:gdLst>
                <a:gd name="T0" fmla="*/ 7 w 14"/>
                <a:gd name="T1" fmla="*/ 15 h 15"/>
                <a:gd name="T2" fmla="*/ 7 w 14"/>
                <a:gd name="T3" fmla="*/ 8 h 15"/>
                <a:gd name="T4" fmla="*/ 0 w 14"/>
                <a:gd name="T5" fmla="*/ 8 h 15"/>
                <a:gd name="T6" fmla="*/ 7 w 14"/>
                <a:gd name="T7" fmla="*/ 8 h 15"/>
                <a:gd name="T8" fmla="*/ 7 w 14"/>
                <a:gd name="T9" fmla="*/ 0 h 15"/>
                <a:gd name="T10" fmla="*/ 7 w 14"/>
                <a:gd name="T11" fmla="*/ 0 h 15"/>
                <a:gd name="T12" fmla="*/ 7 w 14"/>
                <a:gd name="T13" fmla="*/ 0 h 15"/>
                <a:gd name="T14" fmla="*/ 14 w 14"/>
                <a:gd name="T15" fmla="*/ 0 h 15"/>
                <a:gd name="T16" fmla="*/ 14 w 14"/>
                <a:gd name="T17" fmla="*/ 0 h 15"/>
                <a:gd name="T18" fmla="*/ 14 w 14"/>
                <a:gd name="T19" fmla="*/ 8 h 15"/>
                <a:gd name="T20" fmla="*/ 14 w 14"/>
                <a:gd name="T21" fmla="*/ 8 h 15"/>
                <a:gd name="T22" fmla="*/ 14 w 14"/>
                <a:gd name="T23" fmla="*/ 8 h 15"/>
                <a:gd name="T24" fmla="*/ 14 w 14"/>
                <a:gd name="T25" fmla="*/ 15 h 15"/>
                <a:gd name="T26" fmla="*/ 7 w 14"/>
                <a:gd name="T27" fmla="*/ 8 h 15"/>
                <a:gd name="T28" fmla="*/ 7 w 14"/>
                <a:gd name="T29" fmla="*/ 15 h 15"/>
                <a:gd name="T30" fmla="*/ 7 w 14"/>
                <a:gd name="T31"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14" h="15">
                  <a:moveTo>
                    <a:pt x="7" y="15"/>
                  </a:moveTo>
                  <a:lnTo>
                    <a:pt x="7" y="8"/>
                  </a:lnTo>
                  <a:lnTo>
                    <a:pt x="0" y="8"/>
                  </a:lnTo>
                  <a:lnTo>
                    <a:pt x="7" y="8"/>
                  </a:lnTo>
                  <a:lnTo>
                    <a:pt x="7" y="0"/>
                  </a:lnTo>
                  <a:lnTo>
                    <a:pt x="7" y="0"/>
                  </a:lnTo>
                  <a:lnTo>
                    <a:pt x="7" y="0"/>
                  </a:lnTo>
                  <a:lnTo>
                    <a:pt x="14" y="0"/>
                  </a:lnTo>
                  <a:lnTo>
                    <a:pt x="14" y="0"/>
                  </a:lnTo>
                  <a:lnTo>
                    <a:pt x="14" y="8"/>
                  </a:lnTo>
                  <a:lnTo>
                    <a:pt x="14" y="8"/>
                  </a:lnTo>
                  <a:lnTo>
                    <a:pt x="14" y="8"/>
                  </a:lnTo>
                  <a:lnTo>
                    <a:pt x="14" y="15"/>
                  </a:lnTo>
                  <a:lnTo>
                    <a:pt x="7" y="8"/>
                  </a:lnTo>
                  <a:lnTo>
                    <a:pt x="7" y="15"/>
                  </a:lnTo>
                  <a:lnTo>
                    <a:pt x="7" y="15"/>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02" name="Freeform 201"/>
            <xdr:cNvSpPr>
              <a:spLocks/>
            </xdr:cNvSpPr>
          </xdr:nvSpPr>
          <xdr:spPr bwMode="auto">
            <a:xfrm>
              <a:off x="1647031" y="2851101"/>
              <a:ext cx="22225" cy="12700"/>
            </a:xfrm>
            <a:custGeom>
              <a:avLst/>
              <a:gdLst>
                <a:gd name="T0" fmla="*/ 0 w 14"/>
                <a:gd name="T1" fmla="*/ 8 h 8"/>
                <a:gd name="T2" fmla="*/ 0 w 14"/>
                <a:gd name="T3" fmla="*/ 8 h 8"/>
                <a:gd name="T4" fmla="*/ 0 w 14"/>
                <a:gd name="T5" fmla="*/ 8 h 8"/>
                <a:gd name="T6" fmla="*/ 0 w 14"/>
                <a:gd name="T7" fmla="*/ 0 h 8"/>
                <a:gd name="T8" fmla="*/ 0 w 14"/>
                <a:gd name="T9" fmla="*/ 0 h 8"/>
                <a:gd name="T10" fmla="*/ 0 w 14"/>
                <a:gd name="T11" fmla="*/ 0 h 8"/>
                <a:gd name="T12" fmla="*/ 7 w 14"/>
                <a:gd name="T13" fmla="*/ 0 h 8"/>
                <a:gd name="T14" fmla="*/ 7 w 14"/>
                <a:gd name="T15" fmla="*/ 0 h 8"/>
                <a:gd name="T16" fmla="*/ 7 w 14"/>
                <a:gd name="T17" fmla="*/ 0 h 8"/>
                <a:gd name="T18" fmla="*/ 7 w 14"/>
                <a:gd name="T19" fmla="*/ 0 h 8"/>
                <a:gd name="T20" fmla="*/ 14 w 14"/>
                <a:gd name="T21" fmla="*/ 8 h 8"/>
                <a:gd name="T22" fmla="*/ 7 w 14"/>
                <a:gd name="T23" fmla="*/ 8 h 8"/>
                <a:gd name="T24" fmla="*/ 7 w 14"/>
                <a:gd name="T25" fmla="*/ 8 h 8"/>
                <a:gd name="T26" fmla="*/ 7 w 14"/>
                <a:gd name="T27" fmla="*/ 8 h 8"/>
                <a:gd name="T28" fmla="*/ 0 w 14"/>
                <a:gd name="T29" fmla="*/ 8 h 8"/>
                <a:gd name="T30" fmla="*/ 0 w 14"/>
                <a:gd name="T31" fmla="*/ 8 h 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14" h="8">
                  <a:moveTo>
                    <a:pt x="0" y="8"/>
                  </a:moveTo>
                  <a:lnTo>
                    <a:pt x="0" y="8"/>
                  </a:lnTo>
                  <a:lnTo>
                    <a:pt x="0" y="8"/>
                  </a:lnTo>
                  <a:lnTo>
                    <a:pt x="0" y="0"/>
                  </a:lnTo>
                  <a:lnTo>
                    <a:pt x="0" y="0"/>
                  </a:lnTo>
                  <a:lnTo>
                    <a:pt x="0" y="0"/>
                  </a:lnTo>
                  <a:lnTo>
                    <a:pt x="7" y="0"/>
                  </a:lnTo>
                  <a:lnTo>
                    <a:pt x="7" y="0"/>
                  </a:lnTo>
                  <a:lnTo>
                    <a:pt x="7" y="0"/>
                  </a:lnTo>
                  <a:lnTo>
                    <a:pt x="7" y="0"/>
                  </a:lnTo>
                  <a:lnTo>
                    <a:pt x="14" y="8"/>
                  </a:lnTo>
                  <a:lnTo>
                    <a:pt x="7" y="8"/>
                  </a:lnTo>
                  <a:lnTo>
                    <a:pt x="7" y="8"/>
                  </a:lnTo>
                  <a:lnTo>
                    <a:pt x="7" y="8"/>
                  </a:lnTo>
                  <a:lnTo>
                    <a:pt x="0" y="8"/>
                  </a:lnTo>
                  <a:lnTo>
                    <a:pt x="0" y="8"/>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03" name="Freeform 202"/>
            <xdr:cNvSpPr>
              <a:spLocks/>
            </xdr:cNvSpPr>
          </xdr:nvSpPr>
          <xdr:spPr bwMode="auto">
            <a:xfrm>
              <a:off x="1658144" y="2874913"/>
              <a:ext cx="0" cy="11113"/>
            </a:xfrm>
            <a:custGeom>
              <a:avLst/>
              <a:gdLst>
                <a:gd name="T0" fmla="*/ 7 h 7"/>
                <a:gd name="T1" fmla="*/ 7 h 7"/>
                <a:gd name="T2" fmla="*/ 7 h 7"/>
                <a:gd name="T3" fmla="*/ 7 h 7"/>
                <a:gd name="T4" fmla="*/ 7 h 7"/>
                <a:gd name="T5" fmla="*/ 7 h 7"/>
                <a:gd name="T6" fmla="*/ 0 h 7"/>
                <a:gd name="T7" fmla="*/ 7 h 7"/>
                <a:gd name="T8" fmla="*/ 7 h 7"/>
                <a:gd name="T9" fmla="*/ 7 h 7"/>
                <a:gd name="T10" fmla="*/ 7 h 7"/>
                <a:gd name="T11" fmla="*/ 7 h 7"/>
                <a:gd name="T12" fmla="*/ 7 h 7"/>
                <a:gd name="T13" fmla="*/ 7 h 7"/>
                <a:gd name="T14" fmla="*/ 7 h 7"/>
                <a:gd name="T15" fmla="*/ 7 h 7"/>
              </a:gdLst>
              <a:ahLst/>
              <a:cxnLst>
                <a:cxn ang="0">
                  <a:pos x="0" y="T0"/>
                </a:cxn>
                <a:cxn ang="0">
                  <a:pos x="0" y="T1"/>
                </a:cxn>
                <a:cxn ang="0">
                  <a:pos x="0" y="T2"/>
                </a:cxn>
                <a:cxn ang="0">
                  <a:pos x="0" y="T3"/>
                </a:cxn>
                <a:cxn ang="0">
                  <a:pos x="0" y="T4"/>
                </a:cxn>
                <a:cxn ang="0">
                  <a:pos x="0" y="T5"/>
                </a:cxn>
                <a:cxn ang="0">
                  <a:pos x="0" y="T6"/>
                </a:cxn>
                <a:cxn ang="0">
                  <a:pos x="0" y="T7"/>
                </a:cxn>
                <a:cxn ang="0">
                  <a:pos x="0" y="T8"/>
                </a:cxn>
                <a:cxn ang="0">
                  <a:pos x="0" y="T9"/>
                </a:cxn>
                <a:cxn ang="0">
                  <a:pos x="0" y="T10"/>
                </a:cxn>
                <a:cxn ang="0">
                  <a:pos x="0" y="T11"/>
                </a:cxn>
                <a:cxn ang="0">
                  <a:pos x="0" y="T12"/>
                </a:cxn>
                <a:cxn ang="0">
                  <a:pos x="0" y="T13"/>
                </a:cxn>
                <a:cxn ang="0">
                  <a:pos x="0" y="T14"/>
                </a:cxn>
                <a:cxn ang="0">
                  <a:pos x="0" y="T15"/>
                </a:cxn>
              </a:cxnLst>
              <a:rect l="0" t="0" r="r" b="b"/>
              <a:pathLst>
                <a:path h="7">
                  <a:moveTo>
                    <a:pt x="0" y="7"/>
                  </a:moveTo>
                  <a:lnTo>
                    <a:pt x="0" y="7"/>
                  </a:lnTo>
                  <a:lnTo>
                    <a:pt x="0" y="7"/>
                  </a:lnTo>
                  <a:lnTo>
                    <a:pt x="0" y="7"/>
                  </a:lnTo>
                  <a:lnTo>
                    <a:pt x="0" y="7"/>
                  </a:lnTo>
                  <a:lnTo>
                    <a:pt x="0" y="7"/>
                  </a:lnTo>
                  <a:lnTo>
                    <a:pt x="0" y="0"/>
                  </a:lnTo>
                  <a:lnTo>
                    <a:pt x="0" y="7"/>
                  </a:lnTo>
                  <a:lnTo>
                    <a:pt x="0" y="7"/>
                  </a:lnTo>
                  <a:lnTo>
                    <a:pt x="0" y="7"/>
                  </a:lnTo>
                  <a:lnTo>
                    <a:pt x="0" y="7"/>
                  </a:lnTo>
                  <a:lnTo>
                    <a:pt x="0" y="7"/>
                  </a:lnTo>
                  <a:lnTo>
                    <a:pt x="0" y="7"/>
                  </a:lnTo>
                  <a:lnTo>
                    <a:pt x="0" y="7"/>
                  </a:lnTo>
                  <a:lnTo>
                    <a:pt x="0" y="7"/>
                  </a:lnTo>
                  <a:lnTo>
                    <a:pt x="0" y="7"/>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04" name="Freeform 203"/>
            <xdr:cNvSpPr>
              <a:spLocks/>
            </xdr:cNvSpPr>
          </xdr:nvSpPr>
          <xdr:spPr bwMode="auto">
            <a:xfrm>
              <a:off x="1612106" y="2886026"/>
              <a:ext cx="34925" cy="33338"/>
            </a:xfrm>
            <a:custGeom>
              <a:avLst/>
              <a:gdLst>
                <a:gd name="T0" fmla="*/ 7 w 22"/>
                <a:gd name="T1" fmla="*/ 21 h 21"/>
                <a:gd name="T2" fmla="*/ 7 w 22"/>
                <a:gd name="T3" fmla="*/ 14 h 21"/>
                <a:gd name="T4" fmla="*/ 0 w 22"/>
                <a:gd name="T5" fmla="*/ 14 h 21"/>
                <a:gd name="T6" fmla="*/ 0 w 22"/>
                <a:gd name="T7" fmla="*/ 7 h 21"/>
                <a:gd name="T8" fmla="*/ 0 w 22"/>
                <a:gd name="T9" fmla="*/ 0 h 21"/>
                <a:gd name="T10" fmla="*/ 7 w 22"/>
                <a:gd name="T11" fmla="*/ 0 h 21"/>
                <a:gd name="T12" fmla="*/ 7 w 22"/>
                <a:gd name="T13" fmla="*/ 0 h 21"/>
                <a:gd name="T14" fmla="*/ 15 w 22"/>
                <a:gd name="T15" fmla="*/ 0 h 21"/>
                <a:gd name="T16" fmla="*/ 15 w 22"/>
                <a:gd name="T17" fmla="*/ 0 h 21"/>
                <a:gd name="T18" fmla="*/ 15 w 22"/>
                <a:gd name="T19" fmla="*/ 7 h 21"/>
                <a:gd name="T20" fmla="*/ 22 w 22"/>
                <a:gd name="T21" fmla="*/ 14 h 21"/>
                <a:gd name="T22" fmla="*/ 15 w 22"/>
                <a:gd name="T23" fmla="*/ 14 h 21"/>
                <a:gd name="T24" fmla="*/ 15 w 22"/>
                <a:gd name="T25" fmla="*/ 21 h 21"/>
                <a:gd name="T26" fmla="*/ 7 w 22"/>
                <a:gd name="T27" fmla="*/ 14 h 21"/>
                <a:gd name="T28" fmla="*/ 7 w 22"/>
                <a:gd name="T29" fmla="*/ 21 h 21"/>
                <a:gd name="T30" fmla="*/ 7 w 22"/>
                <a:gd name="T31" fmla="*/ 21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2" h="21">
                  <a:moveTo>
                    <a:pt x="7" y="21"/>
                  </a:moveTo>
                  <a:lnTo>
                    <a:pt x="7" y="14"/>
                  </a:lnTo>
                  <a:lnTo>
                    <a:pt x="0" y="14"/>
                  </a:lnTo>
                  <a:lnTo>
                    <a:pt x="0" y="7"/>
                  </a:lnTo>
                  <a:lnTo>
                    <a:pt x="0" y="0"/>
                  </a:lnTo>
                  <a:lnTo>
                    <a:pt x="7" y="0"/>
                  </a:lnTo>
                  <a:lnTo>
                    <a:pt x="7" y="0"/>
                  </a:lnTo>
                  <a:lnTo>
                    <a:pt x="15" y="0"/>
                  </a:lnTo>
                  <a:lnTo>
                    <a:pt x="15" y="0"/>
                  </a:lnTo>
                  <a:lnTo>
                    <a:pt x="15" y="7"/>
                  </a:lnTo>
                  <a:lnTo>
                    <a:pt x="22" y="14"/>
                  </a:lnTo>
                  <a:lnTo>
                    <a:pt x="15" y="14"/>
                  </a:lnTo>
                  <a:lnTo>
                    <a:pt x="15" y="21"/>
                  </a:lnTo>
                  <a:lnTo>
                    <a:pt x="7" y="14"/>
                  </a:lnTo>
                  <a:lnTo>
                    <a:pt x="7" y="21"/>
                  </a:lnTo>
                  <a:lnTo>
                    <a:pt x="7" y="21"/>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05" name="Freeform 204"/>
            <xdr:cNvSpPr>
              <a:spLocks/>
            </xdr:cNvSpPr>
          </xdr:nvSpPr>
          <xdr:spPr bwMode="auto">
            <a:xfrm>
              <a:off x="1556544" y="2420888"/>
              <a:ext cx="157163" cy="158750"/>
            </a:xfrm>
            <a:custGeom>
              <a:avLst/>
              <a:gdLst>
                <a:gd name="T0" fmla="*/ 50 w 99"/>
                <a:gd name="T1" fmla="*/ 0 h 100"/>
                <a:gd name="T2" fmla="*/ 64 w 99"/>
                <a:gd name="T3" fmla="*/ 28 h 100"/>
                <a:gd name="T4" fmla="*/ 92 w 99"/>
                <a:gd name="T5" fmla="*/ 14 h 100"/>
                <a:gd name="T6" fmla="*/ 78 w 99"/>
                <a:gd name="T7" fmla="*/ 43 h 100"/>
                <a:gd name="T8" fmla="*/ 99 w 99"/>
                <a:gd name="T9" fmla="*/ 64 h 100"/>
                <a:gd name="T10" fmla="*/ 71 w 99"/>
                <a:gd name="T11" fmla="*/ 64 h 100"/>
                <a:gd name="T12" fmla="*/ 71 w 99"/>
                <a:gd name="T13" fmla="*/ 100 h 100"/>
                <a:gd name="T14" fmla="*/ 50 w 99"/>
                <a:gd name="T15" fmla="*/ 79 h 100"/>
                <a:gd name="T16" fmla="*/ 28 w 99"/>
                <a:gd name="T17" fmla="*/ 100 h 100"/>
                <a:gd name="T18" fmla="*/ 28 w 99"/>
                <a:gd name="T19" fmla="*/ 64 h 100"/>
                <a:gd name="T20" fmla="*/ 0 w 99"/>
                <a:gd name="T21" fmla="*/ 64 h 100"/>
                <a:gd name="T22" fmla="*/ 28 w 99"/>
                <a:gd name="T23" fmla="*/ 43 h 100"/>
                <a:gd name="T24" fmla="*/ 7 w 99"/>
                <a:gd name="T25" fmla="*/ 14 h 100"/>
                <a:gd name="T26" fmla="*/ 42 w 99"/>
                <a:gd name="T27" fmla="*/ 28 h 100"/>
                <a:gd name="T28" fmla="*/ 50 w 99"/>
                <a:gd name="T29" fmla="*/ 0 h 100"/>
                <a:gd name="T30" fmla="*/ 50 w 99"/>
                <a:gd name="T31" fmla="*/ 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9" h="100">
                  <a:moveTo>
                    <a:pt x="50" y="0"/>
                  </a:moveTo>
                  <a:lnTo>
                    <a:pt x="64" y="28"/>
                  </a:lnTo>
                  <a:lnTo>
                    <a:pt x="92" y="14"/>
                  </a:lnTo>
                  <a:lnTo>
                    <a:pt x="78" y="43"/>
                  </a:lnTo>
                  <a:lnTo>
                    <a:pt x="99" y="64"/>
                  </a:lnTo>
                  <a:lnTo>
                    <a:pt x="71" y="64"/>
                  </a:lnTo>
                  <a:lnTo>
                    <a:pt x="71" y="100"/>
                  </a:lnTo>
                  <a:lnTo>
                    <a:pt x="50" y="79"/>
                  </a:lnTo>
                  <a:lnTo>
                    <a:pt x="28" y="100"/>
                  </a:lnTo>
                  <a:lnTo>
                    <a:pt x="28" y="64"/>
                  </a:lnTo>
                  <a:lnTo>
                    <a:pt x="0" y="64"/>
                  </a:lnTo>
                  <a:lnTo>
                    <a:pt x="28" y="43"/>
                  </a:lnTo>
                  <a:lnTo>
                    <a:pt x="7" y="14"/>
                  </a:lnTo>
                  <a:lnTo>
                    <a:pt x="42" y="28"/>
                  </a:lnTo>
                  <a:lnTo>
                    <a:pt x="50" y="0"/>
                  </a:lnTo>
                  <a:lnTo>
                    <a:pt x="50" y="0"/>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06" name="Freeform 205"/>
            <xdr:cNvSpPr>
              <a:spLocks/>
            </xdr:cNvSpPr>
          </xdr:nvSpPr>
          <xdr:spPr bwMode="auto">
            <a:xfrm>
              <a:off x="1397794" y="3430538"/>
              <a:ext cx="68263" cy="79375"/>
            </a:xfrm>
            <a:custGeom>
              <a:avLst/>
              <a:gdLst>
                <a:gd name="T0" fmla="*/ 6 w 6"/>
                <a:gd name="T1" fmla="*/ 0 h 7"/>
                <a:gd name="T2" fmla="*/ 6 w 6"/>
                <a:gd name="T3" fmla="*/ 1 h 7"/>
                <a:gd name="T4" fmla="*/ 6 w 6"/>
                <a:gd name="T5" fmla="*/ 4 h 7"/>
                <a:gd name="T6" fmla="*/ 6 w 6"/>
                <a:gd name="T7" fmla="*/ 5 h 7"/>
                <a:gd name="T8" fmla="*/ 4 w 6"/>
                <a:gd name="T9" fmla="*/ 6 h 7"/>
                <a:gd name="T10" fmla="*/ 2 w 6"/>
                <a:gd name="T11" fmla="*/ 6 h 7"/>
                <a:gd name="T12" fmla="*/ 1 w 6"/>
                <a:gd name="T13" fmla="*/ 5 h 7"/>
                <a:gd name="T14" fmla="*/ 1 w 6"/>
                <a:gd name="T15" fmla="*/ 2 h 7"/>
                <a:gd name="T16" fmla="*/ 0 w 6"/>
                <a:gd name="T17" fmla="*/ 2 h 7"/>
                <a:gd name="T18" fmla="*/ 0 w 6"/>
                <a:gd name="T19" fmla="*/ 2 h 7"/>
                <a:gd name="T20" fmla="*/ 3 w 6"/>
                <a:gd name="T21" fmla="*/ 1 h 7"/>
                <a:gd name="T22" fmla="*/ 3 w 6"/>
                <a:gd name="T23" fmla="*/ 1 h 7"/>
                <a:gd name="T24" fmla="*/ 2 w 6"/>
                <a:gd name="T25" fmla="*/ 2 h 7"/>
                <a:gd name="T26" fmla="*/ 3 w 6"/>
                <a:gd name="T27" fmla="*/ 5 h 7"/>
                <a:gd name="T28" fmla="*/ 5 w 6"/>
                <a:gd name="T29" fmla="*/ 6 h 7"/>
                <a:gd name="T30" fmla="*/ 6 w 6"/>
                <a:gd name="T31" fmla="*/ 4 h 7"/>
                <a:gd name="T32" fmla="*/ 5 w 6"/>
                <a:gd name="T33" fmla="*/ 1 h 7"/>
                <a:gd name="T34" fmla="*/ 4 w 6"/>
                <a:gd name="T35" fmla="*/ 1 h 7"/>
                <a:gd name="T36" fmla="*/ 4 w 6"/>
                <a:gd name="T37" fmla="*/ 1 h 7"/>
                <a:gd name="T38" fmla="*/ 6 w 6"/>
                <a:gd name="T39" fmla="*/ 0 h 7"/>
                <a:gd name="T40" fmla="*/ 6 w 6"/>
                <a:gd name="T41" fmla="*/ 0 h 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6" h="7">
                  <a:moveTo>
                    <a:pt x="6" y="0"/>
                  </a:moveTo>
                  <a:cubicBezTo>
                    <a:pt x="6" y="1"/>
                    <a:pt x="6" y="1"/>
                    <a:pt x="6" y="1"/>
                  </a:cubicBezTo>
                  <a:cubicBezTo>
                    <a:pt x="6" y="4"/>
                    <a:pt x="6" y="4"/>
                    <a:pt x="6" y="4"/>
                  </a:cubicBezTo>
                  <a:cubicBezTo>
                    <a:pt x="6" y="4"/>
                    <a:pt x="6" y="5"/>
                    <a:pt x="6" y="5"/>
                  </a:cubicBezTo>
                  <a:cubicBezTo>
                    <a:pt x="6" y="6"/>
                    <a:pt x="5" y="6"/>
                    <a:pt x="4" y="6"/>
                  </a:cubicBezTo>
                  <a:cubicBezTo>
                    <a:pt x="4" y="6"/>
                    <a:pt x="3" y="7"/>
                    <a:pt x="2" y="6"/>
                  </a:cubicBezTo>
                  <a:cubicBezTo>
                    <a:pt x="2" y="6"/>
                    <a:pt x="2" y="6"/>
                    <a:pt x="1" y="5"/>
                  </a:cubicBezTo>
                  <a:cubicBezTo>
                    <a:pt x="1" y="2"/>
                    <a:pt x="1" y="2"/>
                    <a:pt x="1" y="2"/>
                  </a:cubicBezTo>
                  <a:cubicBezTo>
                    <a:pt x="1" y="2"/>
                    <a:pt x="0" y="2"/>
                    <a:pt x="0" y="2"/>
                  </a:cubicBezTo>
                  <a:cubicBezTo>
                    <a:pt x="0" y="2"/>
                    <a:pt x="0" y="2"/>
                    <a:pt x="0" y="2"/>
                  </a:cubicBezTo>
                  <a:cubicBezTo>
                    <a:pt x="3" y="1"/>
                    <a:pt x="3" y="1"/>
                    <a:pt x="3" y="1"/>
                  </a:cubicBezTo>
                  <a:cubicBezTo>
                    <a:pt x="3" y="1"/>
                    <a:pt x="3" y="1"/>
                    <a:pt x="3" y="1"/>
                  </a:cubicBezTo>
                  <a:cubicBezTo>
                    <a:pt x="2" y="1"/>
                    <a:pt x="2" y="1"/>
                    <a:pt x="2" y="2"/>
                  </a:cubicBezTo>
                  <a:cubicBezTo>
                    <a:pt x="3" y="5"/>
                    <a:pt x="3" y="5"/>
                    <a:pt x="3" y="5"/>
                  </a:cubicBezTo>
                  <a:cubicBezTo>
                    <a:pt x="3" y="5"/>
                    <a:pt x="3" y="6"/>
                    <a:pt x="5" y="6"/>
                  </a:cubicBezTo>
                  <a:cubicBezTo>
                    <a:pt x="6" y="5"/>
                    <a:pt x="6" y="4"/>
                    <a:pt x="6" y="4"/>
                  </a:cubicBezTo>
                  <a:cubicBezTo>
                    <a:pt x="5" y="1"/>
                    <a:pt x="5" y="1"/>
                    <a:pt x="5" y="1"/>
                  </a:cubicBezTo>
                  <a:cubicBezTo>
                    <a:pt x="5" y="1"/>
                    <a:pt x="5" y="1"/>
                    <a:pt x="4" y="1"/>
                  </a:cubicBezTo>
                  <a:cubicBezTo>
                    <a:pt x="4" y="1"/>
                    <a:pt x="4" y="1"/>
                    <a:pt x="4" y="1"/>
                  </a:cubicBezTo>
                  <a:cubicBezTo>
                    <a:pt x="6" y="0"/>
                    <a:pt x="6" y="0"/>
                    <a:pt x="6" y="0"/>
                  </a:cubicBezTo>
                  <a:cubicBezTo>
                    <a:pt x="6" y="0"/>
                    <a:pt x="6" y="0"/>
                    <a:pt x="6"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07" name="Freeform 206"/>
            <xdr:cNvSpPr>
              <a:spLocks/>
            </xdr:cNvSpPr>
          </xdr:nvSpPr>
          <xdr:spPr bwMode="auto">
            <a:xfrm>
              <a:off x="1477169" y="3419426"/>
              <a:ext cx="57150" cy="79375"/>
            </a:xfrm>
            <a:custGeom>
              <a:avLst/>
              <a:gdLst>
                <a:gd name="T0" fmla="*/ 4 w 5"/>
                <a:gd name="T1" fmla="*/ 2 h 7"/>
                <a:gd name="T2" fmla="*/ 2 w 5"/>
                <a:gd name="T3" fmla="*/ 1 h 7"/>
                <a:gd name="T4" fmla="*/ 1 w 5"/>
                <a:gd name="T5" fmla="*/ 2 h 7"/>
                <a:gd name="T6" fmla="*/ 2 w 5"/>
                <a:gd name="T7" fmla="*/ 3 h 7"/>
                <a:gd name="T8" fmla="*/ 4 w 5"/>
                <a:gd name="T9" fmla="*/ 3 h 7"/>
                <a:gd name="T10" fmla="*/ 5 w 5"/>
                <a:gd name="T11" fmla="*/ 4 h 7"/>
                <a:gd name="T12" fmla="*/ 3 w 5"/>
                <a:gd name="T13" fmla="*/ 6 h 7"/>
                <a:gd name="T14" fmla="*/ 1 w 5"/>
                <a:gd name="T15" fmla="*/ 6 h 7"/>
                <a:gd name="T16" fmla="*/ 1 w 5"/>
                <a:gd name="T17" fmla="*/ 7 h 7"/>
                <a:gd name="T18" fmla="*/ 1 w 5"/>
                <a:gd name="T19" fmla="*/ 7 h 7"/>
                <a:gd name="T20" fmla="*/ 0 w 5"/>
                <a:gd name="T21" fmla="*/ 5 h 7"/>
                <a:gd name="T22" fmla="*/ 1 w 5"/>
                <a:gd name="T23" fmla="*/ 5 h 7"/>
                <a:gd name="T24" fmla="*/ 3 w 5"/>
                <a:gd name="T25" fmla="*/ 6 h 7"/>
                <a:gd name="T26" fmla="*/ 4 w 5"/>
                <a:gd name="T27" fmla="*/ 5 h 7"/>
                <a:gd name="T28" fmla="*/ 3 w 5"/>
                <a:gd name="T29" fmla="*/ 4 h 7"/>
                <a:gd name="T30" fmla="*/ 2 w 5"/>
                <a:gd name="T31" fmla="*/ 4 h 7"/>
                <a:gd name="T32" fmla="*/ 0 w 5"/>
                <a:gd name="T33" fmla="*/ 3 h 7"/>
                <a:gd name="T34" fmla="*/ 2 w 5"/>
                <a:gd name="T35" fmla="*/ 1 h 7"/>
                <a:gd name="T36" fmla="*/ 3 w 5"/>
                <a:gd name="T37" fmla="*/ 1 h 7"/>
                <a:gd name="T38" fmla="*/ 3 w 5"/>
                <a:gd name="T39" fmla="*/ 0 h 7"/>
                <a:gd name="T40" fmla="*/ 4 w 5"/>
                <a:gd name="T41" fmla="*/ 0 h 7"/>
                <a:gd name="T42" fmla="*/ 4 w 5"/>
                <a:gd name="T43" fmla="*/ 2 h 7"/>
                <a:gd name="T44" fmla="*/ 4 w 5"/>
                <a:gd name="T45" fmla="*/ 2 h 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 h="7">
                  <a:moveTo>
                    <a:pt x="4" y="2"/>
                  </a:moveTo>
                  <a:cubicBezTo>
                    <a:pt x="4" y="1"/>
                    <a:pt x="3" y="1"/>
                    <a:pt x="2" y="1"/>
                  </a:cubicBezTo>
                  <a:cubicBezTo>
                    <a:pt x="1" y="1"/>
                    <a:pt x="1" y="1"/>
                    <a:pt x="1" y="2"/>
                  </a:cubicBezTo>
                  <a:cubicBezTo>
                    <a:pt x="1" y="2"/>
                    <a:pt x="1" y="2"/>
                    <a:pt x="2" y="3"/>
                  </a:cubicBezTo>
                  <a:cubicBezTo>
                    <a:pt x="4" y="3"/>
                    <a:pt x="4" y="3"/>
                    <a:pt x="4" y="3"/>
                  </a:cubicBezTo>
                  <a:cubicBezTo>
                    <a:pt x="4" y="3"/>
                    <a:pt x="5" y="3"/>
                    <a:pt x="5" y="4"/>
                  </a:cubicBezTo>
                  <a:cubicBezTo>
                    <a:pt x="5" y="5"/>
                    <a:pt x="5" y="6"/>
                    <a:pt x="3" y="6"/>
                  </a:cubicBezTo>
                  <a:cubicBezTo>
                    <a:pt x="2" y="6"/>
                    <a:pt x="2" y="6"/>
                    <a:pt x="1" y="6"/>
                  </a:cubicBezTo>
                  <a:cubicBezTo>
                    <a:pt x="1" y="6"/>
                    <a:pt x="1" y="6"/>
                    <a:pt x="1" y="7"/>
                  </a:cubicBezTo>
                  <a:cubicBezTo>
                    <a:pt x="1" y="7"/>
                    <a:pt x="1" y="7"/>
                    <a:pt x="1" y="7"/>
                  </a:cubicBezTo>
                  <a:cubicBezTo>
                    <a:pt x="0" y="5"/>
                    <a:pt x="0" y="5"/>
                    <a:pt x="0" y="5"/>
                  </a:cubicBezTo>
                  <a:cubicBezTo>
                    <a:pt x="1" y="5"/>
                    <a:pt x="1" y="5"/>
                    <a:pt x="1" y="5"/>
                  </a:cubicBezTo>
                  <a:cubicBezTo>
                    <a:pt x="1" y="5"/>
                    <a:pt x="2" y="6"/>
                    <a:pt x="3" y="6"/>
                  </a:cubicBezTo>
                  <a:cubicBezTo>
                    <a:pt x="4" y="6"/>
                    <a:pt x="4" y="5"/>
                    <a:pt x="4" y="5"/>
                  </a:cubicBezTo>
                  <a:cubicBezTo>
                    <a:pt x="4" y="4"/>
                    <a:pt x="3" y="4"/>
                    <a:pt x="3" y="4"/>
                  </a:cubicBezTo>
                  <a:cubicBezTo>
                    <a:pt x="2" y="4"/>
                    <a:pt x="2" y="4"/>
                    <a:pt x="2" y="4"/>
                  </a:cubicBezTo>
                  <a:cubicBezTo>
                    <a:pt x="0" y="4"/>
                    <a:pt x="0" y="3"/>
                    <a:pt x="0" y="3"/>
                  </a:cubicBezTo>
                  <a:cubicBezTo>
                    <a:pt x="0" y="2"/>
                    <a:pt x="0" y="1"/>
                    <a:pt x="2" y="1"/>
                  </a:cubicBezTo>
                  <a:cubicBezTo>
                    <a:pt x="2" y="1"/>
                    <a:pt x="3" y="1"/>
                    <a:pt x="3" y="1"/>
                  </a:cubicBezTo>
                  <a:cubicBezTo>
                    <a:pt x="3" y="1"/>
                    <a:pt x="3" y="0"/>
                    <a:pt x="3" y="0"/>
                  </a:cubicBezTo>
                  <a:cubicBezTo>
                    <a:pt x="4" y="0"/>
                    <a:pt x="4" y="0"/>
                    <a:pt x="4" y="0"/>
                  </a:cubicBezTo>
                  <a:cubicBezTo>
                    <a:pt x="4" y="2"/>
                    <a:pt x="4" y="2"/>
                    <a:pt x="4" y="2"/>
                  </a:cubicBezTo>
                  <a:cubicBezTo>
                    <a:pt x="4" y="2"/>
                    <a:pt x="4" y="2"/>
                    <a:pt x="4" y="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08" name="Freeform 207"/>
            <xdr:cNvSpPr>
              <a:spLocks/>
            </xdr:cNvSpPr>
          </xdr:nvSpPr>
          <xdr:spPr bwMode="auto">
            <a:xfrm>
              <a:off x="1534319" y="3419426"/>
              <a:ext cx="66675" cy="57150"/>
            </a:xfrm>
            <a:custGeom>
              <a:avLst/>
              <a:gdLst>
                <a:gd name="T0" fmla="*/ 5 w 6"/>
                <a:gd name="T1" fmla="*/ 5 h 5"/>
                <a:gd name="T2" fmla="*/ 2 w 6"/>
                <a:gd name="T3" fmla="*/ 5 h 5"/>
                <a:gd name="T4" fmla="*/ 2 w 6"/>
                <a:gd name="T5" fmla="*/ 5 h 5"/>
                <a:gd name="T6" fmla="*/ 2 w 6"/>
                <a:gd name="T7" fmla="*/ 4 h 5"/>
                <a:gd name="T8" fmla="*/ 2 w 6"/>
                <a:gd name="T9" fmla="*/ 0 h 5"/>
                <a:gd name="T10" fmla="*/ 0 w 6"/>
                <a:gd name="T11" fmla="*/ 2 h 5"/>
                <a:gd name="T12" fmla="*/ 0 w 6"/>
                <a:gd name="T13" fmla="*/ 2 h 5"/>
                <a:gd name="T14" fmla="*/ 0 w 6"/>
                <a:gd name="T15" fmla="*/ 0 h 5"/>
                <a:gd name="T16" fmla="*/ 6 w 6"/>
                <a:gd name="T17" fmla="*/ 0 h 5"/>
                <a:gd name="T18" fmla="*/ 6 w 6"/>
                <a:gd name="T19" fmla="*/ 1 h 5"/>
                <a:gd name="T20" fmla="*/ 5 w 6"/>
                <a:gd name="T21" fmla="*/ 1 h 5"/>
                <a:gd name="T22" fmla="*/ 4 w 6"/>
                <a:gd name="T23" fmla="*/ 0 h 5"/>
                <a:gd name="T24" fmla="*/ 4 w 6"/>
                <a:gd name="T25" fmla="*/ 4 h 5"/>
                <a:gd name="T26" fmla="*/ 5 w 6"/>
                <a:gd name="T27" fmla="*/ 5 h 5"/>
                <a:gd name="T28" fmla="*/ 5 w 6"/>
                <a:gd name="T29" fmla="*/ 5 h 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6" h="5">
                  <a:moveTo>
                    <a:pt x="5" y="5"/>
                  </a:moveTo>
                  <a:cubicBezTo>
                    <a:pt x="2" y="5"/>
                    <a:pt x="2" y="5"/>
                    <a:pt x="2" y="5"/>
                  </a:cubicBezTo>
                  <a:cubicBezTo>
                    <a:pt x="2" y="5"/>
                    <a:pt x="2" y="5"/>
                    <a:pt x="2" y="5"/>
                  </a:cubicBezTo>
                  <a:cubicBezTo>
                    <a:pt x="2" y="5"/>
                    <a:pt x="2" y="5"/>
                    <a:pt x="2" y="4"/>
                  </a:cubicBezTo>
                  <a:cubicBezTo>
                    <a:pt x="2" y="0"/>
                    <a:pt x="2" y="0"/>
                    <a:pt x="2" y="0"/>
                  </a:cubicBezTo>
                  <a:cubicBezTo>
                    <a:pt x="1" y="0"/>
                    <a:pt x="0" y="0"/>
                    <a:pt x="0" y="2"/>
                  </a:cubicBezTo>
                  <a:cubicBezTo>
                    <a:pt x="0" y="2"/>
                    <a:pt x="0" y="2"/>
                    <a:pt x="0" y="2"/>
                  </a:cubicBezTo>
                  <a:cubicBezTo>
                    <a:pt x="0" y="0"/>
                    <a:pt x="0" y="0"/>
                    <a:pt x="0" y="0"/>
                  </a:cubicBezTo>
                  <a:cubicBezTo>
                    <a:pt x="6" y="0"/>
                    <a:pt x="6" y="0"/>
                    <a:pt x="6" y="0"/>
                  </a:cubicBezTo>
                  <a:cubicBezTo>
                    <a:pt x="6" y="1"/>
                    <a:pt x="6" y="1"/>
                    <a:pt x="6" y="1"/>
                  </a:cubicBezTo>
                  <a:cubicBezTo>
                    <a:pt x="5" y="1"/>
                    <a:pt x="5" y="1"/>
                    <a:pt x="5" y="1"/>
                  </a:cubicBezTo>
                  <a:cubicBezTo>
                    <a:pt x="5" y="0"/>
                    <a:pt x="4" y="0"/>
                    <a:pt x="4" y="0"/>
                  </a:cubicBezTo>
                  <a:cubicBezTo>
                    <a:pt x="4" y="4"/>
                    <a:pt x="4" y="4"/>
                    <a:pt x="4" y="4"/>
                  </a:cubicBezTo>
                  <a:cubicBezTo>
                    <a:pt x="4" y="5"/>
                    <a:pt x="4" y="5"/>
                    <a:pt x="5" y="5"/>
                  </a:cubicBezTo>
                  <a:cubicBezTo>
                    <a:pt x="5" y="5"/>
                    <a:pt x="5" y="5"/>
                    <a:pt x="5" y="5"/>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09" name="Freeform 208"/>
            <xdr:cNvSpPr>
              <a:spLocks noEditPoints="1"/>
            </xdr:cNvSpPr>
          </xdr:nvSpPr>
          <xdr:spPr bwMode="auto">
            <a:xfrm>
              <a:off x="1600994" y="3419426"/>
              <a:ext cx="79375" cy="57150"/>
            </a:xfrm>
            <a:custGeom>
              <a:avLst/>
              <a:gdLst>
                <a:gd name="T0" fmla="*/ 7 w 7"/>
                <a:gd name="T1" fmla="*/ 5 h 5"/>
                <a:gd name="T2" fmla="*/ 5 w 7"/>
                <a:gd name="T3" fmla="*/ 5 h 5"/>
                <a:gd name="T4" fmla="*/ 3 w 7"/>
                <a:gd name="T5" fmla="*/ 2 h 5"/>
                <a:gd name="T6" fmla="*/ 3 w 7"/>
                <a:gd name="T7" fmla="*/ 2 h 5"/>
                <a:gd name="T8" fmla="*/ 3 w 7"/>
                <a:gd name="T9" fmla="*/ 4 h 5"/>
                <a:gd name="T10" fmla="*/ 3 w 7"/>
                <a:gd name="T11" fmla="*/ 5 h 5"/>
                <a:gd name="T12" fmla="*/ 3 w 7"/>
                <a:gd name="T13" fmla="*/ 5 h 5"/>
                <a:gd name="T14" fmla="*/ 0 w 7"/>
                <a:gd name="T15" fmla="*/ 5 h 5"/>
                <a:gd name="T16" fmla="*/ 0 w 7"/>
                <a:gd name="T17" fmla="*/ 5 h 5"/>
                <a:gd name="T18" fmla="*/ 1 w 7"/>
                <a:gd name="T19" fmla="*/ 4 h 5"/>
                <a:gd name="T20" fmla="*/ 1 w 7"/>
                <a:gd name="T21" fmla="*/ 0 h 5"/>
                <a:gd name="T22" fmla="*/ 0 w 7"/>
                <a:gd name="T23" fmla="*/ 0 h 5"/>
                <a:gd name="T24" fmla="*/ 0 w 7"/>
                <a:gd name="T25" fmla="*/ 0 h 5"/>
                <a:gd name="T26" fmla="*/ 3 w 7"/>
                <a:gd name="T27" fmla="*/ 0 h 5"/>
                <a:gd name="T28" fmla="*/ 6 w 7"/>
                <a:gd name="T29" fmla="*/ 1 h 5"/>
                <a:gd name="T30" fmla="*/ 5 w 7"/>
                <a:gd name="T31" fmla="*/ 2 h 5"/>
                <a:gd name="T32" fmla="*/ 6 w 7"/>
                <a:gd name="T33" fmla="*/ 5 h 5"/>
                <a:gd name="T34" fmla="*/ 7 w 7"/>
                <a:gd name="T35" fmla="*/ 5 h 5"/>
                <a:gd name="T36" fmla="*/ 7 w 7"/>
                <a:gd name="T37" fmla="*/ 5 h 5"/>
                <a:gd name="T38" fmla="*/ 3 w 7"/>
                <a:gd name="T39" fmla="*/ 2 h 5"/>
                <a:gd name="T40" fmla="*/ 4 w 7"/>
                <a:gd name="T41" fmla="*/ 1 h 5"/>
                <a:gd name="T42" fmla="*/ 3 w 7"/>
                <a:gd name="T43" fmla="*/ 0 h 5"/>
                <a:gd name="T44" fmla="*/ 3 w 7"/>
                <a:gd name="T45" fmla="*/ 0 h 5"/>
                <a:gd name="T46" fmla="*/ 3 w 7"/>
                <a:gd name="T47" fmla="*/ 2 h 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7" h="5">
                  <a:moveTo>
                    <a:pt x="7" y="5"/>
                  </a:moveTo>
                  <a:cubicBezTo>
                    <a:pt x="5" y="5"/>
                    <a:pt x="5" y="5"/>
                    <a:pt x="5" y="5"/>
                  </a:cubicBezTo>
                  <a:cubicBezTo>
                    <a:pt x="3" y="2"/>
                    <a:pt x="3" y="2"/>
                    <a:pt x="3" y="2"/>
                  </a:cubicBezTo>
                  <a:cubicBezTo>
                    <a:pt x="3" y="2"/>
                    <a:pt x="3" y="2"/>
                    <a:pt x="3" y="2"/>
                  </a:cubicBezTo>
                  <a:cubicBezTo>
                    <a:pt x="3" y="4"/>
                    <a:pt x="3" y="4"/>
                    <a:pt x="3" y="4"/>
                  </a:cubicBezTo>
                  <a:cubicBezTo>
                    <a:pt x="3" y="5"/>
                    <a:pt x="3" y="5"/>
                    <a:pt x="3" y="5"/>
                  </a:cubicBezTo>
                  <a:cubicBezTo>
                    <a:pt x="3" y="5"/>
                    <a:pt x="3" y="5"/>
                    <a:pt x="3" y="5"/>
                  </a:cubicBezTo>
                  <a:cubicBezTo>
                    <a:pt x="0" y="5"/>
                    <a:pt x="0" y="5"/>
                    <a:pt x="0" y="5"/>
                  </a:cubicBezTo>
                  <a:cubicBezTo>
                    <a:pt x="0" y="5"/>
                    <a:pt x="0" y="5"/>
                    <a:pt x="0" y="5"/>
                  </a:cubicBezTo>
                  <a:cubicBezTo>
                    <a:pt x="1" y="5"/>
                    <a:pt x="1" y="5"/>
                    <a:pt x="1" y="4"/>
                  </a:cubicBezTo>
                  <a:cubicBezTo>
                    <a:pt x="1" y="0"/>
                    <a:pt x="1" y="0"/>
                    <a:pt x="1" y="0"/>
                  </a:cubicBezTo>
                  <a:cubicBezTo>
                    <a:pt x="1" y="0"/>
                    <a:pt x="1" y="0"/>
                    <a:pt x="0" y="0"/>
                  </a:cubicBezTo>
                  <a:cubicBezTo>
                    <a:pt x="0" y="0"/>
                    <a:pt x="0" y="0"/>
                    <a:pt x="0" y="0"/>
                  </a:cubicBezTo>
                  <a:cubicBezTo>
                    <a:pt x="3" y="0"/>
                    <a:pt x="3" y="0"/>
                    <a:pt x="3" y="0"/>
                  </a:cubicBezTo>
                  <a:cubicBezTo>
                    <a:pt x="4" y="0"/>
                    <a:pt x="6" y="0"/>
                    <a:pt x="6" y="1"/>
                  </a:cubicBezTo>
                  <a:cubicBezTo>
                    <a:pt x="6" y="2"/>
                    <a:pt x="5" y="2"/>
                    <a:pt x="5" y="2"/>
                  </a:cubicBezTo>
                  <a:cubicBezTo>
                    <a:pt x="6" y="5"/>
                    <a:pt x="6" y="5"/>
                    <a:pt x="6" y="5"/>
                  </a:cubicBezTo>
                  <a:cubicBezTo>
                    <a:pt x="7" y="5"/>
                    <a:pt x="7" y="5"/>
                    <a:pt x="7" y="5"/>
                  </a:cubicBezTo>
                  <a:cubicBezTo>
                    <a:pt x="7" y="5"/>
                    <a:pt x="7" y="5"/>
                    <a:pt x="7" y="5"/>
                  </a:cubicBezTo>
                  <a:close/>
                  <a:moveTo>
                    <a:pt x="3" y="2"/>
                  </a:moveTo>
                  <a:cubicBezTo>
                    <a:pt x="4" y="2"/>
                    <a:pt x="4" y="2"/>
                    <a:pt x="4" y="1"/>
                  </a:cubicBezTo>
                  <a:cubicBezTo>
                    <a:pt x="4" y="0"/>
                    <a:pt x="4" y="0"/>
                    <a:pt x="3" y="0"/>
                  </a:cubicBezTo>
                  <a:cubicBezTo>
                    <a:pt x="3" y="0"/>
                    <a:pt x="3" y="0"/>
                    <a:pt x="3" y="0"/>
                  </a:cubicBezTo>
                  <a:cubicBezTo>
                    <a:pt x="3" y="2"/>
                    <a:pt x="3" y="2"/>
                    <a:pt x="3" y="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10" name="Freeform 209"/>
            <xdr:cNvSpPr>
              <a:spLocks noEditPoints="1"/>
            </xdr:cNvSpPr>
          </xdr:nvSpPr>
          <xdr:spPr bwMode="auto">
            <a:xfrm>
              <a:off x="1680369" y="3419426"/>
              <a:ext cx="68263" cy="68263"/>
            </a:xfrm>
            <a:custGeom>
              <a:avLst/>
              <a:gdLst>
                <a:gd name="T0" fmla="*/ 6 w 6"/>
                <a:gd name="T1" fmla="*/ 6 h 6"/>
                <a:gd name="T2" fmla="*/ 3 w 6"/>
                <a:gd name="T3" fmla="*/ 5 h 6"/>
                <a:gd name="T4" fmla="*/ 3 w 6"/>
                <a:gd name="T5" fmla="*/ 5 h 6"/>
                <a:gd name="T6" fmla="*/ 4 w 6"/>
                <a:gd name="T7" fmla="*/ 5 h 6"/>
                <a:gd name="T8" fmla="*/ 3 w 6"/>
                <a:gd name="T9" fmla="*/ 4 h 6"/>
                <a:gd name="T10" fmla="*/ 1 w 6"/>
                <a:gd name="T11" fmla="*/ 4 h 6"/>
                <a:gd name="T12" fmla="*/ 1 w 6"/>
                <a:gd name="T13" fmla="*/ 5 h 6"/>
                <a:gd name="T14" fmla="*/ 2 w 6"/>
                <a:gd name="T15" fmla="*/ 5 h 6"/>
                <a:gd name="T16" fmla="*/ 2 w 6"/>
                <a:gd name="T17" fmla="*/ 5 h 6"/>
                <a:gd name="T18" fmla="*/ 0 w 6"/>
                <a:gd name="T19" fmla="*/ 5 h 6"/>
                <a:gd name="T20" fmla="*/ 0 w 6"/>
                <a:gd name="T21" fmla="*/ 5 h 6"/>
                <a:gd name="T22" fmla="*/ 1 w 6"/>
                <a:gd name="T23" fmla="*/ 4 h 6"/>
                <a:gd name="T24" fmla="*/ 3 w 6"/>
                <a:gd name="T25" fmla="*/ 0 h 6"/>
                <a:gd name="T26" fmla="*/ 4 w 6"/>
                <a:gd name="T27" fmla="*/ 0 h 6"/>
                <a:gd name="T28" fmla="*/ 5 w 6"/>
                <a:gd name="T29" fmla="*/ 4 h 6"/>
                <a:gd name="T30" fmla="*/ 6 w 6"/>
                <a:gd name="T31" fmla="*/ 6 h 6"/>
                <a:gd name="T32" fmla="*/ 6 w 6"/>
                <a:gd name="T33" fmla="*/ 6 h 6"/>
                <a:gd name="T34" fmla="*/ 3 w 6"/>
                <a:gd name="T35" fmla="*/ 4 h 6"/>
                <a:gd name="T36" fmla="*/ 3 w 6"/>
                <a:gd name="T37" fmla="*/ 2 h 6"/>
                <a:gd name="T38" fmla="*/ 2 w 6"/>
                <a:gd name="T39" fmla="*/ 3 h 6"/>
                <a:gd name="T40" fmla="*/ 3 w 6"/>
                <a:gd name="T41" fmla="*/ 4 h 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6" h="6">
                  <a:moveTo>
                    <a:pt x="6" y="6"/>
                  </a:moveTo>
                  <a:cubicBezTo>
                    <a:pt x="3" y="5"/>
                    <a:pt x="3" y="5"/>
                    <a:pt x="3" y="5"/>
                  </a:cubicBezTo>
                  <a:cubicBezTo>
                    <a:pt x="3" y="5"/>
                    <a:pt x="3" y="5"/>
                    <a:pt x="3" y="5"/>
                  </a:cubicBezTo>
                  <a:cubicBezTo>
                    <a:pt x="4" y="5"/>
                    <a:pt x="4" y="5"/>
                    <a:pt x="4" y="5"/>
                  </a:cubicBezTo>
                  <a:cubicBezTo>
                    <a:pt x="4" y="5"/>
                    <a:pt x="4" y="4"/>
                    <a:pt x="3" y="4"/>
                  </a:cubicBezTo>
                  <a:cubicBezTo>
                    <a:pt x="1" y="4"/>
                    <a:pt x="1" y="4"/>
                    <a:pt x="1" y="4"/>
                  </a:cubicBezTo>
                  <a:cubicBezTo>
                    <a:pt x="1" y="4"/>
                    <a:pt x="1" y="4"/>
                    <a:pt x="1" y="5"/>
                  </a:cubicBezTo>
                  <a:cubicBezTo>
                    <a:pt x="1" y="5"/>
                    <a:pt x="1" y="5"/>
                    <a:pt x="2" y="5"/>
                  </a:cubicBezTo>
                  <a:cubicBezTo>
                    <a:pt x="2" y="5"/>
                    <a:pt x="2" y="5"/>
                    <a:pt x="2" y="5"/>
                  </a:cubicBezTo>
                  <a:cubicBezTo>
                    <a:pt x="0" y="5"/>
                    <a:pt x="0" y="5"/>
                    <a:pt x="0" y="5"/>
                  </a:cubicBezTo>
                  <a:cubicBezTo>
                    <a:pt x="0" y="5"/>
                    <a:pt x="0" y="5"/>
                    <a:pt x="0" y="5"/>
                  </a:cubicBezTo>
                  <a:cubicBezTo>
                    <a:pt x="0" y="5"/>
                    <a:pt x="0" y="5"/>
                    <a:pt x="1" y="4"/>
                  </a:cubicBezTo>
                  <a:cubicBezTo>
                    <a:pt x="3" y="0"/>
                    <a:pt x="3" y="0"/>
                    <a:pt x="3" y="0"/>
                  </a:cubicBezTo>
                  <a:cubicBezTo>
                    <a:pt x="4" y="0"/>
                    <a:pt x="4" y="0"/>
                    <a:pt x="4" y="0"/>
                  </a:cubicBezTo>
                  <a:cubicBezTo>
                    <a:pt x="5" y="4"/>
                    <a:pt x="5" y="4"/>
                    <a:pt x="5" y="4"/>
                  </a:cubicBezTo>
                  <a:cubicBezTo>
                    <a:pt x="5" y="5"/>
                    <a:pt x="6" y="6"/>
                    <a:pt x="6" y="6"/>
                  </a:cubicBezTo>
                  <a:cubicBezTo>
                    <a:pt x="6" y="6"/>
                    <a:pt x="6" y="6"/>
                    <a:pt x="6" y="6"/>
                  </a:cubicBezTo>
                  <a:close/>
                  <a:moveTo>
                    <a:pt x="3" y="4"/>
                  </a:moveTo>
                  <a:cubicBezTo>
                    <a:pt x="3" y="2"/>
                    <a:pt x="3" y="2"/>
                    <a:pt x="3" y="2"/>
                  </a:cubicBezTo>
                  <a:cubicBezTo>
                    <a:pt x="2" y="3"/>
                    <a:pt x="2" y="3"/>
                    <a:pt x="2" y="3"/>
                  </a:cubicBezTo>
                  <a:cubicBezTo>
                    <a:pt x="3" y="4"/>
                    <a:pt x="3" y="4"/>
                    <a:pt x="3" y="4"/>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11" name="Freeform 210"/>
            <xdr:cNvSpPr>
              <a:spLocks/>
            </xdr:cNvSpPr>
          </xdr:nvSpPr>
          <xdr:spPr bwMode="auto">
            <a:xfrm>
              <a:off x="1748631" y="3430538"/>
              <a:ext cx="66675" cy="68263"/>
            </a:xfrm>
            <a:custGeom>
              <a:avLst/>
              <a:gdLst>
                <a:gd name="T0" fmla="*/ 5 w 6"/>
                <a:gd name="T1" fmla="*/ 6 h 6"/>
                <a:gd name="T2" fmla="*/ 0 w 6"/>
                <a:gd name="T3" fmla="*/ 5 h 6"/>
                <a:gd name="T4" fmla="*/ 0 w 6"/>
                <a:gd name="T5" fmla="*/ 5 h 6"/>
                <a:gd name="T6" fmla="*/ 1 w 6"/>
                <a:gd name="T7" fmla="*/ 4 h 6"/>
                <a:gd name="T8" fmla="*/ 2 w 6"/>
                <a:gd name="T9" fmla="*/ 1 h 6"/>
                <a:gd name="T10" fmla="*/ 1 w 6"/>
                <a:gd name="T11" fmla="*/ 0 h 6"/>
                <a:gd name="T12" fmla="*/ 1 w 6"/>
                <a:gd name="T13" fmla="*/ 0 h 6"/>
                <a:gd name="T14" fmla="*/ 4 w 6"/>
                <a:gd name="T15" fmla="*/ 0 h 6"/>
                <a:gd name="T16" fmla="*/ 4 w 6"/>
                <a:gd name="T17" fmla="*/ 0 h 6"/>
                <a:gd name="T18" fmla="*/ 3 w 6"/>
                <a:gd name="T19" fmla="*/ 1 h 6"/>
                <a:gd name="T20" fmla="*/ 3 w 6"/>
                <a:gd name="T21" fmla="*/ 5 h 6"/>
                <a:gd name="T22" fmla="*/ 3 w 6"/>
                <a:gd name="T23" fmla="*/ 5 h 6"/>
                <a:gd name="T24" fmla="*/ 6 w 6"/>
                <a:gd name="T25" fmla="*/ 4 h 6"/>
                <a:gd name="T26" fmla="*/ 6 w 6"/>
                <a:gd name="T27" fmla="*/ 4 h 6"/>
                <a:gd name="T28" fmla="*/ 5 w 6"/>
                <a:gd name="T29" fmla="*/ 6 h 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6" h="6">
                  <a:moveTo>
                    <a:pt x="5" y="6"/>
                  </a:moveTo>
                  <a:cubicBezTo>
                    <a:pt x="0" y="5"/>
                    <a:pt x="0" y="5"/>
                    <a:pt x="0" y="5"/>
                  </a:cubicBezTo>
                  <a:cubicBezTo>
                    <a:pt x="0" y="5"/>
                    <a:pt x="0" y="5"/>
                    <a:pt x="0" y="5"/>
                  </a:cubicBezTo>
                  <a:cubicBezTo>
                    <a:pt x="1" y="5"/>
                    <a:pt x="1" y="5"/>
                    <a:pt x="1" y="4"/>
                  </a:cubicBezTo>
                  <a:cubicBezTo>
                    <a:pt x="2" y="1"/>
                    <a:pt x="2" y="1"/>
                    <a:pt x="2" y="1"/>
                  </a:cubicBezTo>
                  <a:cubicBezTo>
                    <a:pt x="2" y="0"/>
                    <a:pt x="1" y="0"/>
                    <a:pt x="1" y="0"/>
                  </a:cubicBezTo>
                  <a:cubicBezTo>
                    <a:pt x="1" y="0"/>
                    <a:pt x="1" y="0"/>
                    <a:pt x="1" y="0"/>
                  </a:cubicBezTo>
                  <a:cubicBezTo>
                    <a:pt x="4" y="0"/>
                    <a:pt x="4" y="0"/>
                    <a:pt x="4" y="0"/>
                  </a:cubicBezTo>
                  <a:cubicBezTo>
                    <a:pt x="4" y="0"/>
                    <a:pt x="4" y="0"/>
                    <a:pt x="4" y="0"/>
                  </a:cubicBezTo>
                  <a:cubicBezTo>
                    <a:pt x="4" y="0"/>
                    <a:pt x="3" y="0"/>
                    <a:pt x="3" y="1"/>
                  </a:cubicBezTo>
                  <a:cubicBezTo>
                    <a:pt x="3" y="5"/>
                    <a:pt x="3" y="5"/>
                    <a:pt x="3" y="5"/>
                  </a:cubicBezTo>
                  <a:cubicBezTo>
                    <a:pt x="2" y="5"/>
                    <a:pt x="3" y="5"/>
                    <a:pt x="3" y="5"/>
                  </a:cubicBezTo>
                  <a:cubicBezTo>
                    <a:pt x="5" y="6"/>
                    <a:pt x="5" y="5"/>
                    <a:pt x="6" y="4"/>
                  </a:cubicBezTo>
                  <a:cubicBezTo>
                    <a:pt x="6" y="4"/>
                    <a:pt x="6" y="4"/>
                    <a:pt x="6" y="4"/>
                  </a:cubicBezTo>
                  <a:cubicBezTo>
                    <a:pt x="5" y="6"/>
                    <a:pt x="5" y="6"/>
                    <a:pt x="5" y="6"/>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12" name="Freeform 211"/>
            <xdr:cNvSpPr>
              <a:spLocks/>
            </xdr:cNvSpPr>
          </xdr:nvSpPr>
          <xdr:spPr bwMode="auto">
            <a:xfrm>
              <a:off x="1815306" y="3441651"/>
              <a:ext cx="46038" cy="68263"/>
            </a:xfrm>
            <a:custGeom>
              <a:avLst/>
              <a:gdLst>
                <a:gd name="T0" fmla="*/ 3 w 4"/>
                <a:gd name="T1" fmla="*/ 6 h 6"/>
                <a:gd name="T2" fmla="*/ 0 w 4"/>
                <a:gd name="T3" fmla="*/ 5 h 6"/>
                <a:gd name="T4" fmla="*/ 0 w 4"/>
                <a:gd name="T5" fmla="*/ 5 h 6"/>
                <a:gd name="T6" fmla="*/ 1 w 4"/>
                <a:gd name="T7" fmla="*/ 4 h 6"/>
                <a:gd name="T8" fmla="*/ 2 w 4"/>
                <a:gd name="T9" fmla="*/ 1 h 6"/>
                <a:gd name="T10" fmla="*/ 1 w 4"/>
                <a:gd name="T11" fmla="*/ 0 h 6"/>
                <a:gd name="T12" fmla="*/ 1 w 4"/>
                <a:gd name="T13" fmla="*/ 0 h 6"/>
                <a:gd name="T14" fmla="*/ 4 w 4"/>
                <a:gd name="T15" fmla="*/ 0 h 6"/>
                <a:gd name="T16" fmla="*/ 4 w 4"/>
                <a:gd name="T17" fmla="*/ 1 h 6"/>
                <a:gd name="T18" fmla="*/ 3 w 4"/>
                <a:gd name="T19" fmla="*/ 1 h 6"/>
                <a:gd name="T20" fmla="*/ 2 w 4"/>
                <a:gd name="T21" fmla="*/ 5 h 6"/>
                <a:gd name="T22" fmla="*/ 3 w 4"/>
                <a:gd name="T23" fmla="*/ 6 h 6"/>
                <a:gd name="T24" fmla="*/ 3 w 4"/>
                <a:gd name="T25" fmla="*/ 6 h 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4" h="6">
                  <a:moveTo>
                    <a:pt x="3" y="6"/>
                  </a:moveTo>
                  <a:cubicBezTo>
                    <a:pt x="0" y="5"/>
                    <a:pt x="0" y="5"/>
                    <a:pt x="0" y="5"/>
                  </a:cubicBezTo>
                  <a:cubicBezTo>
                    <a:pt x="0" y="5"/>
                    <a:pt x="0" y="5"/>
                    <a:pt x="0" y="5"/>
                  </a:cubicBezTo>
                  <a:cubicBezTo>
                    <a:pt x="0" y="5"/>
                    <a:pt x="1" y="5"/>
                    <a:pt x="1" y="4"/>
                  </a:cubicBezTo>
                  <a:cubicBezTo>
                    <a:pt x="2" y="1"/>
                    <a:pt x="2" y="1"/>
                    <a:pt x="2" y="1"/>
                  </a:cubicBezTo>
                  <a:cubicBezTo>
                    <a:pt x="2" y="0"/>
                    <a:pt x="1" y="0"/>
                    <a:pt x="1" y="0"/>
                  </a:cubicBezTo>
                  <a:cubicBezTo>
                    <a:pt x="1" y="0"/>
                    <a:pt x="1" y="0"/>
                    <a:pt x="1" y="0"/>
                  </a:cubicBezTo>
                  <a:cubicBezTo>
                    <a:pt x="4" y="0"/>
                    <a:pt x="4" y="0"/>
                    <a:pt x="4" y="0"/>
                  </a:cubicBezTo>
                  <a:cubicBezTo>
                    <a:pt x="4" y="1"/>
                    <a:pt x="4" y="1"/>
                    <a:pt x="4" y="1"/>
                  </a:cubicBezTo>
                  <a:cubicBezTo>
                    <a:pt x="4" y="1"/>
                    <a:pt x="3" y="1"/>
                    <a:pt x="3" y="1"/>
                  </a:cubicBezTo>
                  <a:cubicBezTo>
                    <a:pt x="2" y="5"/>
                    <a:pt x="2" y="5"/>
                    <a:pt x="2" y="5"/>
                  </a:cubicBezTo>
                  <a:cubicBezTo>
                    <a:pt x="2" y="5"/>
                    <a:pt x="3" y="5"/>
                    <a:pt x="3" y="6"/>
                  </a:cubicBezTo>
                  <a:cubicBezTo>
                    <a:pt x="3" y="6"/>
                    <a:pt x="3" y="6"/>
                    <a:pt x="3" y="6"/>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13" name="Freeform 212"/>
            <xdr:cNvSpPr>
              <a:spLocks noEditPoints="1"/>
            </xdr:cNvSpPr>
          </xdr:nvSpPr>
          <xdr:spPr bwMode="auto">
            <a:xfrm>
              <a:off x="1848644" y="3452763"/>
              <a:ext cx="79375" cy="68263"/>
            </a:xfrm>
            <a:custGeom>
              <a:avLst/>
              <a:gdLst>
                <a:gd name="T0" fmla="*/ 7 w 7"/>
                <a:gd name="T1" fmla="*/ 6 h 6"/>
                <a:gd name="T2" fmla="*/ 4 w 7"/>
                <a:gd name="T3" fmla="*/ 5 h 6"/>
                <a:gd name="T4" fmla="*/ 4 w 7"/>
                <a:gd name="T5" fmla="*/ 5 h 6"/>
                <a:gd name="T6" fmla="*/ 4 w 7"/>
                <a:gd name="T7" fmla="*/ 5 h 6"/>
                <a:gd name="T8" fmla="*/ 4 w 7"/>
                <a:gd name="T9" fmla="*/ 4 h 6"/>
                <a:gd name="T10" fmla="*/ 2 w 7"/>
                <a:gd name="T11" fmla="*/ 4 h 6"/>
                <a:gd name="T12" fmla="*/ 1 w 7"/>
                <a:gd name="T13" fmla="*/ 4 h 6"/>
                <a:gd name="T14" fmla="*/ 2 w 7"/>
                <a:gd name="T15" fmla="*/ 5 h 6"/>
                <a:gd name="T16" fmla="*/ 2 w 7"/>
                <a:gd name="T17" fmla="*/ 5 h 6"/>
                <a:gd name="T18" fmla="*/ 0 w 7"/>
                <a:gd name="T19" fmla="*/ 5 h 6"/>
                <a:gd name="T20" fmla="*/ 0 w 7"/>
                <a:gd name="T21" fmla="*/ 5 h 6"/>
                <a:gd name="T22" fmla="*/ 1 w 7"/>
                <a:gd name="T23" fmla="*/ 4 h 6"/>
                <a:gd name="T24" fmla="*/ 4 w 7"/>
                <a:gd name="T25" fmla="*/ 0 h 6"/>
                <a:gd name="T26" fmla="*/ 4 w 7"/>
                <a:gd name="T27" fmla="*/ 0 h 6"/>
                <a:gd name="T28" fmla="*/ 6 w 7"/>
                <a:gd name="T29" fmla="*/ 4 h 6"/>
                <a:gd name="T30" fmla="*/ 7 w 7"/>
                <a:gd name="T31" fmla="*/ 5 h 6"/>
                <a:gd name="T32" fmla="*/ 7 w 7"/>
                <a:gd name="T33" fmla="*/ 6 h 6"/>
                <a:gd name="T34" fmla="*/ 4 w 7"/>
                <a:gd name="T35" fmla="*/ 3 h 6"/>
                <a:gd name="T36" fmla="*/ 3 w 7"/>
                <a:gd name="T37" fmla="*/ 1 h 6"/>
                <a:gd name="T38" fmla="*/ 2 w 7"/>
                <a:gd name="T39" fmla="*/ 3 h 6"/>
                <a:gd name="T40" fmla="*/ 4 w 7"/>
                <a:gd name="T41" fmla="*/ 3 h 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7" h="6">
                  <a:moveTo>
                    <a:pt x="7" y="6"/>
                  </a:moveTo>
                  <a:cubicBezTo>
                    <a:pt x="4" y="5"/>
                    <a:pt x="4" y="5"/>
                    <a:pt x="4" y="5"/>
                  </a:cubicBezTo>
                  <a:cubicBezTo>
                    <a:pt x="4" y="5"/>
                    <a:pt x="4" y="5"/>
                    <a:pt x="4" y="5"/>
                  </a:cubicBezTo>
                  <a:cubicBezTo>
                    <a:pt x="4" y="5"/>
                    <a:pt x="4" y="5"/>
                    <a:pt x="4" y="5"/>
                  </a:cubicBezTo>
                  <a:cubicBezTo>
                    <a:pt x="4" y="5"/>
                    <a:pt x="4" y="4"/>
                    <a:pt x="4" y="4"/>
                  </a:cubicBezTo>
                  <a:cubicBezTo>
                    <a:pt x="2" y="4"/>
                    <a:pt x="2" y="4"/>
                    <a:pt x="2" y="4"/>
                  </a:cubicBezTo>
                  <a:cubicBezTo>
                    <a:pt x="2" y="4"/>
                    <a:pt x="1" y="4"/>
                    <a:pt x="1" y="4"/>
                  </a:cubicBezTo>
                  <a:cubicBezTo>
                    <a:pt x="1" y="5"/>
                    <a:pt x="2" y="5"/>
                    <a:pt x="2" y="5"/>
                  </a:cubicBezTo>
                  <a:cubicBezTo>
                    <a:pt x="2" y="5"/>
                    <a:pt x="2" y="5"/>
                    <a:pt x="2" y="5"/>
                  </a:cubicBezTo>
                  <a:cubicBezTo>
                    <a:pt x="0" y="5"/>
                    <a:pt x="0" y="5"/>
                    <a:pt x="0" y="5"/>
                  </a:cubicBezTo>
                  <a:cubicBezTo>
                    <a:pt x="0" y="5"/>
                    <a:pt x="0" y="5"/>
                    <a:pt x="0" y="5"/>
                  </a:cubicBezTo>
                  <a:cubicBezTo>
                    <a:pt x="1" y="5"/>
                    <a:pt x="1" y="4"/>
                    <a:pt x="1" y="4"/>
                  </a:cubicBezTo>
                  <a:cubicBezTo>
                    <a:pt x="4" y="0"/>
                    <a:pt x="4" y="0"/>
                    <a:pt x="4" y="0"/>
                  </a:cubicBezTo>
                  <a:cubicBezTo>
                    <a:pt x="4" y="0"/>
                    <a:pt x="4" y="0"/>
                    <a:pt x="4" y="0"/>
                  </a:cubicBezTo>
                  <a:cubicBezTo>
                    <a:pt x="6" y="4"/>
                    <a:pt x="6" y="4"/>
                    <a:pt x="6" y="4"/>
                  </a:cubicBezTo>
                  <a:cubicBezTo>
                    <a:pt x="6" y="5"/>
                    <a:pt x="6" y="5"/>
                    <a:pt x="7" y="5"/>
                  </a:cubicBezTo>
                  <a:cubicBezTo>
                    <a:pt x="7" y="6"/>
                    <a:pt x="7" y="6"/>
                    <a:pt x="7" y="6"/>
                  </a:cubicBezTo>
                  <a:close/>
                  <a:moveTo>
                    <a:pt x="4" y="3"/>
                  </a:moveTo>
                  <a:cubicBezTo>
                    <a:pt x="3" y="1"/>
                    <a:pt x="3" y="1"/>
                    <a:pt x="3" y="1"/>
                  </a:cubicBezTo>
                  <a:cubicBezTo>
                    <a:pt x="2" y="3"/>
                    <a:pt x="2" y="3"/>
                    <a:pt x="2" y="3"/>
                  </a:cubicBezTo>
                  <a:cubicBezTo>
                    <a:pt x="4" y="3"/>
                    <a:pt x="4" y="3"/>
                    <a:pt x="4" y="3"/>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14" name="Freeform 213"/>
            <xdr:cNvSpPr>
              <a:spLocks noEditPoints="1"/>
            </xdr:cNvSpPr>
          </xdr:nvSpPr>
          <xdr:spPr bwMode="auto">
            <a:xfrm>
              <a:off x="1612106" y="2771726"/>
              <a:ext cx="34925" cy="34925"/>
            </a:xfrm>
            <a:custGeom>
              <a:avLst/>
              <a:gdLst>
                <a:gd name="T0" fmla="*/ 3 w 3"/>
                <a:gd name="T1" fmla="*/ 2 h 3"/>
                <a:gd name="T2" fmla="*/ 2 w 3"/>
                <a:gd name="T3" fmla="*/ 0 h 3"/>
                <a:gd name="T4" fmla="*/ 0 w 3"/>
                <a:gd name="T5" fmla="*/ 2 h 3"/>
                <a:gd name="T6" fmla="*/ 1 w 3"/>
                <a:gd name="T7" fmla="*/ 3 h 3"/>
                <a:gd name="T8" fmla="*/ 1 w 3"/>
                <a:gd name="T9" fmla="*/ 3 h 3"/>
                <a:gd name="T10" fmla="*/ 1 w 3"/>
                <a:gd name="T11" fmla="*/ 3 h 3"/>
                <a:gd name="T12" fmla="*/ 3 w 3"/>
                <a:gd name="T13" fmla="*/ 3 h 3"/>
                <a:gd name="T14" fmla="*/ 3 w 3"/>
                <a:gd name="T15" fmla="*/ 3 h 3"/>
                <a:gd name="T16" fmla="*/ 3 w 3"/>
                <a:gd name="T17" fmla="*/ 3 h 3"/>
                <a:gd name="T18" fmla="*/ 3 w 3"/>
                <a:gd name="T19" fmla="*/ 2 h 3"/>
                <a:gd name="T20" fmla="*/ 2 w 3"/>
                <a:gd name="T21" fmla="*/ 2 h 3"/>
                <a:gd name="T22" fmla="*/ 1 w 3"/>
                <a:gd name="T23" fmla="*/ 2 h 3"/>
                <a:gd name="T24" fmla="*/ 2 w 3"/>
                <a:gd name="T25" fmla="*/ 1 h 3"/>
                <a:gd name="T26" fmla="*/ 3 w 3"/>
                <a:gd name="T27" fmla="*/ 2 h 3"/>
                <a:gd name="T28" fmla="*/ 2 w 3"/>
                <a:gd name="T29" fmla="*/ 2 h 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3" h="3">
                  <a:moveTo>
                    <a:pt x="3" y="2"/>
                  </a:moveTo>
                  <a:cubicBezTo>
                    <a:pt x="3" y="0"/>
                    <a:pt x="2" y="2"/>
                    <a:pt x="2" y="0"/>
                  </a:cubicBezTo>
                  <a:cubicBezTo>
                    <a:pt x="1" y="1"/>
                    <a:pt x="0" y="0"/>
                    <a:pt x="0" y="2"/>
                  </a:cubicBezTo>
                  <a:cubicBezTo>
                    <a:pt x="0" y="2"/>
                    <a:pt x="0" y="2"/>
                    <a:pt x="1" y="3"/>
                  </a:cubicBezTo>
                  <a:cubicBezTo>
                    <a:pt x="1" y="3"/>
                    <a:pt x="1" y="3"/>
                    <a:pt x="1" y="3"/>
                  </a:cubicBezTo>
                  <a:cubicBezTo>
                    <a:pt x="1" y="3"/>
                    <a:pt x="1" y="3"/>
                    <a:pt x="1" y="3"/>
                  </a:cubicBezTo>
                  <a:cubicBezTo>
                    <a:pt x="3" y="3"/>
                    <a:pt x="3" y="3"/>
                    <a:pt x="3" y="3"/>
                  </a:cubicBezTo>
                  <a:cubicBezTo>
                    <a:pt x="3" y="3"/>
                    <a:pt x="3" y="3"/>
                    <a:pt x="3" y="3"/>
                  </a:cubicBezTo>
                  <a:cubicBezTo>
                    <a:pt x="3" y="3"/>
                    <a:pt x="3" y="3"/>
                    <a:pt x="3" y="3"/>
                  </a:cubicBezTo>
                  <a:cubicBezTo>
                    <a:pt x="3" y="2"/>
                    <a:pt x="3" y="2"/>
                    <a:pt x="3" y="2"/>
                  </a:cubicBezTo>
                  <a:close/>
                  <a:moveTo>
                    <a:pt x="2" y="2"/>
                  </a:moveTo>
                  <a:cubicBezTo>
                    <a:pt x="1" y="2"/>
                    <a:pt x="1" y="2"/>
                    <a:pt x="1" y="2"/>
                  </a:cubicBezTo>
                  <a:cubicBezTo>
                    <a:pt x="1" y="1"/>
                    <a:pt x="1" y="1"/>
                    <a:pt x="2" y="1"/>
                  </a:cubicBezTo>
                  <a:cubicBezTo>
                    <a:pt x="2" y="1"/>
                    <a:pt x="3" y="1"/>
                    <a:pt x="3" y="2"/>
                  </a:cubicBezTo>
                  <a:cubicBezTo>
                    <a:pt x="3" y="2"/>
                    <a:pt x="2" y="2"/>
                    <a:pt x="2" y="2"/>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15" name="Oval 214"/>
            <xdr:cNvSpPr>
              <a:spLocks noChangeArrowheads="1"/>
            </xdr:cNvSpPr>
          </xdr:nvSpPr>
          <xdr:spPr bwMode="auto">
            <a:xfrm>
              <a:off x="1826419" y="3033663"/>
              <a:ext cx="22225" cy="22225"/>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16" name="Oval 215"/>
            <xdr:cNvSpPr>
              <a:spLocks noChangeArrowheads="1"/>
            </xdr:cNvSpPr>
          </xdr:nvSpPr>
          <xdr:spPr bwMode="auto">
            <a:xfrm>
              <a:off x="1793081" y="2738388"/>
              <a:ext cx="1588"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17" name="Oval 216"/>
            <xdr:cNvSpPr>
              <a:spLocks noChangeArrowheads="1"/>
            </xdr:cNvSpPr>
          </xdr:nvSpPr>
          <xdr:spPr bwMode="auto">
            <a:xfrm>
              <a:off x="1477169" y="2738388"/>
              <a:ext cx="1588"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18" name="Oval 217"/>
            <xdr:cNvSpPr>
              <a:spLocks noChangeArrowheads="1"/>
            </xdr:cNvSpPr>
          </xdr:nvSpPr>
          <xdr:spPr bwMode="auto">
            <a:xfrm>
              <a:off x="1556544" y="2738388"/>
              <a:ext cx="1588"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19" name="Oval 218"/>
            <xdr:cNvSpPr>
              <a:spLocks noChangeArrowheads="1"/>
            </xdr:cNvSpPr>
          </xdr:nvSpPr>
          <xdr:spPr bwMode="auto">
            <a:xfrm>
              <a:off x="1635919" y="2738388"/>
              <a:ext cx="1588"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20" name="Oval 219"/>
            <xdr:cNvSpPr>
              <a:spLocks noChangeArrowheads="1"/>
            </xdr:cNvSpPr>
          </xdr:nvSpPr>
          <xdr:spPr bwMode="auto">
            <a:xfrm>
              <a:off x="1713706" y="2738388"/>
              <a:ext cx="1588"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21" name="Oval 220"/>
            <xdr:cNvSpPr>
              <a:spLocks noChangeArrowheads="1"/>
            </xdr:cNvSpPr>
          </xdr:nvSpPr>
          <xdr:spPr bwMode="auto">
            <a:xfrm>
              <a:off x="1477169" y="2839988"/>
              <a:ext cx="1588" cy="238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22" name="Freeform 221"/>
            <xdr:cNvSpPr>
              <a:spLocks/>
            </xdr:cNvSpPr>
          </xdr:nvSpPr>
          <xdr:spPr bwMode="auto">
            <a:xfrm>
              <a:off x="1477169" y="2954288"/>
              <a:ext cx="0" cy="11113"/>
            </a:xfrm>
            <a:custGeom>
              <a:avLst/>
              <a:gdLst>
                <a:gd name="T0" fmla="*/ 0 h 1"/>
                <a:gd name="T1" fmla="*/ 1 h 1"/>
                <a:gd name="T2" fmla="*/ 1 h 1"/>
                <a:gd name="T3" fmla="*/ 1 h 1"/>
                <a:gd name="T4" fmla="*/ 0 h 1"/>
              </a:gdLst>
              <a:ahLst/>
              <a:cxnLst>
                <a:cxn ang="0">
                  <a:pos x="0" y="T0"/>
                </a:cxn>
                <a:cxn ang="0">
                  <a:pos x="0" y="T1"/>
                </a:cxn>
                <a:cxn ang="0">
                  <a:pos x="0" y="T2"/>
                </a:cxn>
                <a:cxn ang="0">
                  <a:pos x="0" y="T3"/>
                </a:cxn>
                <a:cxn ang="0">
                  <a:pos x="0" y="T4"/>
                </a:cxn>
              </a:cxnLst>
              <a:rect l="0" t="0" r="r" b="b"/>
              <a:pathLst>
                <a:path h="1">
                  <a:moveTo>
                    <a:pt x="0" y="0"/>
                  </a:moveTo>
                  <a:cubicBezTo>
                    <a:pt x="0" y="0"/>
                    <a:pt x="0" y="0"/>
                    <a:pt x="0" y="1"/>
                  </a:cubicBezTo>
                  <a:cubicBezTo>
                    <a:pt x="0" y="1"/>
                    <a:pt x="0" y="1"/>
                    <a:pt x="0" y="1"/>
                  </a:cubicBezTo>
                  <a:cubicBezTo>
                    <a:pt x="0" y="1"/>
                    <a:pt x="0" y="1"/>
                    <a:pt x="0" y="1"/>
                  </a:cubicBezTo>
                  <a:cubicBezTo>
                    <a:pt x="0" y="1"/>
                    <a:pt x="0" y="0"/>
                    <a:pt x="0"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23" name="Oval 222"/>
            <xdr:cNvSpPr>
              <a:spLocks noChangeArrowheads="1"/>
            </xdr:cNvSpPr>
          </xdr:nvSpPr>
          <xdr:spPr bwMode="auto">
            <a:xfrm>
              <a:off x="1488281" y="3033663"/>
              <a:ext cx="11113"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24" name="Oval 223"/>
            <xdr:cNvSpPr>
              <a:spLocks noChangeArrowheads="1"/>
            </xdr:cNvSpPr>
          </xdr:nvSpPr>
          <xdr:spPr bwMode="auto">
            <a:xfrm>
              <a:off x="1556544" y="3078113"/>
              <a:ext cx="1588" cy="12700"/>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25" name="Freeform 224"/>
            <xdr:cNvSpPr>
              <a:spLocks/>
            </xdr:cNvSpPr>
          </xdr:nvSpPr>
          <xdr:spPr bwMode="auto">
            <a:xfrm>
              <a:off x="1793081" y="2839988"/>
              <a:ext cx="11113" cy="23813"/>
            </a:xfrm>
            <a:custGeom>
              <a:avLst/>
              <a:gdLst>
                <a:gd name="T0" fmla="*/ 0 w 1"/>
                <a:gd name="T1" fmla="*/ 0 h 2"/>
                <a:gd name="T2" fmla="*/ 0 w 1"/>
                <a:gd name="T3" fmla="*/ 1 h 2"/>
                <a:gd name="T4" fmla="*/ 0 w 1"/>
                <a:gd name="T5" fmla="*/ 2 h 2"/>
                <a:gd name="T6" fmla="*/ 1 w 1"/>
                <a:gd name="T7" fmla="*/ 1 h 2"/>
                <a:gd name="T8" fmla="*/ 0 w 1"/>
                <a:gd name="T9" fmla="*/ 0 h 2"/>
              </a:gdLst>
              <a:ahLst/>
              <a:cxnLst>
                <a:cxn ang="0">
                  <a:pos x="T0" y="T1"/>
                </a:cxn>
                <a:cxn ang="0">
                  <a:pos x="T2" y="T3"/>
                </a:cxn>
                <a:cxn ang="0">
                  <a:pos x="T4" y="T5"/>
                </a:cxn>
                <a:cxn ang="0">
                  <a:pos x="T6" y="T7"/>
                </a:cxn>
                <a:cxn ang="0">
                  <a:pos x="T8" y="T9"/>
                </a:cxn>
              </a:cxnLst>
              <a:rect l="0" t="0" r="r" b="b"/>
              <a:pathLst>
                <a:path w="1" h="2">
                  <a:moveTo>
                    <a:pt x="0" y="0"/>
                  </a:moveTo>
                  <a:cubicBezTo>
                    <a:pt x="0" y="0"/>
                    <a:pt x="0" y="1"/>
                    <a:pt x="0" y="1"/>
                  </a:cubicBezTo>
                  <a:cubicBezTo>
                    <a:pt x="0" y="1"/>
                    <a:pt x="0" y="2"/>
                    <a:pt x="0" y="2"/>
                  </a:cubicBezTo>
                  <a:cubicBezTo>
                    <a:pt x="1" y="2"/>
                    <a:pt x="1" y="1"/>
                    <a:pt x="1" y="1"/>
                  </a:cubicBezTo>
                  <a:cubicBezTo>
                    <a:pt x="1" y="1"/>
                    <a:pt x="0" y="0"/>
                    <a:pt x="0"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26" name="Freeform 225"/>
            <xdr:cNvSpPr>
              <a:spLocks/>
            </xdr:cNvSpPr>
          </xdr:nvSpPr>
          <xdr:spPr bwMode="auto">
            <a:xfrm>
              <a:off x="1793081" y="2954288"/>
              <a:ext cx="11113" cy="11113"/>
            </a:xfrm>
            <a:custGeom>
              <a:avLst/>
              <a:gdLst>
                <a:gd name="T0" fmla="*/ 0 w 1"/>
                <a:gd name="T1" fmla="*/ 0 h 1"/>
                <a:gd name="T2" fmla="*/ 0 w 1"/>
                <a:gd name="T3" fmla="*/ 1 h 1"/>
                <a:gd name="T4" fmla="*/ 0 w 1"/>
                <a:gd name="T5" fmla="*/ 1 h 1"/>
                <a:gd name="T6" fmla="*/ 1 w 1"/>
                <a:gd name="T7" fmla="*/ 1 h 1"/>
                <a:gd name="T8" fmla="*/ 0 w 1"/>
                <a:gd name="T9" fmla="*/ 0 h 1"/>
              </a:gdLst>
              <a:ahLst/>
              <a:cxnLst>
                <a:cxn ang="0">
                  <a:pos x="T0" y="T1"/>
                </a:cxn>
                <a:cxn ang="0">
                  <a:pos x="T2" y="T3"/>
                </a:cxn>
                <a:cxn ang="0">
                  <a:pos x="T4" y="T5"/>
                </a:cxn>
                <a:cxn ang="0">
                  <a:pos x="T6" y="T7"/>
                </a:cxn>
                <a:cxn ang="0">
                  <a:pos x="T8" y="T9"/>
                </a:cxn>
              </a:cxnLst>
              <a:rect l="0" t="0" r="r" b="b"/>
              <a:pathLst>
                <a:path w="1" h="1">
                  <a:moveTo>
                    <a:pt x="0" y="0"/>
                  </a:moveTo>
                  <a:cubicBezTo>
                    <a:pt x="0" y="0"/>
                    <a:pt x="0" y="0"/>
                    <a:pt x="0" y="1"/>
                  </a:cubicBezTo>
                  <a:cubicBezTo>
                    <a:pt x="0" y="1"/>
                    <a:pt x="0" y="1"/>
                    <a:pt x="0" y="1"/>
                  </a:cubicBezTo>
                  <a:cubicBezTo>
                    <a:pt x="1" y="1"/>
                    <a:pt x="1" y="1"/>
                    <a:pt x="1" y="1"/>
                  </a:cubicBezTo>
                  <a:cubicBezTo>
                    <a:pt x="1" y="1"/>
                    <a:pt x="0" y="0"/>
                    <a:pt x="0"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27" name="Oval 226"/>
            <xdr:cNvSpPr>
              <a:spLocks noChangeArrowheads="1"/>
            </xdr:cNvSpPr>
          </xdr:nvSpPr>
          <xdr:spPr bwMode="auto">
            <a:xfrm>
              <a:off x="1781969" y="3033663"/>
              <a:ext cx="11113"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28" name="Freeform 227"/>
            <xdr:cNvSpPr>
              <a:spLocks/>
            </xdr:cNvSpPr>
          </xdr:nvSpPr>
          <xdr:spPr bwMode="auto">
            <a:xfrm>
              <a:off x="1713706" y="3078113"/>
              <a:ext cx="11113" cy="12700"/>
            </a:xfrm>
            <a:custGeom>
              <a:avLst/>
              <a:gdLst>
                <a:gd name="T0" fmla="*/ 0 w 1"/>
                <a:gd name="T1" fmla="*/ 0 h 1"/>
                <a:gd name="T2" fmla="*/ 0 w 1"/>
                <a:gd name="T3" fmla="*/ 1 h 1"/>
                <a:gd name="T4" fmla="*/ 0 w 1"/>
                <a:gd name="T5" fmla="*/ 1 h 1"/>
                <a:gd name="T6" fmla="*/ 1 w 1"/>
                <a:gd name="T7" fmla="*/ 1 h 1"/>
                <a:gd name="T8" fmla="*/ 0 w 1"/>
                <a:gd name="T9" fmla="*/ 0 h 1"/>
              </a:gdLst>
              <a:ahLst/>
              <a:cxnLst>
                <a:cxn ang="0">
                  <a:pos x="T0" y="T1"/>
                </a:cxn>
                <a:cxn ang="0">
                  <a:pos x="T2" y="T3"/>
                </a:cxn>
                <a:cxn ang="0">
                  <a:pos x="T4" y="T5"/>
                </a:cxn>
                <a:cxn ang="0">
                  <a:pos x="T6" y="T7"/>
                </a:cxn>
                <a:cxn ang="0">
                  <a:pos x="T8" y="T9"/>
                </a:cxn>
              </a:cxnLst>
              <a:rect l="0" t="0" r="r" b="b"/>
              <a:pathLst>
                <a:path w="1" h="1">
                  <a:moveTo>
                    <a:pt x="0" y="0"/>
                  </a:moveTo>
                  <a:cubicBezTo>
                    <a:pt x="0" y="0"/>
                    <a:pt x="0" y="1"/>
                    <a:pt x="0" y="1"/>
                  </a:cubicBezTo>
                  <a:cubicBezTo>
                    <a:pt x="0" y="1"/>
                    <a:pt x="0" y="1"/>
                    <a:pt x="0" y="1"/>
                  </a:cubicBezTo>
                  <a:cubicBezTo>
                    <a:pt x="1" y="1"/>
                    <a:pt x="1" y="1"/>
                    <a:pt x="1" y="1"/>
                  </a:cubicBezTo>
                  <a:cubicBezTo>
                    <a:pt x="1" y="1"/>
                    <a:pt x="0" y="0"/>
                    <a:pt x="0"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29" name="Oval 228"/>
            <xdr:cNvSpPr>
              <a:spLocks noChangeArrowheads="1"/>
            </xdr:cNvSpPr>
          </xdr:nvSpPr>
          <xdr:spPr bwMode="auto">
            <a:xfrm>
              <a:off x="1635919" y="3124151"/>
              <a:ext cx="11113"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30" name="Freeform 229"/>
            <xdr:cNvSpPr>
              <a:spLocks/>
            </xdr:cNvSpPr>
          </xdr:nvSpPr>
          <xdr:spPr bwMode="auto">
            <a:xfrm>
              <a:off x="1691481" y="2954288"/>
              <a:ext cx="79375" cy="79375"/>
            </a:xfrm>
            <a:custGeom>
              <a:avLst/>
              <a:gdLst>
                <a:gd name="T0" fmla="*/ 7 w 7"/>
                <a:gd name="T1" fmla="*/ 1 h 7"/>
                <a:gd name="T2" fmla="*/ 7 w 7"/>
                <a:gd name="T3" fmla="*/ 1 h 7"/>
                <a:gd name="T4" fmla="*/ 7 w 7"/>
                <a:gd name="T5" fmla="*/ 1 h 7"/>
                <a:gd name="T6" fmla="*/ 7 w 7"/>
                <a:gd name="T7" fmla="*/ 0 h 7"/>
                <a:gd name="T8" fmla="*/ 5 w 7"/>
                <a:gd name="T9" fmla="*/ 1 h 7"/>
                <a:gd name="T10" fmla="*/ 6 w 7"/>
                <a:gd name="T11" fmla="*/ 2 h 7"/>
                <a:gd name="T12" fmla="*/ 6 w 7"/>
                <a:gd name="T13" fmla="*/ 3 h 7"/>
                <a:gd name="T14" fmla="*/ 6 w 7"/>
                <a:gd name="T15" fmla="*/ 3 h 7"/>
                <a:gd name="T16" fmla="*/ 4 w 7"/>
                <a:gd name="T17" fmla="*/ 3 h 7"/>
                <a:gd name="T18" fmla="*/ 4 w 7"/>
                <a:gd name="T19" fmla="*/ 1 h 7"/>
                <a:gd name="T20" fmla="*/ 4 w 7"/>
                <a:gd name="T21" fmla="*/ 0 h 7"/>
                <a:gd name="T22" fmla="*/ 3 w 7"/>
                <a:gd name="T23" fmla="*/ 0 h 7"/>
                <a:gd name="T24" fmla="*/ 1 w 7"/>
                <a:gd name="T25" fmla="*/ 1 h 7"/>
                <a:gd name="T26" fmla="*/ 2 w 7"/>
                <a:gd name="T27" fmla="*/ 2 h 7"/>
                <a:gd name="T28" fmla="*/ 2 w 7"/>
                <a:gd name="T29" fmla="*/ 2 h 7"/>
                <a:gd name="T30" fmla="*/ 1 w 7"/>
                <a:gd name="T31" fmla="*/ 2 h 7"/>
                <a:gd name="T32" fmla="*/ 2 w 7"/>
                <a:gd name="T33" fmla="*/ 2 h 7"/>
                <a:gd name="T34" fmla="*/ 1 w 7"/>
                <a:gd name="T35" fmla="*/ 2 h 7"/>
                <a:gd name="T36" fmla="*/ 0 w 7"/>
                <a:gd name="T37" fmla="*/ 1 h 7"/>
                <a:gd name="T38" fmla="*/ 0 w 7"/>
                <a:gd name="T39" fmla="*/ 1 h 7"/>
                <a:gd name="T40" fmla="*/ 0 w 7"/>
                <a:gd name="T41" fmla="*/ 2 h 7"/>
                <a:gd name="T42" fmla="*/ 0 w 7"/>
                <a:gd name="T43" fmla="*/ 3 h 7"/>
                <a:gd name="T44" fmla="*/ 2 w 7"/>
                <a:gd name="T45" fmla="*/ 4 h 7"/>
                <a:gd name="T46" fmla="*/ 0 w 7"/>
                <a:gd name="T47" fmla="*/ 7 h 7"/>
                <a:gd name="T48" fmla="*/ 0 w 7"/>
                <a:gd name="T49" fmla="*/ 7 h 7"/>
                <a:gd name="T50" fmla="*/ 0 w 7"/>
                <a:gd name="T51" fmla="*/ 7 h 7"/>
                <a:gd name="T52" fmla="*/ 2 w 7"/>
                <a:gd name="T53" fmla="*/ 6 h 7"/>
                <a:gd name="T54" fmla="*/ 3 w 7"/>
                <a:gd name="T55" fmla="*/ 5 h 7"/>
                <a:gd name="T56" fmla="*/ 4 w 7"/>
                <a:gd name="T57" fmla="*/ 5 h 7"/>
                <a:gd name="T58" fmla="*/ 3 w 7"/>
                <a:gd name="T59" fmla="*/ 7 h 7"/>
                <a:gd name="T60" fmla="*/ 3 w 7"/>
                <a:gd name="T61" fmla="*/ 7 h 7"/>
                <a:gd name="T62" fmla="*/ 3 w 7"/>
                <a:gd name="T63" fmla="*/ 7 h 7"/>
                <a:gd name="T64" fmla="*/ 5 w 7"/>
                <a:gd name="T65" fmla="*/ 6 h 7"/>
                <a:gd name="T66" fmla="*/ 5 w 7"/>
                <a:gd name="T67" fmla="*/ 7 h 7"/>
                <a:gd name="T68" fmla="*/ 6 w 7"/>
                <a:gd name="T69" fmla="*/ 6 h 7"/>
                <a:gd name="T70" fmla="*/ 6 w 7"/>
                <a:gd name="T71" fmla="*/ 4 h 7"/>
                <a:gd name="T72" fmla="*/ 7 w 7"/>
                <a:gd name="T73" fmla="*/ 3 h 7"/>
                <a:gd name="T74" fmla="*/ 6 w 7"/>
                <a:gd name="T75" fmla="*/ 1 h 7"/>
                <a:gd name="T76" fmla="*/ 7 w 7"/>
                <a:gd name="T77" fmla="*/ 1 h 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7" h="7">
                  <a:moveTo>
                    <a:pt x="7" y="1"/>
                  </a:moveTo>
                  <a:cubicBezTo>
                    <a:pt x="7" y="1"/>
                    <a:pt x="7" y="1"/>
                    <a:pt x="7" y="1"/>
                  </a:cubicBezTo>
                  <a:cubicBezTo>
                    <a:pt x="7" y="1"/>
                    <a:pt x="7" y="1"/>
                    <a:pt x="7" y="1"/>
                  </a:cubicBezTo>
                  <a:cubicBezTo>
                    <a:pt x="7" y="1"/>
                    <a:pt x="7" y="0"/>
                    <a:pt x="7" y="0"/>
                  </a:cubicBezTo>
                  <a:cubicBezTo>
                    <a:pt x="6" y="0"/>
                    <a:pt x="5" y="1"/>
                    <a:pt x="5" y="1"/>
                  </a:cubicBezTo>
                  <a:cubicBezTo>
                    <a:pt x="5" y="2"/>
                    <a:pt x="5" y="2"/>
                    <a:pt x="6" y="2"/>
                  </a:cubicBezTo>
                  <a:cubicBezTo>
                    <a:pt x="6" y="2"/>
                    <a:pt x="6" y="3"/>
                    <a:pt x="6" y="3"/>
                  </a:cubicBezTo>
                  <a:cubicBezTo>
                    <a:pt x="6" y="3"/>
                    <a:pt x="6" y="3"/>
                    <a:pt x="6" y="3"/>
                  </a:cubicBezTo>
                  <a:cubicBezTo>
                    <a:pt x="5" y="3"/>
                    <a:pt x="4" y="3"/>
                    <a:pt x="4" y="3"/>
                  </a:cubicBezTo>
                  <a:cubicBezTo>
                    <a:pt x="4" y="2"/>
                    <a:pt x="4" y="1"/>
                    <a:pt x="4" y="1"/>
                  </a:cubicBezTo>
                  <a:cubicBezTo>
                    <a:pt x="4" y="0"/>
                    <a:pt x="4" y="0"/>
                    <a:pt x="4" y="0"/>
                  </a:cubicBezTo>
                  <a:cubicBezTo>
                    <a:pt x="4" y="0"/>
                    <a:pt x="3" y="0"/>
                    <a:pt x="3" y="0"/>
                  </a:cubicBezTo>
                  <a:cubicBezTo>
                    <a:pt x="2" y="0"/>
                    <a:pt x="2" y="0"/>
                    <a:pt x="1" y="1"/>
                  </a:cubicBezTo>
                  <a:cubicBezTo>
                    <a:pt x="1" y="1"/>
                    <a:pt x="1" y="1"/>
                    <a:pt x="2" y="2"/>
                  </a:cubicBezTo>
                  <a:cubicBezTo>
                    <a:pt x="2" y="2"/>
                    <a:pt x="2" y="2"/>
                    <a:pt x="2" y="2"/>
                  </a:cubicBezTo>
                  <a:cubicBezTo>
                    <a:pt x="1" y="2"/>
                    <a:pt x="1" y="2"/>
                    <a:pt x="1" y="2"/>
                  </a:cubicBezTo>
                  <a:cubicBezTo>
                    <a:pt x="2" y="2"/>
                    <a:pt x="2" y="2"/>
                    <a:pt x="2" y="2"/>
                  </a:cubicBezTo>
                  <a:cubicBezTo>
                    <a:pt x="1" y="3"/>
                    <a:pt x="1" y="2"/>
                    <a:pt x="1" y="2"/>
                  </a:cubicBezTo>
                  <a:cubicBezTo>
                    <a:pt x="1" y="2"/>
                    <a:pt x="1" y="1"/>
                    <a:pt x="0" y="1"/>
                  </a:cubicBezTo>
                  <a:cubicBezTo>
                    <a:pt x="0" y="1"/>
                    <a:pt x="0" y="1"/>
                    <a:pt x="0" y="1"/>
                  </a:cubicBezTo>
                  <a:cubicBezTo>
                    <a:pt x="0" y="1"/>
                    <a:pt x="0" y="1"/>
                    <a:pt x="0" y="2"/>
                  </a:cubicBezTo>
                  <a:cubicBezTo>
                    <a:pt x="0" y="2"/>
                    <a:pt x="0" y="3"/>
                    <a:pt x="0" y="3"/>
                  </a:cubicBezTo>
                  <a:cubicBezTo>
                    <a:pt x="0" y="3"/>
                    <a:pt x="1" y="4"/>
                    <a:pt x="2" y="4"/>
                  </a:cubicBezTo>
                  <a:cubicBezTo>
                    <a:pt x="1" y="5"/>
                    <a:pt x="1" y="6"/>
                    <a:pt x="0" y="7"/>
                  </a:cubicBezTo>
                  <a:cubicBezTo>
                    <a:pt x="0" y="7"/>
                    <a:pt x="0" y="7"/>
                    <a:pt x="0" y="7"/>
                  </a:cubicBezTo>
                  <a:cubicBezTo>
                    <a:pt x="0" y="7"/>
                    <a:pt x="0" y="7"/>
                    <a:pt x="0" y="7"/>
                  </a:cubicBezTo>
                  <a:cubicBezTo>
                    <a:pt x="1" y="7"/>
                    <a:pt x="2" y="7"/>
                    <a:pt x="2" y="6"/>
                  </a:cubicBezTo>
                  <a:cubicBezTo>
                    <a:pt x="2" y="6"/>
                    <a:pt x="2" y="5"/>
                    <a:pt x="3" y="5"/>
                  </a:cubicBezTo>
                  <a:cubicBezTo>
                    <a:pt x="3" y="5"/>
                    <a:pt x="4" y="5"/>
                    <a:pt x="4" y="5"/>
                  </a:cubicBezTo>
                  <a:cubicBezTo>
                    <a:pt x="4" y="6"/>
                    <a:pt x="3" y="6"/>
                    <a:pt x="3" y="7"/>
                  </a:cubicBezTo>
                  <a:cubicBezTo>
                    <a:pt x="2" y="7"/>
                    <a:pt x="3" y="7"/>
                    <a:pt x="3" y="7"/>
                  </a:cubicBezTo>
                  <a:cubicBezTo>
                    <a:pt x="3" y="7"/>
                    <a:pt x="3" y="7"/>
                    <a:pt x="3" y="7"/>
                  </a:cubicBezTo>
                  <a:cubicBezTo>
                    <a:pt x="4" y="7"/>
                    <a:pt x="4" y="6"/>
                    <a:pt x="5" y="6"/>
                  </a:cubicBezTo>
                  <a:cubicBezTo>
                    <a:pt x="5" y="6"/>
                    <a:pt x="4" y="6"/>
                    <a:pt x="5" y="7"/>
                  </a:cubicBezTo>
                  <a:cubicBezTo>
                    <a:pt x="5" y="6"/>
                    <a:pt x="6" y="7"/>
                    <a:pt x="6" y="6"/>
                  </a:cubicBezTo>
                  <a:cubicBezTo>
                    <a:pt x="6" y="5"/>
                    <a:pt x="7" y="5"/>
                    <a:pt x="6" y="4"/>
                  </a:cubicBezTo>
                  <a:cubicBezTo>
                    <a:pt x="6" y="4"/>
                    <a:pt x="7" y="3"/>
                    <a:pt x="7" y="3"/>
                  </a:cubicBezTo>
                  <a:cubicBezTo>
                    <a:pt x="7" y="2"/>
                    <a:pt x="6" y="2"/>
                    <a:pt x="6" y="1"/>
                  </a:cubicBezTo>
                  <a:cubicBezTo>
                    <a:pt x="6" y="1"/>
                    <a:pt x="6" y="1"/>
                    <a:pt x="7"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31" name="Oval 230"/>
            <xdr:cNvSpPr>
              <a:spLocks noChangeArrowheads="1"/>
            </xdr:cNvSpPr>
          </xdr:nvSpPr>
          <xdr:spPr bwMode="auto">
            <a:xfrm>
              <a:off x="1397794" y="3044776"/>
              <a:ext cx="12700" cy="11113"/>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32" name="Oval 231"/>
            <xdr:cNvSpPr>
              <a:spLocks noChangeArrowheads="1"/>
            </xdr:cNvSpPr>
          </xdr:nvSpPr>
          <xdr:spPr bwMode="auto">
            <a:xfrm>
              <a:off x="880269" y="3340051"/>
              <a:ext cx="22225" cy="22225"/>
            </a:xfrm>
            <a:prstGeom prst="ellips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33" name="Freeform 232"/>
            <xdr:cNvSpPr>
              <a:spLocks noEditPoints="1"/>
            </xdr:cNvSpPr>
          </xdr:nvSpPr>
          <xdr:spPr bwMode="auto">
            <a:xfrm>
              <a:off x="1218406" y="3430538"/>
              <a:ext cx="0" cy="0"/>
            </a:xfrm>
            <a:custGeom>
              <a:avLst/>
              <a:gdLst/>
              <a:ahLst/>
              <a:cxnLst>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Lst>
              <a:rect l="0" t="0" r="r" b="b"/>
              <a:pathLst>
                <a:path>
                  <a:moveTo>
                    <a:pt x="0" y="0"/>
                  </a:move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lose/>
                  <a:moveTo>
                    <a:pt x="0" y="0"/>
                  </a:moveTo>
                  <a:cubicBezTo>
                    <a:pt x="0" y="0"/>
                    <a:pt x="0" y="0"/>
                    <a:pt x="0" y="0"/>
                  </a:cubicBezTo>
                  <a:cubicBezTo>
                    <a:pt x="0" y="0"/>
                    <a:pt x="0" y="0"/>
                    <a:pt x="0" y="0"/>
                  </a:cubicBezTo>
                  <a:cubicBezTo>
                    <a:pt x="0" y="0"/>
                    <a:pt x="0" y="0"/>
                    <a:pt x="0" y="0"/>
                  </a:cubicBezTo>
                  <a:cubicBezTo>
                    <a:pt x="0" y="0"/>
                    <a:pt x="0" y="0"/>
                    <a:pt x="0"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34" name="Freeform 233"/>
            <xdr:cNvSpPr>
              <a:spLocks/>
            </xdr:cNvSpPr>
          </xdr:nvSpPr>
          <xdr:spPr bwMode="auto">
            <a:xfrm>
              <a:off x="1218406" y="3430538"/>
              <a:ext cx="0" cy="0"/>
            </a:xfrm>
            <a:custGeom>
              <a:avLst/>
              <a:gdLst/>
              <a:ahLst/>
              <a:cxnLst>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Lst>
              <a:rect l="0" t="0" r="r" b="b"/>
              <a:pathLst>
                <a:path>
                  <a:moveTo>
                    <a:pt x="0" y="0"/>
                  </a:move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35" name="Freeform 234"/>
            <xdr:cNvSpPr>
              <a:spLocks/>
            </xdr:cNvSpPr>
          </xdr:nvSpPr>
          <xdr:spPr bwMode="auto">
            <a:xfrm>
              <a:off x="1218406" y="3430538"/>
              <a:ext cx="0" cy="0"/>
            </a:xfrm>
            <a:custGeom>
              <a:avLst/>
              <a:gdLst/>
              <a:ahLst/>
              <a:cxnLst>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Lst>
              <a:rect l="0" t="0" r="r" b="b"/>
              <a:pathLst>
                <a:path>
                  <a:moveTo>
                    <a:pt x="0" y="0"/>
                  </a:move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36" name="Freeform 235"/>
            <xdr:cNvSpPr>
              <a:spLocks noEditPoints="1"/>
            </xdr:cNvSpPr>
          </xdr:nvSpPr>
          <xdr:spPr bwMode="auto">
            <a:xfrm>
              <a:off x="1218406" y="3430538"/>
              <a:ext cx="11113" cy="0"/>
            </a:xfrm>
            <a:custGeom>
              <a:avLst/>
              <a:gdLst>
                <a:gd name="T0" fmla="*/ 0 w 1"/>
                <a:gd name="T1" fmla="*/ 0 w 1"/>
                <a:gd name="T2" fmla="*/ 0 w 1"/>
                <a:gd name="T3" fmla="*/ 0 w 1"/>
                <a:gd name="T4" fmla="*/ 0 w 1"/>
                <a:gd name="T5" fmla="*/ 0 w 1"/>
                <a:gd name="T6" fmla="*/ 1 w 1"/>
                <a:gd name="T7" fmla="*/ 0 w 1"/>
                <a:gd name="T8" fmla="*/ 0 w 1"/>
                <a:gd name="T9" fmla="*/ 0 w 1"/>
                <a:gd name="T10" fmla="*/ 0 w 1"/>
                <a:gd name="T11" fmla="*/ 0 w 1"/>
                <a:gd name="T12" fmla="*/ 0 w 1"/>
                <a:gd name="T13" fmla="*/ 0 w 1"/>
                <a:gd name="T14" fmla="*/ 0 w 1"/>
              </a:gdLst>
              <a:ahLst/>
              <a:cxnLst>
                <a:cxn ang="0">
                  <a:pos x="T0" y="0"/>
                </a:cxn>
                <a:cxn ang="0">
                  <a:pos x="T1" y="0"/>
                </a:cxn>
                <a:cxn ang="0">
                  <a:pos x="T2" y="0"/>
                </a:cxn>
                <a:cxn ang="0">
                  <a:pos x="T3" y="0"/>
                </a:cxn>
                <a:cxn ang="0">
                  <a:pos x="T4" y="0"/>
                </a:cxn>
                <a:cxn ang="0">
                  <a:pos x="T5" y="0"/>
                </a:cxn>
                <a:cxn ang="0">
                  <a:pos x="T6" y="0"/>
                </a:cxn>
                <a:cxn ang="0">
                  <a:pos x="T7" y="0"/>
                </a:cxn>
                <a:cxn ang="0">
                  <a:pos x="T8" y="0"/>
                </a:cxn>
                <a:cxn ang="0">
                  <a:pos x="T9" y="0"/>
                </a:cxn>
                <a:cxn ang="0">
                  <a:pos x="T10" y="0"/>
                </a:cxn>
                <a:cxn ang="0">
                  <a:pos x="T11" y="0"/>
                </a:cxn>
                <a:cxn ang="0">
                  <a:pos x="T12" y="0"/>
                </a:cxn>
                <a:cxn ang="0">
                  <a:pos x="T13" y="0"/>
                </a:cxn>
                <a:cxn ang="0">
                  <a:pos x="T14" y="0"/>
                </a:cxn>
              </a:cxnLst>
              <a:rect l="0" t="0" r="r" b="b"/>
              <a:pathLst>
                <a:path w="1">
                  <a:moveTo>
                    <a:pt x="0" y="0"/>
                  </a:move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1" y="0"/>
                    <a:pt x="1" y="0"/>
                  </a:cubicBezTo>
                  <a:cubicBezTo>
                    <a:pt x="1" y="0"/>
                    <a:pt x="0" y="0"/>
                    <a:pt x="0" y="0"/>
                  </a:cubicBezTo>
                  <a:cubicBezTo>
                    <a:pt x="0" y="0"/>
                    <a:pt x="0" y="0"/>
                    <a:pt x="0" y="0"/>
                  </a:cubicBezTo>
                  <a:close/>
                  <a:moveTo>
                    <a:pt x="0" y="0"/>
                  </a:moveTo>
                  <a:cubicBezTo>
                    <a:pt x="0" y="0"/>
                    <a:pt x="0" y="0"/>
                    <a:pt x="0" y="0"/>
                  </a:cubicBezTo>
                  <a:cubicBezTo>
                    <a:pt x="0" y="0"/>
                    <a:pt x="0" y="0"/>
                    <a:pt x="0" y="0"/>
                  </a:cubicBezTo>
                  <a:cubicBezTo>
                    <a:pt x="0" y="0"/>
                    <a:pt x="0" y="0"/>
                    <a:pt x="0" y="0"/>
                  </a:cubicBezTo>
                  <a:cubicBezTo>
                    <a:pt x="0" y="0"/>
                    <a:pt x="0" y="0"/>
                    <a:pt x="0" y="0"/>
                  </a:cubicBezTo>
                  <a:cubicBezTo>
                    <a:pt x="0" y="0"/>
                    <a:pt x="0" y="0"/>
                    <a:pt x="0"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37" name="Freeform 236"/>
            <xdr:cNvSpPr>
              <a:spLocks/>
            </xdr:cNvSpPr>
          </xdr:nvSpPr>
          <xdr:spPr bwMode="auto">
            <a:xfrm>
              <a:off x="1229519" y="3430538"/>
              <a:ext cx="0" cy="0"/>
            </a:xfrm>
            <a:custGeom>
              <a:avLst/>
              <a:gdLst/>
              <a:ahLst/>
              <a:cxnLst>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Lst>
              <a:rect l="0" t="0" r="r" b="b"/>
              <a:pathLst>
                <a:path>
                  <a:moveTo>
                    <a:pt x="0" y="0"/>
                  </a:move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ubicBezTo>
                    <a:pt x="0" y="0"/>
                    <a:pt x="0" y="0"/>
                    <a:pt x="0"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38" name="Freeform 237"/>
            <xdr:cNvSpPr>
              <a:spLocks noEditPoints="1"/>
            </xdr:cNvSpPr>
          </xdr:nvSpPr>
          <xdr:spPr bwMode="auto">
            <a:xfrm>
              <a:off x="1454944" y="2727276"/>
              <a:ext cx="360363" cy="430213"/>
            </a:xfrm>
            <a:custGeom>
              <a:avLst/>
              <a:gdLst>
                <a:gd name="T0" fmla="*/ 32 w 32"/>
                <a:gd name="T1" fmla="*/ 0 h 38"/>
                <a:gd name="T2" fmla="*/ 32 w 32"/>
                <a:gd name="T3" fmla="*/ 0 h 38"/>
                <a:gd name="T4" fmla="*/ 0 w 32"/>
                <a:gd name="T5" fmla="*/ 0 h 38"/>
                <a:gd name="T6" fmla="*/ 0 w 32"/>
                <a:gd name="T7" fmla="*/ 0 h 38"/>
                <a:gd name="T8" fmla="*/ 0 w 32"/>
                <a:gd name="T9" fmla="*/ 0 h 38"/>
                <a:gd name="T10" fmla="*/ 0 w 32"/>
                <a:gd name="T11" fmla="*/ 24 h 38"/>
                <a:gd name="T12" fmla="*/ 3 w 32"/>
                <a:gd name="T13" fmla="*/ 30 h 38"/>
                <a:gd name="T14" fmla="*/ 15 w 32"/>
                <a:gd name="T15" fmla="*/ 38 h 38"/>
                <a:gd name="T16" fmla="*/ 16 w 32"/>
                <a:gd name="T17" fmla="*/ 38 h 38"/>
                <a:gd name="T18" fmla="*/ 17 w 32"/>
                <a:gd name="T19" fmla="*/ 38 h 38"/>
                <a:gd name="T20" fmla="*/ 30 w 32"/>
                <a:gd name="T21" fmla="*/ 30 h 38"/>
                <a:gd name="T22" fmla="*/ 32 w 32"/>
                <a:gd name="T23" fmla="*/ 24 h 38"/>
                <a:gd name="T24" fmla="*/ 32 w 32"/>
                <a:gd name="T25" fmla="*/ 0 h 38"/>
                <a:gd name="T26" fmla="*/ 32 w 32"/>
                <a:gd name="T27" fmla="*/ 0 h 38"/>
                <a:gd name="T28" fmla="*/ 31 w 32"/>
                <a:gd name="T29" fmla="*/ 25 h 38"/>
                <a:gd name="T30" fmla="*/ 29 w 32"/>
                <a:gd name="T31" fmla="*/ 29 h 38"/>
                <a:gd name="T32" fmla="*/ 17 w 32"/>
                <a:gd name="T33" fmla="*/ 37 h 38"/>
                <a:gd name="T34" fmla="*/ 17 w 32"/>
                <a:gd name="T35" fmla="*/ 37 h 38"/>
                <a:gd name="T36" fmla="*/ 16 w 32"/>
                <a:gd name="T37" fmla="*/ 37 h 38"/>
                <a:gd name="T38" fmla="*/ 15 w 32"/>
                <a:gd name="T39" fmla="*/ 37 h 38"/>
                <a:gd name="T40" fmla="*/ 3 w 32"/>
                <a:gd name="T41" fmla="*/ 29 h 38"/>
                <a:gd name="T42" fmla="*/ 1 w 32"/>
                <a:gd name="T43" fmla="*/ 25 h 38"/>
                <a:gd name="T44" fmla="*/ 1 w 32"/>
                <a:gd name="T45" fmla="*/ 1 h 38"/>
                <a:gd name="T46" fmla="*/ 31 w 32"/>
                <a:gd name="T47" fmla="*/ 1 h 38"/>
                <a:gd name="T48" fmla="*/ 31 w 32"/>
                <a:gd name="T49" fmla="*/ 25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2" h="38">
                  <a:moveTo>
                    <a:pt x="32" y="0"/>
                  </a:moveTo>
                  <a:cubicBezTo>
                    <a:pt x="32" y="0"/>
                    <a:pt x="32" y="0"/>
                    <a:pt x="32" y="0"/>
                  </a:cubicBezTo>
                  <a:cubicBezTo>
                    <a:pt x="0" y="0"/>
                    <a:pt x="0" y="0"/>
                    <a:pt x="0" y="0"/>
                  </a:cubicBezTo>
                  <a:cubicBezTo>
                    <a:pt x="0" y="0"/>
                    <a:pt x="0" y="0"/>
                    <a:pt x="0" y="0"/>
                  </a:cubicBezTo>
                  <a:cubicBezTo>
                    <a:pt x="0" y="0"/>
                    <a:pt x="0" y="0"/>
                    <a:pt x="0" y="0"/>
                  </a:cubicBezTo>
                  <a:cubicBezTo>
                    <a:pt x="0" y="24"/>
                    <a:pt x="0" y="24"/>
                    <a:pt x="0" y="24"/>
                  </a:cubicBezTo>
                  <a:cubicBezTo>
                    <a:pt x="0" y="27"/>
                    <a:pt x="1" y="29"/>
                    <a:pt x="3" y="30"/>
                  </a:cubicBezTo>
                  <a:cubicBezTo>
                    <a:pt x="15" y="38"/>
                    <a:pt x="15" y="38"/>
                    <a:pt x="15" y="38"/>
                  </a:cubicBezTo>
                  <a:cubicBezTo>
                    <a:pt x="15" y="38"/>
                    <a:pt x="16" y="38"/>
                    <a:pt x="16" y="38"/>
                  </a:cubicBezTo>
                  <a:cubicBezTo>
                    <a:pt x="16" y="38"/>
                    <a:pt x="17" y="38"/>
                    <a:pt x="17" y="38"/>
                  </a:cubicBezTo>
                  <a:cubicBezTo>
                    <a:pt x="30" y="30"/>
                    <a:pt x="30" y="30"/>
                    <a:pt x="30" y="30"/>
                  </a:cubicBezTo>
                  <a:cubicBezTo>
                    <a:pt x="31" y="29"/>
                    <a:pt x="32" y="27"/>
                    <a:pt x="32" y="24"/>
                  </a:cubicBezTo>
                  <a:cubicBezTo>
                    <a:pt x="32" y="0"/>
                    <a:pt x="32" y="0"/>
                    <a:pt x="32" y="0"/>
                  </a:cubicBezTo>
                  <a:cubicBezTo>
                    <a:pt x="32" y="0"/>
                    <a:pt x="32" y="0"/>
                    <a:pt x="32" y="0"/>
                  </a:cubicBezTo>
                  <a:close/>
                  <a:moveTo>
                    <a:pt x="31" y="25"/>
                  </a:moveTo>
                  <a:cubicBezTo>
                    <a:pt x="31" y="27"/>
                    <a:pt x="31" y="28"/>
                    <a:pt x="29" y="29"/>
                  </a:cubicBezTo>
                  <a:cubicBezTo>
                    <a:pt x="17" y="37"/>
                    <a:pt x="17" y="37"/>
                    <a:pt x="17" y="37"/>
                  </a:cubicBezTo>
                  <a:cubicBezTo>
                    <a:pt x="17" y="37"/>
                    <a:pt x="17" y="37"/>
                    <a:pt x="17" y="37"/>
                  </a:cubicBezTo>
                  <a:cubicBezTo>
                    <a:pt x="17" y="37"/>
                    <a:pt x="16" y="37"/>
                    <a:pt x="16" y="37"/>
                  </a:cubicBezTo>
                  <a:cubicBezTo>
                    <a:pt x="16" y="37"/>
                    <a:pt x="15" y="37"/>
                    <a:pt x="15" y="37"/>
                  </a:cubicBezTo>
                  <a:cubicBezTo>
                    <a:pt x="3" y="29"/>
                    <a:pt x="3" y="29"/>
                    <a:pt x="3" y="29"/>
                  </a:cubicBezTo>
                  <a:cubicBezTo>
                    <a:pt x="2" y="28"/>
                    <a:pt x="1" y="27"/>
                    <a:pt x="1" y="25"/>
                  </a:cubicBezTo>
                  <a:cubicBezTo>
                    <a:pt x="1" y="1"/>
                    <a:pt x="1" y="1"/>
                    <a:pt x="1" y="1"/>
                  </a:cubicBezTo>
                  <a:cubicBezTo>
                    <a:pt x="31" y="1"/>
                    <a:pt x="31" y="1"/>
                    <a:pt x="31" y="1"/>
                  </a:cubicBezTo>
                  <a:cubicBezTo>
                    <a:pt x="31" y="25"/>
                    <a:pt x="31" y="25"/>
                    <a:pt x="31" y="25"/>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39" name="Freeform 238"/>
            <xdr:cNvSpPr>
              <a:spLocks/>
            </xdr:cNvSpPr>
          </xdr:nvSpPr>
          <xdr:spPr bwMode="auto">
            <a:xfrm>
              <a:off x="1680369" y="3124151"/>
              <a:ext cx="11113" cy="11113"/>
            </a:xfrm>
            <a:custGeom>
              <a:avLst/>
              <a:gdLst>
                <a:gd name="T0" fmla="*/ 0 w 1"/>
                <a:gd name="T1" fmla="*/ 1 h 1"/>
                <a:gd name="T2" fmla="*/ 1 w 1"/>
                <a:gd name="T3" fmla="*/ 0 h 1"/>
                <a:gd name="T4" fmla="*/ 0 w 1"/>
                <a:gd name="T5" fmla="*/ 1 h 1"/>
              </a:gdLst>
              <a:ahLst/>
              <a:cxnLst>
                <a:cxn ang="0">
                  <a:pos x="T0" y="T1"/>
                </a:cxn>
                <a:cxn ang="0">
                  <a:pos x="T2" y="T3"/>
                </a:cxn>
                <a:cxn ang="0">
                  <a:pos x="T4" y="T5"/>
                </a:cxn>
              </a:cxnLst>
              <a:rect l="0" t="0" r="r" b="b"/>
              <a:pathLst>
                <a:path w="1" h="1">
                  <a:moveTo>
                    <a:pt x="0" y="1"/>
                  </a:moveTo>
                  <a:cubicBezTo>
                    <a:pt x="1" y="0"/>
                    <a:pt x="1" y="0"/>
                    <a:pt x="1" y="0"/>
                  </a:cubicBezTo>
                  <a:cubicBezTo>
                    <a:pt x="1" y="1"/>
                    <a:pt x="1" y="1"/>
                    <a:pt x="0"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40" name="Freeform 239"/>
            <xdr:cNvSpPr>
              <a:spLocks noEditPoints="1"/>
            </xdr:cNvSpPr>
          </xdr:nvSpPr>
          <xdr:spPr bwMode="auto">
            <a:xfrm>
              <a:off x="1342231" y="3452763"/>
              <a:ext cx="68263" cy="68263"/>
            </a:xfrm>
            <a:custGeom>
              <a:avLst/>
              <a:gdLst>
                <a:gd name="T0" fmla="*/ 6 w 6"/>
                <a:gd name="T1" fmla="*/ 5 h 6"/>
                <a:gd name="T2" fmla="*/ 3 w 6"/>
                <a:gd name="T3" fmla="*/ 6 h 6"/>
                <a:gd name="T4" fmla="*/ 3 w 6"/>
                <a:gd name="T5" fmla="*/ 5 h 6"/>
                <a:gd name="T6" fmla="*/ 4 w 6"/>
                <a:gd name="T7" fmla="*/ 5 h 6"/>
                <a:gd name="T8" fmla="*/ 3 w 6"/>
                <a:gd name="T9" fmla="*/ 4 h 6"/>
                <a:gd name="T10" fmla="*/ 1 w 6"/>
                <a:gd name="T11" fmla="*/ 4 h 6"/>
                <a:gd name="T12" fmla="*/ 1 w 6"/>
                <a:gd name="T13" fmla="*/ 5 h 6"/>
                <a:gd name="T14" fmla="*/ 2 w 6"/>
                <a:gd name="T15" fmla="*/ 6 h 6"/>
                <a:gd name="T16" fmla="*/ 2 w 6"/>
                <a:gd name="T17" fmla="*/ 6 h 6"/>
                <a:gd name="T18" fmla="*/ 0 w 6"/>
                <a:gd name="T19" fmla="*/ 6 h 6"/>
                <a:gd name="T20" fmla="*/ 0 w 6"/>
                <a:gd name="T21" fmla="*/ 6 h 6"/>
                <a:gd name="T22" fmla="*/ 1 w 6"/>
                <a:gd name="T23" fmla="*/ 5 h 6"/>
                <a:gd name="T24" fmla="*/ 2 w 6"/>
                <a:gd name="T25" fmla="*/ 0 h 6"/>
                <a:gd name="T26" fmla="*/ 2 w 6"/>
                <a:gd name="T27" fmla="*/ 0 h 6"/>
                <a:gd name="T28" fmla="*/ 5 w 6"/>
                <a:gd name="T29" fmla="*/ 4 h 6"/>
                <a:gd name="T30" fmla="*/ 6 w 6"/>
                <a:gd name="T31" fmla="*/ 5 h 6"/>
                <a:gd name="T32" fmla="*/ 6 w 6"/>
                <a:gd name="T33" fmla="*/ 5 h 6"/>
                <a:gd name="T34" fmla="*/ 3 w 6"/>
                <a:gd name="T35" fmla="*/ 4 h 6"/>
                <a:gd name="T36" fmla="*/ 2 w 6"/>
                <a:gd name="T37" fmla="*/ 2 h 6"/>
                <a:gd name="T38" fmla="*/ 1 w 6"/>
                <a:gd name="T39" fmla="*/ 4 h 6"/>
                <a:gd name="T40" fmla="*/ 3 w 6"/>
                <a:gd name="T41" fmla="*/ 4 h 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6" h="6">
                  <a:moveTo>
                    <a:pt x="6" y="5"/>
                  </a:moveTo>
                  <a:cubicBezTo>
                    <a:pt x="3" y="6"/>
                    <a:pt x="3" y="6"/>
                    <a:pt x="3" y="6"/>
                  </a:cubicBezTo>
                  <a:cubicBezTo>
                    <a:pt x="3" y="5"/>
                    <a:pt x="3" y="5"/>
                    <a:pt x="3" y="5"/>
                  </a:cubicBezTo>
                  <a:cubicBezTo>
                    <a:pt x="4" y="5"/>
                    <a:pt x="4" y="5"/>
                    <a:pt x="4" y="5"/>
                  </a:cubicBezTo>
                  <a:cubicBezTo>
                    <a:pt x="4" y="5"/>
                    <a:pt x="3" y="4"/>
                    <a:pt x="3" y="4"/>
                  </a:cubicBezTo>
                  <a:cubicBezTo>
                    <a:pt x="1" y="4"/>
                    <a:pt x="1" y="4"/>
                    <a:pt x="1" y="4"/>
                  </a:cubicBezTo>
                  <a:cubicBezTo>
                    <a:pt x="1" y="5"/>
                    <a:pt x="1" y="5"/>
                    <a:pt x="1" y="5"/>
                  </a:cubicBezTo>
                  <a:cubicBezTo>
                    <a:pt x="1" y="6"/>
                    <a:pt x="1" y="6"/>
                    <a:pt x="2" y="6"/>
                  </a:cubicBezTo>
                  <a:cubicBezTo>
                    <a:pt x="2" y="6"/>
                    <a:pt x="2" y="6"/>
                    <a:pt x="2" y="6"/>
                  </a:cubicBezTo>
                  <a:cubicBezTo>
                    <a:pt x="0" y="6"/>
                    <a:pt x="0" y="6"/>
                    <a:pt x="0" y="6"/>
                  </a:cubicBezTo>
                  <a:cubicBezTo>
                    <a:pt x="0" y="6"/>
                    <a:pt x="0" y="6"/>
                    <a:pt x="0" y="6"/>
                  </a:cubicBezTo>
                  <a:cubicBezTo>
                    <a:pt x="0" y="6"/>
                    <a:pt x="0" y="5"/>
                    <a:pt x="1" y="5"/>
                  </a:cubicBezTo>
                  <a:cubicBezTo>
                    <a:pt x="2" y="0"/>
                    <a:pt x="2" y="0"/>
                    <a:pt x="2" y="0"/>
                  </a:cubicBezTo>
                  <a:cubicBezTo>
                    <a:pt x="2" y="0"/>
                    <a:pt x="2" y="0"/>
                    <a:pt x="2" y="0"/>
                  </a:cubicBezTo>
                  <a:cubicBezTo>
                    <a:pt x="5" y="4"/>
                    <a:pt x="5" y="4"/>
                    <a:pt x="5" y="4"/>
                  </a:cubicBezTo>
                  <a:cubicBezTo>
                    <a:pt x="6" y="5"/>
                    <a:pt x="6" y="5"/>
                    <a:pt x="6" y="5"/>
                  </a:cubicBezTo>
                  <a:cubicBezTo>
                    <a:pt x="6" y="5"/>
                    <a:pt x="6" y="5"/>
                    <a:pt x="6" y="5"/>
                  </a:cubicBezTo>
                  <a:close/>
                  <a:moveTo>
                    <a:pt x="3" y="4"/>
                  </a:moveTo>
                  <a:cubicBezTo>
                    <a:pt x="2" y="2"/>
                    <a:pt x="2" y="2"/>
                    <a:pt x="2" y="2"/>
                  </a:cubicBezTo>
                  <a:cubicBezTo>
                    <a:pt x="1" y="4"/>
                    <a:pt x="1" y="4"/>
                    <a:pt x="1" y="4"/>
                  </a:cubicBezTo>
                  <a:cubicBezTo>
                    <a:pt x="3" y="4"/>
                    <a:pt x="3" y="4"/>
                    <a:pt x="3" y="4"/>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41" name="Freeform 240"/>
            <xdr:cNvSpPr>
              <a:spLocks noEditPoints="1"/>
            </xdr:cNvSpPr>
          </xdr:nvSpPr>
          <xdr:spPr bwMode="auto">
            <a:xfrm>
              <a:off x="1207294" y="3351163"/>
              <a:ext cx="811213" cy="317500"/>
            </a:xfrm>
            <a:custGeom>
              <a:avLst/>
              <a:gdLst>
                <a:gd name="T0" fmla="*/ 64 w 72"/>
                <a:gd name="T1" fmla="*/ 7 h 28"/>
                <a:gd name="T2" fmla="*/ 17 w 72"/>
                <a:gd name="T3" fmla="*/ 6 h 28"/>
                <a:gd name="T4" fmla="*/ 10 w 72"/>
                <a:gd name="T5" fmla="*/ 0 h 28"/>
                <a:gd name="T6" fmla="*/ 0 w 72"/>
                <a:gd name="T7" fmla="*/ 11 h 28"/>
                <a:gd name="T8" fmla="*/ 24 w 72"/>
                <a:gd name="T9" fmla="*/ 15 h 28"/>
                <a:gd name="T10" fmla="*/ 28 w 72"/>
                <a:gd name="T11" fmla="*/ 22 h 28"/>
                <a:gd name="T12" fmla="*/ 21 w 72"/>
                <a:gd name="T13" fmla="*/ 25 h 28"/>
                <a:gd name="T14" fmla="*/ 32 w 72"/>
                <a:gd name="T15" fmla="*/ 22 h 28"/>
                <a:gd name="T16" fmla="*/ 37 w 72"/>
                <a:gd name="T17" fmla="*/ 19 h 28"/>
                <a:gd name="T18" fmla="*/ 43 w 72"/>
                <a:gd name="T19" fmla="*/ 25 h 28"/>
                <a:gd name="T20" fmla="*/ 44 w 72"/>
                <a:gd name="T21" fmla="*/ 21 h 28"/>
                <a:gd name="T22" fmla="*/ 56 w 72"/>
                <a:gd name="T23" fmla="*/ 26 h 28"/>
                <a:gd name="T24" fmla="*/ 52 w 72"/>
                <a:gd name="T25" fmla="*/ 23 h 28"/>
                <a:gd name="T26" fmla="*/ 44 w 72"/>
                <a:gd name="T27" fmla="*/ 13 h 28"/>
                <a:gd name="T28" fmla="*/ 72 w 72"/>
                <a:gd name="T29" fmla="*/ 3 h 28"/>
                <a:gd name="T30" fmla="*/ 22 w 72"/>
                <a:gd name="T31" fmla="*/ 24 h 28"/>
                <a:gd name="T32" fmla="*/ 50 w 72"/>
                <a:gd name="T33" fmla="*/ 23 h 28"/>
                <a:gd name="T34" fmla="*/ 12 w 72"/>
                <a:gd name="T35" fmla="*/ 4 h 28"/>
                <a:gd name="T36" fmla="*/ 8 w 72"/>
                <a:gd name="T37" fmla="*/ 4 h 28"/>
                <a:gd name="T38" fmla="*/ 12 w 72"/>
                <a:gd name="T39" fmla="*/ 5 h 28"/>
                <a:gd name="T40" fmla="*/ 10 w 72"/>
                <a:gd name="T41" fmla="*/ 2 h 28"/>
                <a:gd name="T42" fmla="*/ 32 w 72"/>
                <a:gd name="T43" fmla="*/ 14 h 28"/>
                <a:gd name="T44" fmla="*/ 33 w 72"/>
                <a:gd name="T45" fmla="*/ 19 h 28"/>
                <a:gd name="T46" fmla="*/ 34 w 72"/>
                <a:gd name="T47" fmla="*/ 22 h 28"/>
                <a:gd name="T48" fmla="*/ 34 w 72"/>
                <a:gd name="T49" fmla="*/ 22 h 28"/>
                <a:gd name="T50" fmla="*/ 35 w 72"/>
                <a:gd name="T51" fmla="*/ 19 h 28"/>
                <a:gd name="T52" fmla="*/ 32 w 72"/>
                <a:gd name="T53" fmla="*/ 17 h 28"/>
                <a:gd name="T54" fmla="*/ 36 w 72"/>
                <a:gd name="T55" fmla="*/ 16 h 28"/>
                <a:gd name="T56" fmla="*/ 36 w 72"/>
                <a:gd name="T57" fmla="*/ 14 h 28"/>
                <a:gd name="T58" fmla="*/ 36 w 72"/>
                <a:gd name="T59" fmla="*/ 16 h 28"/>
                <a:gd name="T60" fmla="*/ 37 w 72"/>
                <a:gd name="T61" fmla="*/ 15 h 28"/>
                <a:gd name="T62" fmla="*/ 37 w 72"/>
                <a:gd name="T63" fmla="*/ 15 h 28"/>
                <a:gd name="T64" fmla="*/ 43 w 72"/>
                <a:gd name="T65" fmla="*/ 14 h 28"/>
                <a:gd name="T66" fmla="*/ 41 w 72"/>
                <a:gd name="T67" fmla="*/ 17 h 28"/>
                <a:gd name="T68" fmla="*/ 40 w 72"/>
                <a:gd name="T69" fmla="*/ 19 h 28"/>
                <a:gd name="T70" fmla="*/ 39 w 72"/>
                <a:gd name="T71" fmla="*/ 18 h 28"/>
                <a:gd name="T72" fmla="*/ 38 w 72"/>
                <a:gd name="T73" fmla="*/ 18 h 28"/>
                <a:gd name="T74" fmla="*/ 41 w 72"/>
                <a:gd name="T75" fmla="*/ 24 h 28"/>
                <a:gd name="T76" fmla="*/ 37 w 72"/>
                <a:gd name="T77" fmla="*/ 20 h 28"/>
                <a:gd name="T78" fmla="*/ 35 w 72"/>
                <a:gd name="T79" fmla="*/ 25 h 28"/>
                <a:gd name="T80" fmla="*/ 42 w 72"/>
                <a:gd name="T81" fmla="*/ 19 h 28"/>
                <a:gd name="T82" fmla="*/ 42 w 72"/>
                <a:gd name="T83" fmla="*/ 22 h 28"/>
                <a:gd name="T84" fmla="*/ 43 w 72"/>
                <a:gd name="T85" fmla="*/ 24 h 28"/>
                <a:gd name="T86" fmla="*/ 42 w 72"/>
                <a:gd name="T87" fmla="*/ 20 h 28"/>
                <a:gd name="T88" fmla="*/ 44 w 72"/>
                <a:gd name="T89" fmla="*/ 20 h 28"/>
                <a:gd name="T90" fmla="*/ 43 w 72"/>
                <a:gd name="T91" fmla="*/ 19 h 28"/>
                <a:gd name="T92" fmla="*/ 43 w 72"/>
                <a:gd name="T93" fmla="*/ 18 h 28"/>
                <a:gd name="T94" fmla="*/ 68 w 72"/>
                <a:gd name="T95" fmla="*/ 12 h 28"/>
                <a:gd name="T96" fmla="*/ 16 w 72"/>
                <a:gd name="T97" fmla="*/ 16 h 28"/>
                <a:gd name="T98" fmla="*/ 10 w 72"/>
                <a:gd name="T99" fmla="*/ 7 h 28"/>
                <a:gd name="T100" fmla="*/ 55 w 72"/>
                <a:gd name="T101" fmla="*/ 7 h 28"/>
                <a:gd name="T102" fmla="*/ 66 w 72"/>
                <a:gd name="T103" fmla="*/ 7 h 28"/>
                <a:gd name="T104" fmla="*/ 68 w 72"/>
                <a:gd name="T105" fmla="*/ 3 h 28"/>
                <a:gd name="T106" fmla="*/ 69 w 72"/>
                <a:gd name="T107" fmla="*/ 3 h 28"/>
                <a:gd name="T108" fmla="*/ 66 w 72"/>
                <a:gd name="T109" fmla="*/ 1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72" h="28">
                  <a:moveTo>
                    <a:pt x="72" y="3"/>
                  </a:moveTo>
                  <a:cubicBezTo>
                    <a:pt x="71" y="1"/>
                    <a:pt x="70" y="0"/>
                    <a:pt x="68" y="0"/>
                  </a:cubicBezTo>
                  <a:cubicBezTo>
                    <a:pt x="67" y="0"/>
                    <a:pt x="65" y="0"/>
                    <a:pt x="64" y="1"/>
                  </a:cubicBezTo>
                  <a:cubicBezTo>
                    <a:pt x="63" y="2"/>
                    <a:pt x="64" y="4"/>
                    <a:pt x="64" y="6"/>
                  </a:cubicBezTo>
                  <a:cubicBezTo>
                    <a:pt x="64" y="7"/>
                    <a:pt x="64" y="7"/>
                    <a:pt x="64" y="7"/>
                  </a:cubicBezTo>
                  <a:cubicBezTo>
                    <a:pt x="57" y="7"/>
                    <a:pt x="51" y="5"/>
                    <a:pt x="44" y="4"/>
                  </a:cubicBezTo>
                  <a:cubicBezTo>
                    <a:pt x="42" y="4"/>
                    <a:pt x="41" y="4"/>
                    <a:pt x="39" y="4"/>
                  </a:cubicBezTo>
                  <a:cubicBezTo>
                    <a:pt x="38" y="3"/>
                    <a:pt x="38" y="3"/>
                    <a:pt x="38" y="3"/>
                  </a:cubicBezTo>
                  <a:cubicBezTo>
                    <a:pt x="32" y="4"/>
                    <a:pt x="26" y="4"/>
                    <a:pt x="21" y="5"/>
                  </a:cubicBezTo>
                  <a:cubicBezTo>
                    <a:pt x="19" y="6"/>
                    <a:pt x="18" y="6"/>
                    <a:pt x="17" y="6"/>
                  </a:cubicBezTo>
                  <a:cubicBezTo>
                    <a:pt x="16" y="6"/>
                    <a:pt x="15" y="7"/>
                    <a:pt x="15" y="6"/>
                  </a:cubicBezTo>
                  <a:cubicBezTo>
                    <a:pt x="13" y="7"/>
                    <a:pt x="13" y="7"/>
                    <a:pt x="13" y="7"/>
                  </a:cubicBezTo>
                  <a:cubicBezTo>
                    <a:pt x="13" y="7"/>
                    <a:pt x="13" y="7"/>
                    <a:pt x="13" y="7"/>
                  </a:cubicBezTo>
                  <a:cubicBezTo>
                    <a:pt x="12" y="5"/>
                    <a:pt x="14" y="4"/>
                    <a:pt x="13" y="2"/>
                  </a:cubicBezTo>
                  <a:cubicBezTo>
                    <a:pt x="13" y="1"/>
                    <a:pt x="12" y="0"/>
                    <a:pt x="10" y="0"/>
                  </a:cubicBezTo>
                  <a:cubicBezTo>
                    <a:pt x="9" y="0"/>
                    <a:pt x="7" y="1"/>
                    <a:pt x="7" y="2"/>
                  </a:cubicBezTo>
                  <a:cubicBezTo>
                    <a:pt x="5" y="4"/>
                    <a:pt x="7" y="7"/>
                    <a:pt x="7" y="9"/>
                  </a:cubicBezTo>
                  <a:cubicBezTo>
                    <a:pt x="7" y="10"/>
                    <a:pt x="8" y="10"/>
                    <a:pt x="7" y="11"/>
                  </a:cubicBezTo>
                  <a:cubicBezTo>
                    <a:pt x="6" y="10"/>
                    <a:pt x="4" y="10"/>
                    <a:pt x="2" y="10"/>
                  </a:cubicBezTo>
                  <a:cubicBezTo>
                    <a:pt x="1" y="10"/>
                    <a:pt x="0" y="10"/>
                    <a:pt x="0" y="11"/>
                  </a:cubicBezTo>
                  <a:cubicBezTo>
                    <a:pt x="2" y="12"/>
                    <a:pt x="5" y="12"/>
                    <a:pt x="7" y="11"/>
                  </a:cubicBezTo>
                  <a:cubicBezTo>
                    <a:pt x="7" y="11"/>
                    <a:pt x="7" y="11"/>
                    <a:pt x="8" y="11"/>
                  </a:cubicBezTo>
                  <a:cubicBezTo>
                    <a:pt x="8" y="13"/>
                    <a:pt x="7" y="14"/>
                    <a:pt x="8" y="15"/>
                  </a:cubicBezTo>
                  <a:cubicBezTo>
                    <a:pt x="9" y="17"/>
                    <a:pt x="10" y="17"/>
                    <a:pt x="12" y="17"/>
                  </a:cubicBezTo>
                  <a:cubicBezTo>
                    <a:pt x="16" y="17"/>
                    <a:pt x="20" y="16"/>
                    <a:pt x="24" y="15"/>
                  </a:cubicBezTo>
                  <a:cubicBezTo>
                    <a:pt x="24" y="15"/>
                    <a:pt x="25" y="14"/>
                    <a:pt x="25" y="14"/>
                  </a:cubicBezTo>
                  <a:cubicBezTo>
                    <a:pt x="27" y="14"/>
                    <a:pt x="30" y="13"/>
                    <a:pt x="32" y="13"/>
                  </a:cubicBezTo>
                  <a:cubicBezTo>
                    <a:pt x="31" y="15"/>
                    <a:pt x="30" y="16"/>
                    <a:pt x="30" y="17"/>
                  </a:cubicBezTo>
                  <a:cubicBezTo>
                    <a:pt x="29" y="19"/>
                    <a:pt x="31" y="19"/>
                    <a:pt x="31" y="20"/>
                  </a:cubicBezTo>
                  <a:cubicBezTo>
                    <a:pt x="30" y="20"/>
                    <a:pt x="29" y="21"/>
                    <a:pt x="28" y="22"/>
                  </a:cubicBezTo>
                  <a:cubicBezTo>
                    <a:pt x="25" y="21"/>
                    <a:pt x="22" y="23"/>
                    <a:pt x="19" y="23"/>
                  </a:cubicBezTo>
                  <a:cubicBezTo>
                    <a:pt x="19" y="24"/>
                    <a:pt x="20" y="23"/>
                    <a:pt x="20" y="24"/>
                  </a:cubicBezTo>
                  <a:cubicBezTo>
                    <a:pt x="20" y="24"/>
                    <a:pt x="20" y="24"/>
                    <a:pt x="20" y="25"/>
                  </a:cubicBezTo>
                  <a:cubicBezTo>
                    <a:pt x="20" y="25"/>
                    <a:pt x="20" y="25"/>
                    <a:pt x="20" y="25"/>
                  </a:cubicBezTo>
                  <a:cubicBezTo>
                    <a:pt x="20" y="25"/>
                    <a:pt x="21" y="25"/>
                    <a:pt x="21" y="25"/>
                  </a:cubicBezTo>
                  <a:cubicBezTo>
                    <a:pt x="22" y="25"/>
                    <a:pt x="23" y="24"/>
                    <a:pt x="24" y="24"/>
                  </a:cubicBezTo>
                  <a:cubicBezTo>
                    <a:pt x="24" y="24"/>
                    <a:pt x="25" y="24"/>
                    <a:pt x="26" y="23"/>
                  </a:cubicBezTo>
                  <a:cubicBezTo>
                    <a:pt x="27" y="23"/>
                    <a:pt x="28" y="22"/>
                    <a:pt x="28" y="22"/>
                  </a:cubicBezTo>
                  <a:cubicBezTo>
                    <a:pt x="30" y="22"/>
                    <a:pt x="31" y="22"/>
                    <a:pt x="32" y="22"/>
                  </a:cubicBezTo>
                  <a:cubicBezTo>
                    <a:pt x="32" y="22"/>
                    <a:pt x="32" y="22"/>
                    <a:pt x="32" y="22"/>
                  </a:cubicBezTo>
                  <a:cubicBezTo>
                    <a:pt x="31" y="24"/>
                    <a:pt x="30" y="25"/>
                    <a:pt x="29" y="27"/>
                  </a:cubicBezTo>
                  <a:cubicBezTo>
                    <a:pt x="29" y="27"/>
                    <a:pt x="29" y="28"/>
                    <a:pt x="29" y="28"/>
                  </a:cubicBezTo>
                  <a:cubicBezTo>
                    <a:pt x="30" y="28"/>
                    <a:pt x="31" y="28"/>
                    <a:pt x="31" y="27"/>
                  </a:cubicBezTo>
                  <a:cubicBezTo>
                    <a:pt x="32" y="26"/>
                    <a:pt x="33" y="24"/>
                    <a:pt x="34" y="22"/>
                  </a:cubicBezTo>
                  <a:cubicBezTo>
                    <a:pt x="34" y="21"/>
                    <a:pt x="35" y="20"/>
                    <a:pt x="37" y="19"/>
                  </a:cubicBezTo>
                  <a:cubicBezTo>
                    <a:pt x="37" y="19"/>
                    <a:pt x="37" y="19"/>
                    <a:pt x="37" y="19"/>
                  </a:cubicBezTo>
                  <a:cubicBezTo>
                    <a:pt x="36" y="20"/>
                    <a:pt x="36" y="21"/>
                    <a:pt x="35" y="22"/>
                  </a:cubicBezTo>
                  <a:cubicBezTo>
                    <a:pt x="35" y="23"/>
                    <a:pt x="34" y="25"/>
                    <a:pt x="36" y="26"/>
                  </a:cubicBezTo>
                  <a:cubicBezTo>
                    <a:pt x="36" y="27"/>
                    <a:pt x="37" y="27"/>
                    <a:pt x="38" y="27"/>
                  </a:cubicBezTo>
                  <a:cubicBezTo>
                    <a:pt x="40" y="26"/>
                    <a:pt x="42" y="27"/>
                    <a:pt x="43" y="25"/>
                  </a:cubicBezTo>
                  <a:cubicBezTo>
                    <a:pt x="44" y="25"/>
                    <a:pt x="44" y="26"/>
                    <a:pt x="45" y="27"/>
                  </a:cubicBezTo>
                  <a:cubicBezTo>
                    <a:pt x="46" y="27"/>
                    <a:pt x="46" y="28"/>
                    <a:pt x="47" y="27"/>
                  </a:cubicBezTo>
                  <a:cubicBezTo>
                    <a:pt x="47" y="27"/>
                    <a:pt x="47" y="26"/>
                    <a:pt x="46" y="26"/>
                  </a:cubicBezTo>
                  <a:cubicBezTo>
                    <a:pt x="46" y="25"/>
                    <a:pt x="45" y="24"/>
                    <a:pt x="44" y="23"/>
                  </a:cubicBezTo>
                  <a:cubicBezTo>
                    <a:pt x="44" y="22"/>
                    <a:pt x="44" y="22"/>
                    <a:pt x="44" y="21"/>
                  </a:cubicBezTo>
                  <a:cubicBezTo>
                    <a:pt x="45" y="22"/>
                    <a:pt x="45" y="22"/>
                    <a:pt x="46" y="22"/>
                  </a:cubicBezTo>
                  <a:cubicBezTo>
                    <a:pt x="47" y="23"/>
                    <a:pt x="48" y="23"/>
                    <a:pt x="49" y="23"/>
                  </a:cubicBezTo>
                  <a:cubicBezTo>
                    <a:pt x="49" y="24"/>
                    <a:pt x="50" y="24"/>
                    <a:pt x="51" y="25"/>
                  </a:cubicBezTo>
                  <a:cubicBezTo>
                    <a:pt x="52" y="25"/>
                    <a:pt x="54" y="25"/>
                    <a:pt x="55" y="26"/>
                  </a:cubicBezTo>
                  <a:cubicBezTo>
                    <a:pt x="55" y="26"/>
                    <a:pt x="56" y="26"/>
                    <a:pt x="56" y="26"/>
                  </a:cubicBezTo>
                  <a:cubicBezTo>
                    <a:pt x="56" y="26"/>
                    <a:pt x="56" y="26"/>
                    <a:pt x="55" y="25"/>
                  </a:cubicBezTo>
                  <a:cubicBezTo>
                    <a:pt x="55" y="25"/>
                    <a:pt x="56" y="25"/>
                    <a:pt x="57" y="25"/>
                  </a:cubicBezTo>
                  <a:cubicBezTo>
                    <a:pt x="57" y="24"/>
                    <a:pt x="56" y="24"/>
                    <a:pt x="56" y="24"/>
                  </a:cubicBezTo>
                  <a:cubicBezTo>
                    <a:pt x="55" y="24"/>
                    <a:pt x="54" y="24"/>
                    <a:pt x="53" y="24"/>
                  </a:cubicBezTo>
                  <a:cubicBezTo>
                    <a:pt x="53" y="24"/>
                    <a:pt x="52" y="23"/>
                    <a:pt x="52" y="23"/>
                  </a:cubicBezTo>
                  <a:cubicBezTo>
                    <a:pt x="49" y="23"/>
                    <a:pt x="47" y="21"/>
                    <a:pt x="45" y="20"/>
                  </a:cubicBezTo>
                  <a:cubicBezTo>
                    <a:pt x="46" y="19"/>
                    <a:pt x="47" y="19"/>
                    <a:pt x="47" y="18"/>
                  </a:cubicBezTo>
                  <a:cubicBezTo>
                    <a:pt x="47" y="17"/>
                    <a:pt x="47" y="16"/>
                    <a:pt x="47" y="16"/>
                  </a:cubicBezTo>
                  <a:cubicBezTo>
                    <a:pt x="47" y="14"/>
                    <a:pt x="45" y="14"/>
                    <a:pt x="44" y="14"/>
                  </a:cubicBezTo>
                  <a:cubicBezTo>
                    <a:pt x="44" y="13"/>
                    <a:pt x="44" y="13"/>
                    <a:pt x="44" y="13"/>
                  </a:cubicBezTo>
                  <a:cubicBezTo>
                    <a:pt x="46" y="13"/>
                    <a:pt x="47" y="14"/>
                    <a:pt x="49" y="14"/>
                  </a:cubicBezTo>
                  <a:cubicBezTo>
                    <a:pt x="53" y="15"/>
                    <a:pt x="57" y="16"/>
                    <a:pt x="62" y="16"/>
                  </a:cubicBezTo>
                  <a:cubicBezTo>
                    <a:pt x="65" y="16"/>
                    <a:pt x="68" y="17"/>
                    <a:pt x="69" y="14"/>
                  </a:cubicBezTo>
                  <a:cubicBezTo>
                    <a:pt x="69" y="13"/>
                    <a:pt x="69" y="11"/>
                    <a:pt x="70" y="10"/>
                  </a:cubicBezTo>
                  <a:cubicBezTo>
                    <a:pt x="70" y="7"/>
                    <a:pt x="72" y="5"/>
                    <a:pt x="72" y="3"/>
                  </a:cubicBezTo>
                  <a:close/>
                  <a:moveTo>
                    <a:pt x="22" y="24"/>
                  </a:moveTo>
                  <a:cubicBezTo>
                    <a:pt x="21" y="23"/>
                    <a:pt x="21" y="23"/>
                    <a:pt x="21" y="23"/>
                  </a:cubicBezTo>
                  <a:cubicBezTo>
                    <a:pt x="21" y="23"/>
                    <a:pt x="22" y="23"/>
                    <a:pt x="22" y="23"/>
                  </a:cubicBezTo>
                  <a:cubicBezTo>
                    <a:pt x="24" y="23"/>
                    <a:pt x="25" y="22"/>
                    <a:pt x="26" y="22"/>
                  </a:cubicBezTo>
                  <a:cubicBezTo>
                    <a:pt x="25" y="24"/>
                    <a:pt x="23" y="24"/>
                    <a:pt x="22" y="24"/>
                  </a:cubicBezTo>
                  <a:close/>
                  <a:moveTo>
                    <a:pt x="50" y="23"/>
                  </a:moveTo>
                  <a:cubicBezTo>
                    <a:pt x="52" y="24"/>
                    <a:pt x="54" y="24"/>
                    <a:pt x="55" y="24"/>
                  </a:cubicBezTo>
                  <a:cubicBezTo>
                    <a:pt x="55" y="25"/>
                    <a:pt x="54" y="24"/>
                    <a:pt x="54" y="25"/>
                  </a:cubicBezTo>
                  <a:cubicBezTo>
                    <a:pt x="53" y="25"/>
                    <a:pt x="51" y="25"/>
                    <a:pt x="50" y="23"/>
                  </a:cubicBezTo>
                  <a:cubicBezTo>
                    <a:pt x="50" y="23"/>
                    <a:pt x="50" y="23"/>
                    <a:pt x="50" y="23"/>
                  </a:cubicBezTo>
                  <a:close/>
                  <a:moveTo>
                    <a:pt x="7" y="3"/>
                  </a:moveTo>
                  <a:cubicBezTo>
                    <a:pt x="7" y="3"/>
                    <a:pt x="7" y="2"/>
                    <a:pt x="8" y="1"/>
                  </a:cubicBezTo>
                  <a:cubicBezTo>
                    <a:pt x="9" y="1"/>
                    <a:pt x="11" y="1"/>
                    <a:pt x="12" y="1"/>
                  </a:cubicBezTo>
                  <a:cubicBezTo>
                    <a:pt x="12" y="1"/>
                    <a:pt x="12" y="2"/>
                    <a:pt x="13" y="2"/>
                  </a:cubicBezTo>
                  <a:cubicBezTo>
                    <a:pt x="13" y="3"/>
                    <a:pt x="12" y="4"/>
                    <a:pt x="12" y="4"/>
                  </a:cubicBezTo>
                  <a:cubicBezTo>
                    <a:pt x="11" y="4"/>
                    <a:pt x="11" y="4"/>
                    <a:pt x="11" y="4"/>
                  </a:cubicBezTo>
                  <a:cubicBezTo>
                    <a:pt x="11" y="4"/>
                    <a:pt x="11" y="3"/>
                    <a:pt x="12" y="2"/>
                  </a:cubicBezTo>
                  <a:cubicBezTo>
                    <a:pt x="12" y="2"/>
                    <a:pt x="11" y="2"/>
                    <a:pt x="11" y="1"/>
                  </a:cubicBezTo>
                  <a:cubicBezTo>
                    <a:pt x="10" y="1"/>
                    <a:pt x="9" y="1"/>
                    <a:pt x="9" y="2"/>
                  </a:cubicBezTo>
                  <a:cubicBezTo>
                    <a:pt x="8" y="2"/>
                    <a:pt x="8" y="3"/>
                    <a:pt x="8" y="4"/>
                  </a:cubicBezTo>
                  <a:cubicBezTo>
                    <a:pt x="8" y="4"/>
                    <a:pt x="8" y="5"/>
                    <a:pt x="8" y="6"/>
                  </a:cubicBezTo>
                  <a:cubicBezTo>
                    <a:pt x="8" y="6"/>
                    <a:pt x="8" y="6"/>
                    <a:pt x="8" y="6"/>
                  </a:cubicBezTo>
                  <a:cubicBezTo>
                    <a:pt x="8" y="5"/>
                    <a:pt x="7" y="5"/>
                    <a:pt x="7" y="3"/>
                  </a:cubicBezTo>
                  <a:close/>
                  <a:moveTo>
                    <a:pt x="9" y="5"/>
                  </a:moveTo>
                  <a:cubicBezTo>
                    <a:pt x="10" y="5"/>
                    <a:pt x="11" y="5"/>
                    <a:pt x="12" y="5"/>
                  </a:cubicBezTo>
                  <a:cubicBezTo>
                    <a:pt x="12" y="6"/>
                    <a:pt x="12" y="6"/>
                    <a:pt x="11" y="7"/>
                  </a:cubicBezTo>
                  <a:cubicBezTo>
                    <a:pt x="11" y="7"/>
                    <a:pt x="10" y="7"/>
                    <a:pt x="9" y="6"/>
                  </a:cubicBezTo>
                  <a:cubicBezTo>
                    <a:pt x="9" y="6"/>
                    <a:pt x="9" y="5"/>
                    <a:pt x="9" y="5"/>
                  </a:cubicBezTo>
                  <a:close/>
                  <a:moveTo>
                    <a:pt x="9" y="3"/>
                  </a:moveTo>
                  <a:cubicBezTo>
                    <a:pt x="9" y="3"/>
                    <a:pt x="9" y="2"/>
                    <a:pt x="10" y="2"/>
                  </a:cubicBezTo>
                  <a:cubicBezTo>
                    <a:pt x="10" y="2"/>
                    <a:pt x="10" y="2"/>
                    <a:pt x="10" y="2"/>
                  </a:cubicBezTo>
                  <a:cubicBezTo>
                    <a:pt x="10" y="3"/>
                    <a:pt x="10" y="4"/>
                    <a:pt x="10" y="4"/>
                  </a:cubicBezTo>
                  <a:cubicBezTo>
                    <a:pt x="10" y="4"/>
                    <a:pt x="9" y="4"/>
                    <a:pt x="9" y="3"/>
                  </a:cubicBezTo>
                  <a:close/>
                  <a:moveTo>
                    <a:pt x="31" y="18"/>
                  </a:moveTo>
                  <a:cubicBezTo>
                    <a:pt x="31" y="17"/>
                    <a:pt x="31" y="15"/>
                    <a:pt x="32" y="14"/>
                  </a:cubicBezTo>
                  <a:cubicBezTo>
                    <a:pt x="33" y="14"/>
                    <a:pt x="34" y="14"/>
                    <a:pt x="34" y="14"/>
                  </a:cubicBezTo>
                  <a:cubicBezTo>
                    <a:pt x="33" y="14"/>
                    <a:pt x="32" y="15"/>
                    <a:pt x="31" y="16"/>
                  </a:cubicBezTo>
                  <a:cubicBezTo>
                    <a:pt x="31" y="17"/>
                    <a:pt x="31" y="17"/>
                    <a:pt x="31" y="18"/>
                  </a:cubicBezTo>
                  <a:cubicBezTo>
                    <a:pt x="32" y="19"/>
                    <a:pt x="33" y="18"/>
                    <a:pt x="34" y="19"/>
                  </a:cubicBezTo>
                  <a:cubicBezTo>
                    <a:pt x="34" y="19"/>
                    <a:pt x="34" y="19"/>
                    <a:pt x="33" y="19"/>
                  </a:cubicBezTo>
                  <a:cubicBezTo>
                    <a:pt x="32" y="19"/>
                    <a:pt x="32" y="19"/>
                    <a:pt x="31" y="18"/>
                  </a:cubicBezTo>
                  <a:close/>
                  <a:moveTo>
                    <a:pt x="29" y="21"/>
                  </a:moveTo>
                  <a:cubicBezTo>
                    <a:pt x="30" y="21"/>
                    <a:pt x="31" y="20"/>
                    <a:pt x="33" y="20"/>
                  </a:cubicBezTo>
                  <a:cubicBezTo>
                    <a:pt x="32" y="21"/>
                    <a:pt x="30" y="21"/>
                    <a:pt x="29" y="21"/>
                  </a:cubicBezTo>
                  <a:close/>
                  <a:moveTo>
                    <a:pt x="34" y="22"/>
                  </a:moveTo>
                  <a:cubicBezTo>
                    <a:pt x="33" y="23"/>
                    <a:pt x="32" y="25"/>
                    <a:pt x="31" y="26"/>
                  </a:cubicBezTo>
                  <a:cubicBezTo>
                    <a:pt x="31" y="26"/>
                    <a:pt x="31" y="27"/>
                    <a:pt x="31" y="27"/>
                  </a:cubicBezTo>
                  <a:cubicBezTo>
                    <a:pt x="31" y="26"/>
                    <a:pt x="31" y="25"/>
                    <a:pt x="31" y="25"/>
                  </a:cubicBezTo>
                  <a:cubicBezTo>
                    <a:pt x="32" y="24"/>
                    <a:pt x="33" y="22"/>
                    <a:pt x="34" y="21"/>
                  </a:cubicBezTo>
                  <a:cubicBezTo>
                    <a:pt x="34" y="21"/>
                    <a:pt x="34" y="21"/>
                    <a:pt x="34" y="22"/>
                  </a:cubicBezTo>
                  <a:close/>
                  <a:moveTo>
                    <a:pt x="35" y="19"/>
                  </a:moveTo>
                  <a:cubicBezTo>
                    <a:pt x="35" y="19"/>
                    <a:pt x="35" y="19"/>
                    <a:pt x="35" y="19"/>
                  </a:cubicBezTo>
                  <a:cubicBezTo>
                    <a:pt x="35" y="19"/>
                    <a:pt x="35" y="19"/>
                    <a:pt x="35" y="19"/>
                  </a:cubicBezTo>
                  <a:cubicBezTo>
                    <a:pt x="35" y="19"/>
                    <a:pt x="35" y="19"/>
                    <a:pt x="35" y="19"/>
                  </a:cubicBezTo>
                  <a:cubicBezTo>
                    <a:pt x="35" y="19"/>
                    <a:pt x="35" y="19"/>
                    <a:pt x="35" y="19"/>
                  </a:cubicBezTo>
                  <a:cubicBezTo>
                    <a:pt x="35" y="19"/>
                    <a:pt x="35" y="19"/>
                    <a:pt x="35" y="19"/>
                  </a:cubicBezTo>
                  <a:cubicBezTo>
                    <a:pt x="35" y="19"/>
                    <a:pt x="35" y="19"/>
                    <a:pt x="35" y="19"/>
                  </a:cubicBezTo>
                  <a:cubicBezTo>
                    <a:pt x="35" y="19"/>
                    <a:pt x="35" y="19"/>
                    <a:pt x="35" y="19"/>
                  </a:cubicBezTo>
                  <a:close/>
                  <a:moveTo>
                    <a:pt x="34" y="18"/>
                  </a:moveTo>
                  <a:cubicBezTo>
                    <a:pt x="33" y="18"/>
                    <a:pt x="33" y="18"/>
                    <a:pt x="32" y="17"/>
                  </a:cubicBezTo>
                  <a:cubicBezTo>
                    <a:pt x="32" y="17"/>
                    <a:pt x="32" y="16"/>
                    <a:pt x="32" y="16"/>
                  </a:cubicBezTo>
                  <a:cubicBezTo>
                    <a:pt x="33" y="15"/>
                    <a:pt x="35" y="14"/>
                    <a:pt x="35" y="15"/>
                  </a:cubicBezTo>
                  <a:cubicBezTo>
                    <a:pt x="35" y="16"/>
                    <a:pt x="35" y="17"/>
                    <a:pt x="34" y="18"/>
                  </a:cubicBezTo>
                  <a:close/>
                  <a:moveTo>
                    <a:pt x="35" y="18"/>
                  </a:moveTo>
                  <a:cubicBezTo>
                    <a:pt x="35" y="17"/>
                    <a:pt x="36" y="17"/>
                    <a:pt x="36" y="16"/>
                  </a:cubicBezTo>
                  <a:cubicBezTo>
                    <a:pt x="36" y="17"/>
                    <a:pt x="36" y="17"/>
                    <a:pt x="35" y="18"/>
                  </a:cubicBezTo>
                  <a:close/>
                  <a:moveTo>
                    <a:pt x="36" y="14"/>
                  </a:moveTo>
                  <a:cubicBezTo>
                    <a:pt x="35" y="14"/>
                    <a:pt x="35" y="13"/>
                    <a:pt x="34" y="13"/>
                  </a:cubicBezTo>
                  <a:cubicBezTo>
                    <a:pt x="35" y="13"/>
                    <a:pt x="35" y="13"/>
                    <a:pt x="36" y="13"/>
                  </a:cubicBezTo>
                  <a:cubicBezTo>
                    <a:pt x="36" y="14"/>
                    <a:pt x="36" y="14"/>
                    <a:pt x="36" y="14"/>
                  </a:cubicBezTo>
                  <a:close/>
                  <a:moveTo>
                    <a:pt x="36" y="16"/>
                  </a:moveTo>
                  <a:cubicBezTo>
                    <a:pt x="36" y="16"/>
                    <a:pt x="36" y="16"/>
                    <a:pt x="36" y="16"/>
                  </a:cubicBezTo>
                  <a:cubicBezTo>
                    <a:pt x="36" y="15"/>
                    <a:pt x="36" y="15"/>
                    <a:pt x="36" y="15"/>
                  </a:cubicBezTo>
                  <a:cubicBezTo>
                    <a:pt x="36" y="15"/>
                    <a:pt x="36" y="15"/>
                    <a:pt x="36" y="15"/>
                  </a:cubicBezTo>
                  <a:cubicBezTo>
                    <a:pt x="36" y="16"/>
                    <a:pt x="36" y="16"/>
                    <a:pt x="36" y="16"/>
                  </a:cubicBezTo>
                  <a:close/>
                  <a:moveTo>
                    <a:pt x="36" y="18"/>
                  </a:moveTo>
                  <a:cubicBezTo>
                    <a:pt x="36" y="17"/>
                    <a:pt x="36" y="17"/>
                    <a:pt x="37" y="17"/>
                  </a:cubicBezTo>
                  <a:cubicBezTo>
                    <a:pt x="37" y="17"/>
                    <a:pt x="37" y="17"/>
                    <a:pt x="37" y="17"/>
                  </a:cubicBezTo>
                  <a:cubicBezTo>
                    <a:pt x="37" y="18"/>
                    <a:pt x="37" y="18"/>
                    <a:pt x="36" y="18"/>
                  </a:cubicBezTo>
                  <a:close/>
                  <a:moveTo>
                    <a:pt x="37" y="15"/>
                  </a:moveTo>
                  <a:cubicBezTo>
                    <a:pt x="37" y="14"/>
                    <a:pt x="37" y="14"/>
                    <a:pt x="38" y="13"/>
                  </a:cubicBezTo>
                  <a:cubicBezTo>
                    <a:pt x="38" y="13"/>
                    <a:pt x="39" y="13"/>
                    <a:pt x="39" y="13"/>
                  </a:cubicBezTo>
                  <a:cubicBezTo>
                    <a:pt x="39" y="14"/>
                    <a:pt x="40" y="15"/>
                    <a:pt x="39" y="16"/>
                  </a:cubicBezTo>
                  <a:cubicBezTo>
                    <a:pt x="39" y="16"/>
                    <a:pt x="38" y="17"/>
                    <a:pt x="38" y="16"/>
                  </a:cubicBezTo>
                  <a:cubicBezTo>
                    <a:pt x="37" y="16"/>
                    <a:pt x="37" y="15"/>
                    <a:pt x="37" y="15"/>
                  </a:cubicBezTo>
                  <a:close/>
                  <a:moveTo>
                    <a:pt x="40" y="13"/>
                  </a:moveTo>
                  <a:cubicBezTo>
                    <a:pt x="40" y="13"/>
                    <a:pt x="41" y="13"/>
                    <a:pt x="41" y="13"/>
                  </a:cubicBezTo>
                  <a:cubicBezTo>
                    <a:pt x="42" y="13"/>
                    <a:pt x="42" y="13"/>
                    <a:pt x="42" y="13"/>
                  </a:cubicBezTo>
                  <a:cubicBezTo>
                    <a:pt x="42" y="13"/>
                    <a:pt x="41" y="15"/>
                    <a:pt x="40" y="13"/>
                  </a:cubicBezTo>
                  <a:close/>
                  <a:moveTo>
                    <a:pt x="43" y="14"/>
                  </a:moveTo>
                  <a:cubicBezTo>
                    <a:pt x="42" y="14"/>
                    <a:pt x="42" y="15"/>
                    <a:pt x="41" y="15"/>
                  </a:cubicBezTo>
                  <a:cubicBezTo>
                    <a:pt x="42" y="15"/>
                    <a:pt x="42" y="14"/>
                    <a:pt x="43" y="14"/>
                  </a:cubicBezTo>
                  <a:close/>
                  <a:moveTo>
                    <a:pt x="41" y="17"/>
                  </a:moveTo>
                  <a:cubicBezTo>
                    <a:pt x="41" y="17"/>
                    <a:pt x="41" y="17"/>
                    <a:pt x="41" y="17"/>
                  </a:cubicBezTo>
                  <a:cubicBezTo>
                    <a:pt x="41" y="17"/>
                    <a:pt x="41" y="17"/>
                    <a:pt x="41" y="17"/>
                  </a:cubicBezTo>
                  <a:cubicBezTo>
                    <a:pt x="41" y="17"/>
                    <a:pt x="41" y="17"/>
                    <a:pt x="41" y="17"/>
                  </a:cubicBezTo>
                  <a:cubicBezTo>
                    <a:pt x="41" y="17"/>
                    <a:pt x="41" y="17"/>
                    <a:pt x="41" y="17"/>
                  </a:cubicBezTo>
                  <a:close/>
                  <a:moveTo>
                    <a:pt x="41" y="20"/>
                  </a:moveTo>
                  <a:cubicBezTo>
                    <a:pt x="41" y="20"/>
                    <a:pt x="41" y="20"/>
                    <a:pt x="41" y="20"/>
                  </a:cubicBezTo>
                  <a:cubicBezTo>
                    <a:pt x="40" y="19"/>
                    <a:pt x="40" y="19"/>
                    <a:pt x="40" y="19"/>
                  </a:cubicBezTo>
                  <a:cubicBezTo>
                    <a:pt x="40" y="19"/>
                    <a:pt x="41" y="19"/>
                    <a:pt x="41" y="20"/>
                  </a:cubicBezTo>
                  <a:close/>
                  <a:moveTo>
                    <a:pt x="40" y="18"/>
                  </a:moveTo>
                  <a:cubicBezTo>
                    <a:pt x="40" y="18"/>
                    <a:pt x="40" y="18"/>
                    <a:pt x="40" y="18"/>
                  </a:cubicBezTo>
                  <a:cubicBezTo>
                    <a:pt x="40" y="18"/>
                    <a:pt x="40" y="18"/>
                    <a:pt x="40" y="18"/>
                  </a:cubicBezTo>
                  <a:close/>
                  <a:moveTo>
                    <a:pt x="39" y="18"/>
                  </a:moveTo>
                  <a:cubicBezTo>
                    <a:pt x="39" y="17"/>
                    <a:pt x="39" y="17"/>
                    <a:pt x="40" y="17"/>
                  </a:cubicBezTo>
                  <a:cubicBezTo>
                    <a:pt x="40" y="17"/>
                    <a:pt x="40" y="17"/>
                    <a:pt x="40" y="17"/>
                  </a:cubicBezTo>
                  <a:cubicBezTo>
                    <a:pt x="40" y="17"/>
                    <a:pt x="39" y="18"/>
                    <a:pt x="39" y="18"/>
                  </a:cubicBezTo>
                  <a:close/>
                  <a:moveTo>
                    <a:pt x="38" y="18"/>
                  </a:moveTo>
                  <a:cubicBezTo>
                    <a:pt x="38" y="18"/>
                    <a:pt x="38" y="18"/>
                    <a:pt x="38" y="18"/>
                  </a:cubicBezTo>
                  <a:cubicBezTo>
                    <a:pt x="38" y="17"/>
                    <a:pt x="38" y="17"/>
                    <a:pt x="38" y="17"/>
                  </a:cubicBezTo>
                  <a:cubicBezTo>
                    <a:pt x="38" y="17"/>
                    <a:pt x="38" y="17"/>
                    <a:pt x="38" y="18"/>
                  </a:cubicBezTo>
                  <a:close/>
                  <a:moveTo>
                    <a:pt x="38" y="19"/>
                  </a:moveTo>
                  <a:cubicBezTo>
                    <a:pt x="39" y="19"/>
                    <a:pt x="39" y="20"/>
                    <a:pt x="39" y="20"/>
                  </a:cubicBezTo>
                  <a:cubicBezTo>
                    <a:pt x="40" y="21"/>
                    <a:pt x="42" y="22"/>
                    <a:pt x="41" y="24"/>
                  </a:cubicBezTo>
                  <a:cubicBezTo>
                    <a:pt x="40" y="24"/>
                    <a:pt x="39" y="24"/>
                    <a:pt x="38" y="24"/>
                  </a:cubicBezTo>
                  <a:cubicBezTo>
                    <a:pt x="38" y="24"/>
                    <a:pt x="37" y="24"/>
                    <a:pt x="36" y="24"/>
                  </a:cubicBezTo>
                  <a:cubicBezTo>
                    <a:pt x="37" y="22"/>
                    <a:pt x="37" y="21"/>
                    <a:pt x="38" y="19"/>
                  </a:cubicBezTo>
                  <a:close/>
                  <a:moveTo>
                    <a:pt x="37" y="20"/>
                  </a:moveTo>
                  <a:cubicBezTo>
                    <a:pt x="37" y="20"/>
                    <a:pt x="37" y="20"/>
                    <a:pt x="37" y="20"/>
                  </a:cubicBezTo>
                  <a:cubicBezTo>
                    <a:pt x="37" y="21"/>
                    <a:pt x="36" y="22"/>
                    <a:pt x="36" y="23"/>
                  </a:cubicBezTo>
                  <a:cubicBezTo>
                    <a:pt x="35" y="22"/>
                    <a:pt x="36" y="21"/>
                    <a:pt x="37" y="20"/>
                  </a:cubicBezTo>
                  <a:close/>
                  <a:moveTo>
                    <a:pt x="39" y="26"/>
                  </a:moveTo>
                  <a:cubicBezTo>
                    <a:pt x="38" y="26"/>
                    <a:pt x="37" y="26"/>
                    <a:pt x="36" y="26"/>
                  </a:cubicBezTo>
                  <a:cubicBezTo>
                    <a:pt x="36" y="25"/>
                    <a:pt x="35" y="25"/>
                    <a:pt x="35" y="25"/>
                  </a:cubicBezTo>
                  <a:cubicBezTo>
                    <a:pt x="36" y="24"/>
                    <a:pt x="37" y="25"/>
                    <a:pt x="38" y="25"/>
                  </a:cubicBezTo>
                  <a:cubicBezTo>
                    <a:pt x="39" y="25"/>
                    <a:pt x="40" y="24"/>
                    <a:pt x="41" y="25"/>
                  </a:cubicBezTo>
                  <a:cubicBezTo>
                    <a:pt x="41" y="25"/>
                    <a:pt x="42" y="24"/>
                    <a:pt x="42" y="25"/>
                  </a:cubicBezTo>
                  <a:cubicBezTo>
                    <a:pt x="42" y="26"/>
                    <a:pt x="40" y="25"/>
                    <a:pt x="39" y="26"/>
                  </a:cubicBezTo>
                  <a:close/>
                  <a:moveTo>
                    <a:pt x="42" y="19"/>
                  </a:moveTo>
                  <a:cubicBezTo>
                    <a:pt x="42" y="19"/>
                    <a:pt x="42" y="19"/>
                    <a:pt x="42" y="19"/>
                  </a:cubicBezTo>
                  <a:cubicBezTo>
                    <a:pt x="42" y="19"/>
                    <a:pt x="42" y="19"/>
                    <a:pt x="42" y="19"/>
                  </a:cubicBezTo>
                  <a:cubicBezTo>
                    <a:pt x="42" y="19"/>
                    <a:pt x="42" y="19"/>
                    <a:pt x="42" y="19"/>
                  </a:cubicBezTo>
                  <a:cubicBezTo>
                    <a:pt x="42" y="19"/>
                    <a:pt x="42" y="19"/>
                    <a:pt x="42" y="19"/>
                  </a:cubicBezTo>
                  <a:close/>
                  <a:moveTo>
                    <a:pt x="42" y="22"/>
                  </a:moveTo>
                  <a:cubicBezTo>
                    <a:pt x="42" y="22"/>
                    <a:pt x="42" y="23"/>
                    <a:pt x="42" y="23"/>
                  </a:cubicBezTo>
                  <a:cubicBezTo>
                    <a:pt x="42" y="23"/>
                    <a:pt x="42" y="22"/>
                    <a:pt x="42" y="22"/>
                  </a:cubicBezTo>
                  <a:close/>
                  <a:moveTo>
                    <a:pt x="43" y="25"/>
                  </a:moveTo>
                  <a:cubicBezTo>
                    <a:pt x="43" y="25"/>
                    <a:pt x="43" y="25"/>
                    <a:pt x="43" y="25"/>
                  </a:cubicBezTo>
                  <a:cubicBezTo>
                    <a:pt x="43" y="25"/>
                    <a:pt x="43" y="24"/>
                    <a:pt x="43" y="24"/>
                  </a:cubicBezTo>
                  <a:cubicBezTo>
                    <a:pt x="43" y="24"/>
                    <a:pt x="43" y="24"/>
                    <a:pt x="43" y="25"/>
                  </a:cubicBezTo>
                  <a:close/>
                  <a:moveTo>
                    <a:pt x="45" y="26"/>
                  </a:moveTo>
                  <a:cubicBezTo>
                    <a:pt x="45" y="26"/>
                    <a:pt x="45" y="26"/>
                    <a:pt x="45" y="26"/>
                  </a:cubicBezTo>
                  <a:cubicBezTo>
                    <a:pt x="44" y="24"/>
                    <a:pt x="43" y="22"/>
                    <a:pt x="42" y="20"/>
                  </a:cubicBezTo>
                  <a:cubicBezTo>
                    <a:pt x="42" y="20"/>
                    <a:pt x="42" y="20"/>
                    <a:pt x="42" y="20"/>
                  </a:cubicBezTo>
                  <a:cubicBezTo>
                    <a:pt x="43" y="22"/>
                    <a:pt x="44" y="24"/>
                    <a:pt x="45" y="26"/>
                  </a:cubicBezTo>
                  <a:close/>
                  <a:moveTo>
                    <a:pt x="47" y="22"/>
                  </a:moveTo>
                  <a:cubicBezTo>
                    <a:pt x="47" y="22"/>
                    <a:pt x="47" y="22"/>
                    <a:pt x="47" y="22"/>
                  </a:cubicBezTo>
                  <a:cubicBezTo>
                    <a:pt x="46" y="22"/>
                    <a:pt x="45" y="21"/>
                    <a:pt x="44" y="20"/>
                  </a:cubicBezTo>
                  <a:cubicBezTo>
                    <a:pt x="44" y="20"/>
                    <a:pt x="44" y="20"/>
                    <a:pt x="44" y="20"/>
                  </a:cubicBezTo>
                  <a:cubicBezTo>
                    <a:pt x="45" y="20"/>
                    <a:pt x="46" y="21"/>
                    <a:pt x="47" y="22"/>
                  </a:cubicBezTo>
                  <a:close/>
                  <a:moveTo>
                    <a:pt x="46" y="15"/>
                  </a:moveTo>
                  <a:cubicBezTo>
                    <a:pt x="46" y="16"/>
                    <a:pt x="47" y="16"/>
                    <a:pt x="47" y="17"/>
                  </a:cubicBezTo>
                  <a:cubicBezTo>
                    <a:pt x="47" y="18"/>
                    <a:pt x="46" y="19"/>
                    <a:pt x="45" y="19"/>
                  </a:cubicBezTo>
                  <a:cubicBezTo>
                    <a:pt x="44" y="19"/>
                    <a:pt x="44" y="19"/>
                    <a:pt x="43" y="19"/>
                  </a:cubicBezTo>
                  <a:cubicBezTo>
                    <a:pt x="44" y="19"/>
                    <a:pt x="46" y="19"/>
                    <a:pt x="46" y="18"/>
                  </a:cubicBezTo>
                  <a:cubicBezTo>
                    <a:pt x="46" y="15"/>
                    <a:pt x="46" y="15"/>
                    <a:pt x="46" y="15"/>
                  </a:cubicBezTo>
                  <a:close/>
                  <a:moveTo>
                    <a:pt x="45" y="15"/>
                  </a:moveTo>
                  <a:cubicBezTo>
                    <a:pt x="45" y="16"/>
                    <a:pt x="46" y="17"/>
                    <a:pt x="45" y="17"/>
                  </a:cubicBezTo>
                  <a:cubicBezTo>
                    <a:pt x="45" y="18"/>
                    <a:pt x="44" y="18"/>
                    <a:pt x="43" y="18"/>
                  </a:cubicBezTo>
                  <a:cubicBezTo>
                    <a:pt x="43" y="18"/>
                    <a:pt x="42" y="18"/>
                    <a:pt x="42" y="18"/>
                  </a:cubicBezTo>
                  <a:cubicBezTo>
                    <a:pt x="42" y="18"/>
                    <a:pt x="42" y="18"/>
                    <a:pt x="42" y="18"/>
                  </a:cubicBezTo>
                  <a:cubicBezTo>
                    <a:pt x="42" y="17"/>
                    <a:pt x="41" y="16"/>
                    <a:pt x="42" y="16"/>
                  </a:cubicBezTo>
                  <a:cubicBezTo>
                    <a:pt x="42" y="15"/>
                    <a:pt x="44" y="14"/>
                    <a:pt x="45" y="15"/>
                  </a:cubicBezTo>
                  <a:close/>
                  <a:moveTo>
                    <a:pt x="68" y="12"/>
                  </a:moveTo>
                  <a:cubicBezTo>
                    <a:pt x="68" y="12"/>
                    <a:pt x="68" y="13"/>
                    <a:pt x="68" y="13"/>
                  </a:cubicBezTo>
                  <a:cubicBezTo>
                    <a:pt x="68" y="14"/>
                    <a:pt x="67" y="15"/>
                    <a:pt x="67" y="15"/>
                  </a:cubicBezTo>
                  <a:cubicBezTo>
                    <a:pt x="61" y="16"/>
                    <a:pt x="56" y="14"/>
                    <a:pt x="50" y="13"/>
                  </a:cubicBezTo>
                  <a:cubicBezTo>
                    <a:pt x="43" y="12"/>
                    <a:pt x="34" y="11"/>
                    <a:pt x="27" y="13"/>
                  </a:cubicBezTo>
                  <a:cubicBezTo>
                    <a:pt x="23" y="14"/>
                    <a:pt x="20" y="15"/>
                    <a:pt x="16" y="16"/>
                  </a:cubicBezTo>
                  <a:cubicBezTo>
                    <a:pt x="14" y="16"/>
                    <a:pt x="12" y="16"/>
                    <a:pt x="10" y="16"/>
                  </a:cubicBezTo>
                  <a:cubicBezTo>
                    <a:pt x="8" y="15"/>
                    <a:pt x="9" y="13"/>
                    <a:pt x="8" y="11"/>
                  </a:cubicBezTo>
                  <a:cubicBezTo>
                    <a:pt x="8" y="10"/>
                    <a:pt x="8" y="9"/>
                    <a:pt x="8" y="8"/>
                  </a:cubicBezTo>
                  <a:cubicBezTo>
                    <a:pt x="8" y="8"/>
                    <a:pt x="8" y="7"/>
                    <a:pt x="8" y="7"/>
                  </a:cubicBezTo>
                  <a:cubicBezTo>
                    <a:pt x="8" y="7"/>
                    <a:pt x="9" y="7"/>
                    <a:pt x="10" y="7"/>
                  </a:cubicBezTo>
                  <a:cubicBezTo>
                    <a:pt x="14" y="8"/>
                    <a:pt x="17" y="7"/>
                    <a:pt x="21" y="6"/>
                  </a:cubicBezTo>
                  <a:cubicBezTo>
                    <a:pt x="24" y="6"/>
                    <a:pt x="28" y="5"/>
                    <a:pt x="31" y="5"/>
                  </a:cubicBezTo>
                  <a:cubicBezTo>
                    <a:pt x="36" y="5"/>
                    <a:pt x="40" y="4"/>
                    <a:pt x="44" y="5"/>
                  </a:cubicBezTo>
                  <a:cubicBezTo>
                    <a:pt x="45" y="5"/>
                    <a:pt x="46" y="5"/>
                    <a:pt x="47" y="6"/>
                  </a:cubicBezTo>
                  <a:cubicBezTo>
                    <a:pt x="50" y="6"/>
                    <a:pt x="52" y="7"/>
                    <a:pt x="55" y="7"/>
                  </a:cubicBezTo>
                  <a:cubicBezTo>
                    <a:pt x="56" y="7"/>
                    <a:pt x="56" y="7"/>
                    <a:pt x="57" y="7"/>
                  </a:cubicBezTo>
                  <a:cubicBezTo>
                    <a:pt x="61" y="8"/>
                    <a:pt x="65" y="9"/>
                    <a:pt x="69" y="7"/>
                  </a:cubicBezTo>
                  <a:cubicBezTo>
                    <a:pt x="69" y="9"/>
                    <a:pt x="69" y="10"/>
                    <a:pt x="68" y="12"/>
                  </a:cubicBezTo>
                  <a:close/>
                  <a:moveTo>
                    <a:pt x="67" y="6"/>
                  </a:moveTo>
                  <a:cubicBezTo>
                    <a:pt x="67" y="7"/>
                    <a:pt x="66" y="7"/>
                    <a:pt x="66" y="7"/>
                  </a:cubicBezTo>
                  <a:cubicBezTo>
                    <a:pt x="65" y="7"/>
                    <a:pt x="65" y="7"/>
                    <a:pt x="65" y="7"/>
                  </a:cubicBezTo>
                  <a:cubicBezTo>
                    <a:pt x="65" y="7"/>
                    <a:pt x="65" y="6"/>
                    <a:pt x="65" y="6"/>
                  </a:cubicBezTo>
                  <a:cubicBezTo>
                    <a:pt x="66" y="6"/>
                    <a:pt x="66" y="6"/>
                    <a:pt x="67" y="6"/>
                  </a:cubicBezTo>
                  <a:close/>
                  <a:moveTo>
                    <a:pt x="67" y="5"/>
                  </a:moveTo>
                  <a:cubicBezTo>
                    <a:pt x="67" y="4"/>
                    <a:pt x="66" y="2"/>
                    <a:pt x="68" y="3"/>
                  </a:cubicBezTo>
                  <a:cubicBezTo>
                    <a:pt x="68" y="4"/>
                    <a:pt x="68" y="4"/>
                    <a:pt x="68" y="5"/>
                  </a:cubicBezTo>
                  <a:cubicBezTo>
                    <a:pt x="67" y="5"/>
                    <a:pt x="67" y="5"/>
                    <a:pt x="67" y="5"/>
                  </a:cubicBezTo>
                  <a:close/>
                  <a:moveTo>
                    <a:pt x="70" y="5"/>
                  </a:moveTo>
                  <a:cubicBezTo>
                    <a:pt x="70" y="5"/>
                    <a:pt x="69" y="6"/>
                    <a:pt x="68" y="6"/>
                  </a:cubicBezTo>
                  <a:cubicBezTo>
                    <a:pt x="68" y="5"/>
                    <a:pt x="69" y="4"/>
                    <a:pt x="69" y="3"/>
                  </a:cubicBezTo>
                  <a:cubicBezTo>
                    <a:pt x="68" y="2"/>
                    <a:pt x="67" y="2"/>
                    <a:pt x="66" y="2"/>
                  </a:cubicBezTo>
                  <a:cubicBezTo>
                    <a:pt x="66" y="2"/>
                    <a:pt x="66" y="3"/>
                    <a:pt x="66" y="3"/>
                  </a:cubicBezTo>
                  <a:cubicBezTo>
                    <a:pt x="66" y="5"/>
                    <a:pt x="66" y="5"/>
                    <a:pt x="66" y="5"/>
                  </a:cubicBezTo>
                  <a:cubicBezTo>
                    <a:pt x="65" y="5"/>
                    <a:pt x="65" y="4"/>
                    <a:pt x="64" y="3"/>
                  </a:cubicBezTo>
                  <a:cubicBezTo>
                    <a:pt x="64" y="2"/>
                    <a:pt x="65" y="1"/>
                    <a:pt x="66" y="1"/>
                  </a:cubicBezTo>
                  <a:cubicBezTo>
                    <a:pt x="67" y="0"/>
                    <a:pt x="68" y="0"/>
                    <a:pt x="68" y="1"/>
                  </a:cubicBezTo>
                  <a:cubicBezTo>
                    <a:pt x="69" y="1"/>
                    <a:pt x="70" y="1"/>
                    <a:pt x="70" y="2"/>
                  </a:cubicBezTo>
                  <a:cubicBezTo>
                    <a:pt x="71" y="3"/>
                    <a:pt x="70" y="4"/>
                    <a:pt x="70" y="5"/>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grpSp>
      <xdr:grpSp>
        <xdr:nvGrpSpPr>
          <xdr:cNvPr id="5" name="Group 4"/>
          <xdr:cNvGrpSpPr/>
        </xdr:nvGrpSpPr>
        <xdr:grpSpPr>
          <a:xfrm>
            <a:off x="2639219" y="2806651"/>
            <a:ext cx="3290888" cy="828675"/>
            <a:chOff x="2639219" y="2806651"/>
            <a:chExt cx="3290888" cy="828675"/>
          </a:xfrm>
        </xdr:grpSpPr>
        <xdr:sp macro="" textlink="">
          <xdr:nvSpPr>
            <xdr:cNvPr id="6" name="Freeform 5"/>
            <xdr:cNvSpPr>
              <a:spLocks noEditPoints="1"/>
            </xdr:cNvSpPr>
          </xdr:nvSpPr>
          <xdr:spPr bwMode="auto">
            <a:xfrm>
              <a:off x="2639219" y="2806651"/>
              <a:ext cx="247650" cy="227013"/>
            </a:xfrm>
            <a:custGeom>
              <a:avLst/>
              <a:gdLst>
                <a:gd name="T0" fmla="*/ 13 w 22"/>
                <a:gd name="T1" fmla="*/ 15 h 20"/>
                <a:gd name="T2" fmla="*/ 6 w 22"/>
                <a:gd name="T3" fmla="*/ 15 h 20"/>
                <a:gd name="T4" fmla="*/ 5 w 22"/>
                <a:gd name="T5" fmla="*/ 17 h 20"/>
                <a:gd name="T6" fmla="*/ 4 w 22"/>
                <a:gd name="T7" fmla="*/ 18 h 20"/>
                <a:gd name="T8" fmla="*/ 5 w 22"/>
                <a:gd name="T9" fmla="*/ 19 h 20"/>
                <a:gd name="T10" fmla="*/ 7 w 22"/>
                <a:gd name="T11" fmla="*/ 20 h 20"/>
                <a:gd name="T12" fmla="*/ 7 w 22"/>
                <a:gd name="T13" fmla="*/ 20 h 20"/>
                <a:gd name="T14" fmla="*/ 0 w 22"/>
                <a:gd name="T15" fmla="*/ 20 h 20"/>
                <a:gd name="T16" fmla="*/ 0 w 22"/>
                <a:gd name="T17" fmla="*/ 20 h 20"/>
                <a:gd name="T18" fmla="*/ 2 w 22"/>
                <a:gd name="T19" fmla="*/ 19 h 20"/>
                <a:gd name="T20" fmla="*/ 4 w 22"/>
                <a:gd name="T21" fmla="*/ 16 h 20"/>
                <a:gd name="T22" fmla="*/ 11 w 22"/>
                <a:gd name="T23" fmla="*/ 0 h 20"/>
                <a:gd name="T24" fmla="*/ 11 w 22"/>
                <a:gd name="T25" fmla="*/ 0 h 20"/>
                <a:gd name="T26" fmla="*/ 19 w 22"/>
                <a:gd name="T27" fmla="*/ 16 h 20"/>
                <a:gd name="T28" fmla="*/ 21 w 22"/>
                <a:gd name="T29" fmla="*/ 19 h 20"/>
                <a:gd name="T30" fmla="*/ 22 w 22"/>
                <a:gd name="T31" fmla="*/ 20 h 20"/>
                <a:gd name="T32" fmla="*/ 22 w 22"/>
                <a:gd name="T33" fmla="*/ 20 h 20"/>
                <a:gd name="T34" fmla="*/ 12 w 22"/>
                <a:gd name="T35" fmla="*/ 20 h 20"/>
                <a:gd name="T36" fmla="*/ 12 w 22"/>
                <a:gd name="T37" fmla="*/ 20 h 20"/>
                <a:gd name="T38" fmla="*/ 13 w 22"/>
                <a:gd name="T39" fmla="*/ 20 h 20"/>
                <a:gd name="T40" fmla="*/ 14 w 22"/>
                <a:gd name="T41" fmla="*/ 19 h 20"/>
                <a:gd name="T42" fmla="*/ 15 w 22"/>
                <a:gd name="T43" fmla="*/ 19 h 20"/>
                <a:gd name="T44" fmla="*/ 14 w 22"/>
                <a:gd name="T45" fmla="*/ 18 h 20"/>
                <a:gd name="T46" fmla="*/ 14 w 22"/>
                <a:gd name="T47" fmla="*/ 17 h 20"/>
                <a:gd name="T48" fmla="*/ 13 w 22"/>
                <a:gd name="T49" fmla="*/ 15 h 20"/>
                <a:gd name="T50" fmla="*/ 12 w 22"/>
                <a:gd name="T51" fmla="*/ 13 h 20"/>
                <a:gd name="T52" fmla="*/ 9 w 22"/>
                <a:gd name="T53" fmla="*/ 6 h 20"/>
                <a:gd name="T54" fmla="*/ 6 w 22"/>
                <a:gd name="T55" fmla="*/ 13 h 20"/>
                <a:gd name="T56" fmla="*/ 12 w 22"/>
                <a:gd name="T57" fmla="*/ 1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22" h="20">
                  <a:moveTo>
                    <a:pt x="13" y="15"/>
                  </a:moveTo>
                  <a:cubicBezTo>
                    <a:pt x="6" y="15"/>
                    <a:pt x="6" y="15"/>
                    <a:pt x="6" y="15"/>
                  </a:cubicBezTo>
                  <a:cubicBezTo>
                    <a:pt x="5" y="17"/>
                    <a:pt x="5" y="17"/>
                    <a:pt x="5" y="17"/>
                  </a:cubicBezTo>
                  <a:cubicBezTo>
                    <a:pt x="5" y="17"/>
                    <a:pt x="4" y="18"/>
                    <a:pt x="4" y="18"/>
                  </a:cubicBezTo>
                  <a:cubicBezTo>
                    <a:pt x="4" y="19"/>
                    <a:pt x="5" y="19"/>
                    <a:pt x="5" y="19"/>
                  </a:cubicBezTo>
                  <a:cubicBezTo>
                    <a:pt x="5" y="20"/>
                    <a:pt x="6" y="20"/>
                    <a:pt x="7" y="20"/>
                  </a:cubicBezTo>
                  <a:cubicBezTo>
                    <a:pt x="7" y="20"/>
                    <a:pt x="7" y="20"/>
                    <a:pt x="7" y="20"/>
                  </a:cubicBezTo>
                  <a:cubicBezTo>
                    <a:pt x="0" y="20"/>
                    <a:pt x="0" y="20"/>
                    <a:pt x="0" y="20"/>
                  </a:cubicBezTo>
                  <a:cubicBezTo>
                    <a:pt x="0" y="20"/>
                    <a:pt x="0" y="20"/>
                    <a:pt x="0" y="20"/>
                  </a:cubicBezTo>
                  <a:cubicBezTo>
                    <a:pt x="1" y="20"/>
                    <a:pt x="2" y="19"/>
                    <a:pt x="2" y="19"/>
                  </a:cubicBezTo>
                  <a:cubicBezTo>
                    <a:pt x="3" y="18"/>
                    <a:pt x="3" y="17"/>
                    <a:pt x="4" y="16"/>
                  </a:cubicBezTo>
                  <a:cubicBezTo>
                    <a:pt x="11" y="0"/>
                    <a:pt x="11" y="0"/>
                    <a:pt x="11" y="0"/>
                  </a:cubicBezTo>
                  <a:cubicBezTo>
                    <a:pt x="11" y="0"/>
                    <a:pt x="11" y="0"/>
                    <a:pt x="11" y="0"/>
                  </a:cubicBezTo>
                  <a:cubicBezTo>
                    <a:pt x="19" y="16"/>
                    <a:pt x="19" y="16"/>
                    <a:pt x="19" y="16"/>
                  </a:cubicBezTo>
                  <a:cubicBezTo>
                    <a:pt x="20" y="18"/>
                    <a:pt x="20" y="19"/>
                    <a:pt x="21" y="19"/>
                  </a:cubicBezTo>
                  <a:cubicBezTo>
                    <a:pt x="21" y="20"/>
                    <a:pt x="21" y="20"/>
                    <a:pt x="22" y="20"/>
                  </a:cubicBezTo>
                  <a:cubicBezTo>
                    <a:pt x="22" y="20"/>
                    <a:pt x="22" y="20"/>
                    <a:pt x="22" y="20"/>
                  </a:cubicBezTo>
                  <a:cubicBezTo>
                    <a:pt x="12" y="20"/>
                    <a:pt x="12" y="20"/>
                    <a:pt x="12" y="20"/>
                  </a:cubicBezTo>
                  <a:cubicBezTo>
                    <a:pt x="12" y="20"/>
                    <a:pt x="12" y="20"/>
                    <a:pt x="12" y="20"/>
                  </a:cubicBezTo>
                  <a:cubicBezTo>
                    <a:pt x="13" y="20"/>
                    <a:pt x="13" y="20"/>
                    <a:pt x="13" y="20"/>
                  </a:cubicBezTo>
                  <a:cubicBezTo>
                    <a:pt x="13" y="20"/>
                    <a:pt x="14" y="20"/>
                    <a:pt x="14" y="19"/>
                  </a:cubicBezTo>
                  <a:cubicBezTo>
                    <a:pt x="14" y="19"/>
                    <a:pt x="15" y="19"/>
                    <a:pt x="15" y="19"/>
                  </a:cubicBezTo>
                  <a:cubicBezTo>
                    <a:pt x="15" y="19"/>
                    <a:pt x="14" y="18"/>
                    <a:pt x="14" y="18"/>
                  </a:cubicBezTo>
                  <a:cubicBezTo>
                    <a:pt x="14" y="18"/>
                    <a:pt x="14" y="18"/>
                    <a:pt x="14" y="17"/>
                  </a:cubicBezTo>
                  <a:cubicBezTo>
                    <a:pt x="13" y="15"/>
                    <a:pt x="13" y="15"/>
                    <a:pt x="13" y="15"/>
                  </a:cubicBezTo>
                  <a:close/>
                  <a:moveTo>
                    <a:pt x="12" y="13"/>
                  </a:moveTo>
                  <a:cubicBezTo>
                    <a:pt x="9" y="6"/>
                    <a:pt x="9" y="6"/>
                    <a:pt x="9" y="6"/>
                  </a:cubicBezTo>
                  <a:cubicBezTo>
                    <a:pt x="6" y="13"/>
                    <a:pt x="6" y="13"/>
                    <a:pt x="6" y="13"/>
                  </a:cubicBezTo>
                  <a:cubicBezTo>
                    <a:pt x="12" y="13"/>
                    <a:pt x="12" y="13"/>
                    <a:pt x="12" y="13"/>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 name="Freeform 6"/>
            <xdr:cNvSpPr>
              <a:spLocks/>
            </xdr:cNvSpPr>
          </xdr:nvSpPr>
          <xdr:spPr bwMode="auto">
            <a:xfrm>
              <a:off x="2875756" y="2874913"/>
              <a:ext cx="168275" cy="169863"/>
            </a:xfrm>
            <a:custGeom>
              <a:avLst/>
              <a:gdLst>
                <a:gd name="T0" fmla="*/ 13 w 15"/>
                <a:gd name="T1" fmla="*/ 0 h 15"/>
                <a:gd name="T2" fmla="*/ 13 w 15"/>
                <a:gd name="T3" fmla="*/ 11 h 15"/>
                <a:gd name="T4" fmla="*/ 14 w 15"/>
                <a:gd name="T5" fmla="*/ 13 h 15"/>
                <a:gd name="T6" fmla="*/ 15 w 15"/>
                <a:gd name="T7" fmla="*/ 14 h 15"/>
                <a:gd name="T8" fmla="*/ 15 w 15"/>
                <a:gd name="T9" fmla="*/ 14 h 15"/>
                <a:gd name="T10" fmla="*/ 9 w 15"/>
                <a:gd name="T11" fmla="*/ 14 h 15"/>
                <a:gd name="T12" fmla="*/ 9 w 15"/>
                <a:gd name="T13" fmla="*/ 12 h 15"/>
                <a:gd name="T14" fmla="*/ 7 w 15"/>
                <a:gd name="T15" fmla="*/ 14 h 15"/>
                <a:gd name="T16" fmla="*/ 5 w 15"/>
                <a:gd name="T17" fmla="*/ 15 h 15"/>
                <a:gd name="T18" fmla="*/ 3 w 15"/>
                <a:gd name="T19" fmla="*/ 14 h 15"/>
                <a:gd name="T20" fmla="*/ 2 w 15"/>
                <a:gd name="T21" fmla="*/ 12 h 15"/>
                <a:gd name="T22" fmla="*/ 1 w 15"/>
                <a:gd name="T23" fmla="*/ 9 h 15"/>
                <a:gd name="T24" fmla="*/ 1 w 15"/>
                <a:gd name="T25" fmla="*/ 3 h 15"/>
                <a:gd name="T26" fmla="*/ 1 w 15"/>
                <a:gd name="T27" fmla="*/ 1 h 15"/>
                <a:gd name="T28" fmla="*/ 0 w 15"/>
                <a:gd name="T29" fmla="*/ 1 h 15"/>
                <a:gd name="T30" fmla="*/ 0 w 15"/>
                <a:gd name="T31" fmla="*/ 0 h 15"/>
                <a:gd name="T32" fmla="*/ 6 w 15"/>
                <a:gd name="T33" fmla="*/ 0 h 15"/>
                <a:gd name="T34" fmla="*/ 6 w 15"/>
                <a:gd name="T35" fmla="*/ 10 h 15"/>
                <a:gd name="T36" fmla="*/ 6 w 15"/>
                <a:gd name="T37" fmla="*/ 12 h 15"/>
                <a:gd name="T38" fmla="*/ 6 w 15"/>
                <a:gd name="T39" fmla="*/ 13 h 15"/>
                <a:gd name="T40" fmla="*/ 7 w 15"/>
                <a:gd name="T41" fmla="*/ 13 h 15"/>
                <a:gd name="T42" fmla="*/ 8 w 15"/>
                <a:gd name="T43" fmla="*/ 12 h 15"/>
                <a:gd name="T44" fmla="*/ 9 w 15"/>
                <a:gd name="T45" fmla="*/ 11 h 15"/>
                <a:gd name="T46" fmla="*/ 9 w 15"/>
                <a:gd name="T47" fmla="*/ 3 h 15"/>
                <a:gd name="T48" fmla="*/ 9 w 15"/>
                <a:gd name="T49" fmla="*/ 1 h 15"/>
                <a:gd name="T50" fmla="*/ 8 w 15"/>
                <a:gd name="T51" fmla="*/ 1 h 15"/>
                <a:gd name="T52" fmla="*/ 8 w 15"/>
                <a:gd name="T53" fmla="*/ 0 h 15"/>
                <a:gd name="T54" fmla="*/ 13 w 15"/>
                <a:gd name="T55"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5" h="15">
                  <a:moveTo>
                    <a:pt x="13" y="0"/>
                  </a:moveTo>
                  <a:cubicBezTo>
                    <a:pt x="13" y="11"/>
                    <a:pt x="13" y="11"/>
                    <a:pt x="13" y="11"/>
                  </a:cubicBezTo>
                  <a:cubicBezTo>
                    <a:pt x="13" y="12"/>
                    <a:pt x="14" y="13"/>
                    <a:pt x="14" y="13"/>
                  </a:cubicBezTo>
                  <a:cubicBezTo>
                    <a:pt x="14" y="14"/>
                    <a:pt x="14" y="14"/>
                    <a:pt x="15" y="14"/>
                  </a:cubicBezTo>
                  <a:cubicBezTo>
                    <a:pt x="15" y="14"/>
                    <a:pt x="15" y="14"/>
                    <a:pt x="15" y="14"/>
                  </a:cubicBezTo>
                  <a:cubicBezTo>
                    <a:pt x="9" y="14"/>
                    <a:pt x="9" y="14"/>
                    <a:pt x="9" y="14"/>
                  </a:cubicBezTo>
                  <a:cubicBezTo>
                    <a:pt x="9" y="12"/>
                    <a:pt x="9" y="12"/>
                    <a:pt x="9" y="12"/>
                  </a:cubicBezTo>
                  <a:cubicBezTo>
                    <a:pt x="9" y="13"/>
                    <a:pt x="8" y="14"/>
                    <a:pt x="7" y="14"/>
                  </a:cubicBezTo>
                  <a:cubicBezTo>
                    <a:pt x="7" y="15"/>
                    <a:pt x="6" y="15"/>
                    <a:pt x="5" y="15"/>
                  </a:cubicBezTo>
                  <a:cubicBezTo>
                    <a:pt x="4" y="15"/>
                    <a:pt x="3" y="15"/>
                    <a:pt x="3" y="14"/>
                  </a:cubicBezTo>
                  <a:cubicBezTo>
                    <a:pt x="2" y="14"/>
                    <a:pt x="2" y="13"/>
                    <a:pt x="2" y="12"/>
                  </a:cubicBezTo>
                  <a:cubicBezTo>
                    <a:pt x="1" y="12"/>
                    <a:pt x="1" y="11"/>
                    <a:pt x="1" y="9"/>
                  </a:cubicBezTo>
                  <a:cubicBezTo>
                    <a:pt x="1" y="3"/>
                    <a:pt x="1" y="3"/>
                    <a:pt x="1" y="3"/>
                  </a:cubicBezTo>
                  <a:cubicBezTo>
                    <a:pt x="1" y="2"/>
                    <a:pt x="1" y="2"/>
                    <a:pt x="1" y="1"/>
                  </a:cubicBezTo>
                  <a:cubicBezTo>
                    <a:pt x="1" y="1"/>
                    <a:pt x="0" y="1"/>
                    <a:pt x="0" y="1"/>
                  </a:cubicBezTo>
                  <a:cubicBezTo>
                    <a:pt x="0" y="0"/>
                    <a:pt x="0" y="0"/>
                    <a:pt x="0" y="0"/>
                  </a:cubicBezTo>
                  <a:cubicBezTo>
                    <a:pt x="6" y="0"/>
                    <a:pt x="6" y="0"/>
                    <a:pt x="6" y="0"/>
                  </a:cubicBezTo>
                  <a:cubicBezTo>
                    <a:pt x="6" y="10"/>
                    <a:pt x="6" y="10"/>
                    <a:pt x="6" y="10"/>
                  </a:cubicBezTo>
                  <a:cubicBezTo>
                    <a:pt x="6" y="11"/>
                    <a:pt x="6" y="12"/>
                    <a:pt x="6" y="12"/>
                  </a:cubicBezTo>
                  <a:cubicBezTo>
                    <a:pt x="6" y="12"/>
                    <a:pt x="6" y="12"/>
                    <a:pt x="6" y="13"/>
                  </a:cubicBezTo>
                  <a:cubicBezTo>
                    <a:pt x="6" y="13"/>
                    <a:pt x="7" y="13"/>
                    <a:pt x="7" y="13"/>
                  </a:cubicBezTo>
                  <a:cubicBezTo>
                    <a:pt x="7" y="13"/>
                    <a:pt x="8" y="13"/>
                    <a:pt x="8" y="12"/>
                  </a:cubicBezTo>
                  <a:cubicBezTo>
                    <a:pt x="8" y="12"/>
                    <a:pt x="9" y="12"/>
                    <a:pt x="9" y="11"/>
                  </a:cubicBezTo>
                  <a:cubicBezTo>
                    <a:pt x="9" y="3"/>
                    <a:pt x="9" y="3"/>
                    <a:pt x="9" y="3"/>
                  </a:cubicBezTo>
                  <a:cubicBezTo>
                    <a:pt x="9" y="2"/>
                    <a:pt x="9" y="2"/>
                    <a:pt x="9" y="1"/>
                  </a:cubicBezTo>
                  <a:cubicBezTo>
                    <a:pt x="9" y="1"/>
                    <a:pt x="8" y="1"/>
                    <a:pt x="8" y="1"/>
                  </a:cubicBezTo>
                  <a:cubicBezTo>
                    <a:pt x="8" y="0"/>
                    <a:pt x="8" y="0"/>
                    <a:pt x="8" y="0"/>
                  </a:cubicBezTo>
                  <a:cubicBezTo>
                    <a:pt x="13" y="0"/>
                    <a:pt x="13" y="0"/>
                    <a:pt x="13"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 name="Freeform 7"/>
            <xdr:cNvSpPr>
              <a:spLocks/>
            </xdr:cNvSpPr>
          </xdr:nvSpPr>
          <xdr:spPr bwMode="auto">
            <a:xfrm>
              <a:off x="3055144" y="2874913"/>
              <a:ext cx="112713" cy="169863"/>
            </a:xfrm>
            <a:custGeom>
              <a:avLst/>
              <a:gdLst>
                <a:gd name="T0" fmla="*/ 9 w 10"/>
                <a:gd name="T1" fmla="*/ 0 h 15"/>
                <a:gd name="T2" fmla="*/ 9 w 10"/>
                <a:gd name="T3" fmla="*/ 5 h 15"/>
                <a:gd name="T4" fmla="*/ 9 w 10"/>
                <a:gd name="T5" fmla="*/ 5 h 15"/>
                <a:gd name="T6" fmla="*/ 7 w 10"/>
                <a:gd name="T7" fmla="*/ 2 h 15"/>
                <a:gd name="T8" fmla="*/ 5 w 10"/>
                <a:gd name="T9" fmla="*/ 1 h 15"/>
                <a:gd name="T10" fmla="*/ 4 w 10"/>
                <a:gd name="T11" fmla="*/ 1 h 15"/>
                <a:gd name="T12" fmla="*/ 3 w 10"/>
                <a:gd name="T13" fmla="*/ 2 h 15"/>
                <a:gd name="T14" fmla="*/ 3 w 10"/>
                <a:gd name="T15" fmla="*/ 3 h 15"/>
                <a:gd name="T16" fmla="*/ 6 w 10"/>
                <a:gd name="T17" fmla="*/ 5 h 15"/>
                <a:gd name="T18" fmla="*/ 9 w 10"/>
                <a:gd name="T19" fmla="*/ 8 h 15"/>
                <a:gd name="T20" fmla="*/ 10 w 10"/>
                <a:gd name="T21" fmla="*/ 10 h 15"/>
                <a:gd name="T22" fmla="*/ 9 w 10"/>
                <a:gd name="T23" fmla="*/ 12 h 15"/>
                <a:gd name="T24" fmla="*/ 8 w 10"/>
                <a:gd name="T25" fmla="*/ 14 h 15"/>
                <a:gd name="T26" fmla="*/ 5 w 10"/>
                <a:gd name="T27" fmla="*/ 15 h 15"/>
                <a:gd name="T28" fmla="*/ 3 w 10"/>
                <a:gd name="T29" fmla="*/ 14 h 15"/>
                <a:gd name="T30" fmla="*/ 2 w 10"/>
                <a:gd name="T31" fmla="*/ 14 h 15"/>
                <a:gd name="T32" fmla="*/ 1 w 10"/>
                <a:gd name="T33" fmla="*/ 15 h 15"/>
                <a:gd name="T34" fmla="*/ 1 w 10"/>
                <a:gd name="T35" fmla="*/ 15 h 15"/>
                <a:gd name="T36" fmla="*/ 0 w 10"/>
                <a:gd name="T37" fmla="*/ 10 h 15"/>
                <a:gd name="T38" fmla="*/ 1 w 10"/>
                <a:gd name="T39" fmla="*/ 10 h 15"/>
                <a:gd name="T40" fmla="*/ 3 w 10"/>
                <a:gd name="T41" fmla="*/ 13 h 15"/>
                <a:gd name="T42" fmla="*/ 5 w 10"/>
                <a:gd name="T43" fmla="*/ 14 h 15"/>
                <a:gd name="T44" fmla="*/ 6 w 10"/>
                <a:gd name="T45" fmla="*/ 13 h 15"/>
                <a:gd name="T46" fmla="*/ 7 w 10"/>
                <a:gd name="T47" fmla="*/ 12 h 15"/>
                <a:gd name="T48" fmla="*/ 6 w 10"/>
                <a:gd name="T49" fmla="*/ 11 h 15"/>
                <a:gd name="T50" fmla="*/ 4 w 10"/>
                <a:gd name="T51" fmla="*/ 9 h 15"/>
                <a:gd name="T52" fmla="*/ 1 w 10"/>
                <a:gd name="T53" fmla="*/ 7 h 15"/>
                <a:gd name="T54" fmla="*/ 0 w 10"/>
                <a:gd name="T55" fmla="*/ 4 h 15"/>
                <a:gd name="T56" fmla="*/ 1 w 10"/>
                <a:gd name="T57" fmla="*/ 1 h 15"/>
                <a:gd name="T58" fmla="*/ 4 w 10"/>
                <a:gd name="T59" fmla="*/ 0 h 15"/>
                <a:gd name="T60" fmla="*/ 7 w 10"/>
                <a:gd name="T61" fmla="*/ 0 h 15"/>
                <a:gd name="T62" fmla="*/ 7 w 10"/>
                <a:gd name="T63" fmla="*/ 1 h 15"/>
                <a:gd name="T64" fmla="*/ 8 w 10"/>
                <a:gd name="T65" fmla="*/ 1 h 15"/>
                <a:gd name="T66" fmla="*/ 8 w 10"/>
                <a:gd name="T67" fmla="*/ 0 h 15"/>
                <a:gd name="T68" fmla="*/ 9 w 10"/>
                <a:gd name="T69"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0" h="15">
                  <a:moveTo>
                    <a:pt x="9" y="0"/>
                  </a:moveTo>
                  <a:cubicBezTo>
                    <a:pt x="9" y="5"/>
                    <a:pt x="9" y="5"/>
                    <a:pt x="9" y="5"/>
                  </a:cubicBezTo>
                  <a:cubicBezTo>
                    <a:pt x="9" y="5"/>
                    <a:pt x="9" y="5"/>
                    <a:pt x="9" y="5"/>
                  </a:cubicBezTo>
                  <a:cubicBezTo>
                    <a:pt x="8" y="3"/>
                    <a:pt x="7" y="2"/>
                    <a:pt x="7" y="2"/>
                  </a:cubicBezTo>
                  <a:cubicBezTo>
                    <a:pt x="6" y="1"/>
                    <a:pt x="5" y="1"/>
                    <a:pt x="5" y="1"/>
                  </a:cubicBezTo>
                  <a:cubicBezTo>
                    <a:pt x="4" y="1"/>
                    <a:pt x="4" y="1"/>
                    <a:pt x="4" y="1"/>
                  </a:cubicBezTo>
                  <a:cubicBezTo>
                    <a:pt x="3" y="2"/>
                    <a:pt x="3" y="2"/>
                    <a:pt x="3" y="2"/>
                  </a:cubicBezTo>
                  <a:cubicBezTo>
                    <a:pt x="3" y="3"/>
                    <a:pt x="3" y="3"/>
                    <a:pt x="3" y="3"/>
                  </a:cubicBezTo>
                  <a:cubicBezTo>
                    <a:pt x="4" y="4"/>
                    <a:pt x="5" y="4"/>
                    <a:pt x="6" y="5"/>
                  </a:cubicBezTo>
                  <a:cubicBezTo>
                    <a:pt x="8" y="6"/>
                    <a:pt x="9" y="7"/>
                    <a:pt x="9" y="8"/>
                  </a:cubicBezTo>
                  <a:cubicBezTo>
                    <a:pt x="10" y="9"/>
                    <a:pt x="10" y="9"/>
                    <a:pt x="10" y="10"/>
                  </a:cubicBezTo>
                  <a:cubicBezTo>
                    <a:pt x="10" y="11"/>
                    <a:pt x="10" y="12"/>
                    <a:pt x="9" y="12"/>
                  </a:cubicBezTo>
                  <a:cubicBezTo>
                    <a:pt x="9" y="13"/>
                    <a:pt x="8" y="14"/>
                    <a:pt x="8" y="14"/>
                  </a:cubicBezTo>
                  <a:cubicBezTo>
                    <a:pt x="7" y="15"/>
                    <a:pt x="6" y="15"/>
                    <a:pt x="5" y="15"/>
                  </a:cubicBezTo>
                  <a:cubicBezTo>
                    <a:pt x="5" y="15"/>
                    <a:pt x="4" y="15"/>
                    <a:pt x="3" y="14"/>
                  </a:cubicBezTo>
                  <a:cubicBezTo>
                    <a:pt x="2" y="14"/>
                    <a:pt x="2" y="14"/>
                    <a:pt x="2" y="14"/>
                  </a:cubicBezTo>
                  <a:cubicBezTo>
                    <a:pt x="2" y="14"/>
                    <a:pt x="1" y="14"/>
                    <a:pt x="1" y="15"/>
                  </a:cubicBezTo>
                  <a:cubicBezTo>
                    <a:pt x="1" y="15"/>
                    <a:pt x="1" y="15"/>
                    <a:pt x="1" y="15"/>
                  </a:cubicBezTo>
                  <a:cubicBezTo>
                    <a:pt x="0" y="10"/>
                    <a:pt x="0" y="10"/>
                    <a:pt x="0" y="10"/>
                  </a:cubicBezTo>
                  <a:cubicBezTo>
                    <a:pt x="1" y="10"/>
                    <a:pt x="1" y="10"/>
                    <a:pt x="1" y="10"/>
                  </a:cubicBezTo>
                  <a:cubicBezTo>
                    <a:pt x="1" y="11"/>
                    <a:pt x="2" y="12"/>
                    <a:pt x="3" y="13"/>
                  </a:cubicBezTo>
                  <a:cubicBezTo>
                    <a:pt x="3" y="13"/>
                    <a:pt x="4" y="14"/>
                    <a:pt x="5" y="14"/>
                  </a:cubicBezTo>
                  <a:cubicBezTo>
                    <a:pt x="5" y="14"/>
                    <a:pt x="6" y="14"/>
                    <a:pt x="6" y="13"/>
                  </a:cubicBezTo>
                  <a:cubicBezTo>
                    <a:pt x="6" y="13"/>
                    <a:pt x="7" y="13"/>
                    <a:pt x="7" y="12"/>
                  </a:cubicBezTo>
                  <a:cubicBezTo>
                    <a:pt x="7" y="12"/>
                    <a:pt x="6" y="11"/>
                    <a:pt x="6" y="11"/>
                  </a:cubicBezTo>
                  <a:cubicBezTo>
                    <a:pt x="6" y="11"/>
                    <a:pt x="5" y="10"/>
                    <a:pt x="4" y="9"/>
                  </a:cubicBezTo>
                  <a:cubicBezTo>
                    <a:pt x="3" y="8"/>
                    <a:pt x="2" y="7"/>
                    <a:pt x="1" y="7"/>
                  </a:cubicBezTo>
                  <a:cubicBezTo>
                    <a:pt x="0" y="6"/>
                    <a:pt x="0" y="5"/>
                    <a:pt x="0" y="4"/>
                  </a:cubicBezTo>
                  <a:cubicBezTo>
                    <a:pt x="0" y="3"/>
                    <a:pt x="0" y="2"/>
                    <a:pt x="1" y="1"/>
                  </a:cubicBezTo>
                  <a:cubicBezTo>
                    <a:pt x="2" y="0"/>
                    <a:pt x="3" y="0"/>
                    <a:pt x="4" y="0"/>
                  </a:cubicBezTo>
                  <a:cubicBezTo>
                    <a:pt x="5" y="0"/>
                    <a:pt x="6" y="0"/>
                    <a:pt x="7" y="0"/>
                  </a:cubicBezTo>
                  <a:cubicBezTo>
                    <a:pt x="7" y="1"/>
                    <a:pt x="7" y="1"/>
                    <a:pt x="7" y="1"/>
                  </a:cubicBezTo>
                  <a:cubicBezTo>
                    <a:pt x="8" y="1"/>
                    <a:pt x="8" y="1"/>
                    <a:pt x="8" y="1"/>
                  </a:cubicBezTo>
                  <a:cubicBezTo>
                    <a:pt x="8" y="0"/>
                    <a:pt x="8" y="0"/>
                    <a:pt x="8" y="0"/>
                  </a:cubicBezTo>
                  <a:cubicBezTo>
                    <a:pt x="9" y="0"/>
                    <a:pt x="9" y="0"/>
                    <a:pt x="9"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9" name="Freeform 8"/>
            <xdr:cNvSpPr>
              <a:spLocks/>
            </xdr:cNvSpPr>
          </xdr:nvSpPr>
          <xdr:spPr bwMode="auto">
            <a:xfrm>
              <a:off x="3167856" y="2817763"/>
              <a:ext cx="112713" cy="227013"/>
            </a:xfrm>
            <a:custGeom>
              <a:avLst/>
              <a:gdLst>
                <a:gd name="T0" fmla="*/ 6 w 10"/>
                <a:gd name="T1" fmla="*/ 0 h 20"/>
                <a:gd name="T2" fmla="*/ 6 w 10"/>
                <a:gd name="T3" fmla="*/ 5 h 20"/>
                <a:gd name="T4" fmla="*/ 10 w 10"/>
                <a:gd name="T5" fmla="*/ 5 h 20"/>
                <a:gd name="T6" fmla="*/ 10 w 10"/>
                <a:gd name="T7" fmla="*/ 7 h 20"/>
                <a:gd name="T8" fmla="*/ 6 w 10"/>
                <a:gd name="T9" fmla="*/ 7 h 20"/>
                <a:gd name="T10" fmla="*/ 6 w 10"/>
                <a:gd name="T11" fmla="*/ 15 h 20"/>
                <a:gd name="T12" fmla="*/ 6 w 10"/>
                <a:gd name="T13" fmla="*/ 17 h 20"/>
                <a:gd name="T14" fmla="*/ 7 w 10"/>
                <a:gd name="T15" fmla="*/ 18 h 20"/>
                <a:gd name="T16" fmla="*/ 7 w 10"/>
                <a:gd name="T17" fmla="*/ 18 h 20"/>
                <a:gd name="T18" fmla="*/ 9 w 10"/>
                <a:gd name="T19" fmla="*/ 16 h 20"/>
                <a:gd name="T20" fmla="*/ 10 w 10"/>
                <a:gd name="T21" fmla="*/ 17 h 20"/>
                <a:gd name="T22" fmla="*/ 6 w 10"/>
                <a:gd name="T23" fmla="*/ 20 h 20"/>
                <a:gd name="T24" fmla="*/ 3 w 10"/>
                <a:gd name="T25" fmla="*/ 19 h 20"/>
                <a:gd name="T26" fmla="*/ 2 w 10"/>
                <a:gd name="T27" fmla="*/ 17 h 20"/>
                <a:gd name="T28" fmla="*/ 2 w 10"/>
                <a:gd name="T29" fmla="*/ 14 h 20"/>
                <a:gd name="T30" fmla="*/ 2 w 10"/>
                <a:gd name="T31" fmla="*/ 7 h 20"/>
                <a:gd name="T32" fmla="*/ 0 w 10"/>
                <a:gd name="T33" fmla="*/ 7 h 20"/>
                <a:gd name="T34" fmla="*/ 0 w 10"/>
                <a:gd name="T35" fmla="*/ 6 h 20"/>
                <a:gd name="T36" fmla="*/ 3 w 10"/>
                <a:gd name="T37" fmla="*/ 3 h 20"/>
                <a:gd name="T38" fmla="*/ 6 w 10"/>
                <a:gd name="T39" fmla="*/ 0 h 20"/>
                <a:gd name="T40" fmla="*/ 6 w 10"/>
                <a:gd name="T41"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0" h="20">
                  <a:moveTo>
                    <a:pt x="6" y="0"/>
                  </a:moveTo>
                  <a:cubicBezTo>
                    <a:pt x="6" y="5"/>
                    <a:pt x="6" y="5"/>
                    <a:pt x="6" y="5"/>
                  </a:cubicBezTo>
                  <a:cubicBezTo>
                    <a:pt x="10" y="5"/>
                    <a:pt x="10" y="5"/>
                    <a:pt x="10" y="5"/>
                  </a:cubicBezTo>
                  <a:cubicBezTo>
                    <a:pt x="10" y="7"/>
                    <a:pt x="10" y="7"/>
                    <a:pt x="10" y="7"/>
                  </a:cubicBezTo>
                  <a:cubicBezTo>
                    <a:pt x="6" y="7"/>
                    <a:pt x="6" y="7"/>
                    <a:pt x="6" y="7"/>
                  </a:cubicBezTo>
                  <a:cubicBezTo>
                    <a:pt x="6" y="15"/>
                    <a:pt x="6" y="15"/>
                    <a:pt x="6" y="15"/>
                  </a:cubicBezTo>
                  <a:cubicBezTo>
                    <a:pt x="6" y="16"/>
                    <a:pt x="6" y="17"/>
                    <a:pt x="6" y="17"/>
                  </a:cubicBezTo>
                  <a:cubicBezTo>
                    <a:pt x="6" y="17"/>
                    <a:pt x="7" y="17"/>
                    <a:pt x="7" y="18"/>
                  </a:cubicBezTo>
                  <a:cubicBezTo>
                    <a:pt x="7" y="18"/>
                    <a:pt x="7" y="18"/>
                    <a:pt x="7" y="18"/>
                  </a:cubicBezTo>
                  <a:cubicBezTo>
                    <a:pt x="8" y="18"/>
                    <a:pt x="9" y="17"/>
                    <a:pt x="9" y="16"/>
                  </a:cubicBezTo>
                  <a:cubicBezTo>
                    <a:pt x="10" y="17"/>
                    <a:pt x="10" y="17"/>
                    <a:pt x="10" y="17"/>
                  </a:cubicBezTo>
                  <a:cubicBezTo>
                    <a:pt x="9" y="19"/>
                    <a:pt x="7" y="20"/>
                    <a:pt x="6" y="20"/>
                  </a:cubicBezTo>
                  <a:cubicBezTo>
                    <a:pt x="5" y="20"/>
                    <a:pt x="4" y="19"/>
                    <a:pt x="3" y="19"/>
                  </a:cubicBezTo>
                  <a:cubicBezTo>
                    <a:pt x="3" y="18"/>
                    <a:pt x="2" y="18"/>
                    <a:pt x="2" y="17"/>
                  </a:cubicBezTo>
                  <a:cubicBezTo>
                    <a:pt x="2" y="17"/>
                    <a:pt x="2" y="16"/>
                    <a:pt x="2" y="14"/>
                  </a:cubicBezTo>
                  <a:cubicBezTo>
                    <a:pt x="2" y="7"/>
                    <a:pt x="2" y="7"/>
                    <a:pt x="2" y="7"/>
                  </a:cubicBezTo>
                  <a:cubicBezTo>
                    <a:pt x="0" y="7"/>
                    <a:pt x="0" y="7"/>
                    <a:pt x="0" y="7"/>
                  </a:cubicBezTo>
                  <a:cubicBezTo>
                    <a:pt x="0" y="6"/>
                    <a:pt x="0" y="6"/>
                    <a:pt x="0" y="6"/>
                  </a:cubicBezTo>
                  <a:cubicBezTo>
                    <a:pt x="1" y="5"/>
                    <a:pt x="3" y="4"/>
                    <a:pt x="3" y="3"/>
                  </a:cubicBezTo>
                  <a:cubicBezTo>
                    <a:pt x="4" y="2"/>
                    <a:pt x="5" y="1"/>
                    <a:pt x="6" y="0"/>
                  </a:cubicBezTo>
                  <a:cubicBezTo>
                    <a:pt x="6" y="0"/>
                    <a:pt x="6" y="0"/>
                    <a:pt x="6"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0" name="Freeform 9"/>
            <xdr:cNvSpPr>
              <a:spLocks/>
            </xdr:cNvSpPr>
          </xdr:nvSpPr>
          <xdr:spPr bwMode="auto">
            <a:xfrm>
              <a:off x="3291681" y="2874913"/>
              <a:ext cx="136525" cy="158750"/>
            </a:xfrm>
            <a:custGeom>
              <a:avLst/>
              <a:gdLst>
                <a:gd name="T0" fmla="*/ 5 w 12"/>
                <a:gd name="T1" fmla="*/ 0 h 14"/>
                <a:gd name="T2" fmla="*/ 5 w 12"/>
                <a:gd name="T3" fmla="*/ 3 h 14"/>
                <a:gd name="T4" fmla="*/ 8 w 12"/>
                <a:gd name="T5" fmla="*/ 1 h 14"/>
                <a:gd name="T6" fmla="*/ 10 w 12"/>
                <a:gd name="T7" fmla="*/ 0 h 14"/>
                <a:gd name="T8" fmla="*/ 11 w 12"/>
                <a:gd name="T9" fmla="*/ 0 h 14"/>
                <a:gd name="T10" fmla="*/ 12 w 12"/>
                <a:gd name="T11" fmla="*/ 2 h 14"/>
                <a:gd name="T12" fmla="*/ 11 w 12"/>
                <a:gd name="T13" fmla="*/ 3 h 14"/>
                <a:gd name="T14" fmla="*/ 10 w 12"/>
                <a:gd name="T15" fmla="*/ 4 h 14"/>
                <a:gd name="T16" fmla="*/ 9 w 12"/>
                <a:gd name="T17" fmla="*/ 3 h 14"/>
                <a:gd name="T18" fmla="*/ 8 w 12"/>
                <a:gd name="T19" fmla="*/ 3 h 14"/>
                <a:gd name="T20" fmla="*/ 8 w 12"/>
                <a:gd name="T21" fmla="*/ 3 h 14"/>
                <a:gd name="T22" fmla="*/ 7 w 12"/>
                <a:gd name="T23" fmla="*/ 3 h 14"/>
                <a:gd name="T24" fmla="*/ 6 w 12"/>
                <a:gd name="T25" fmla="*/ 5 h 14"/>
                <a:gd name="T26" fmla="*/ 5 w 12"/>
                <a:gd name="T27" fmla="*/ 8 h 14"/>
                <a:gd name="T28" fmla="*/ 5 w 12"/>
                <a:gd name="T29" fmla="*/ 11 h 14"/>
                <a:gd name="T30" fmla="*/ 5 w 12"/>
                <a:gd name="T31" fmla="*/ 12 h 14"/>
                <a:gd name="T32" fmla="*/ 6 w 12"/>
                <a:gd name="T33" fmla="*/ 13 h 14"/>
                <a:gd name="T34" fmla="*/ 6 w 12"/>
                <a:gd name="T35" fmla="*/ 14 h 14"/>
                <a:gd name="T36" fmla="*/ 7 w 12"/>
                <a:gd name="T37" fmla="*/ 14 h 14"/>
                <a:gd name="T38" fmla="*/ 7 w 12"/>
                <a:gd name="T39" fmla="*/ 14 h 14"/>
                <a:gd name="T40" fmla="*/ 0 w 12"/>
                <a:gd name="T41" fmla="*/ 14 h 14"/>
                <a:gd name="T42" fmla="*/ 0 w 12"/>
                <a:gd name="T43" fmla="*/ 14 h 14"/>
                <a:gd name="T44" fmla="*/ 1 w 12"/>
                <a:gd name="T45" fmla="*/ 13 h 14"/>
                <a:gd name="T46" fmla="*/ 1 w 12"/>
                <a:gd name="T47" fmla="*/ 11 h 14"/>
                <a:gd name="T48" fmla="*/ 1 w 12"/>
                <a:gd name="T49" fmla="*/ 3 h 14"/>
                <a:gd name="T50" fmla="*/ 1 w 12"/>
                <a:gd name="T51" fmla="*/ 2 h 14"/>
                <a:gd name="T52" fmla="*/ 1 w 12"/>
                <a:gd name="T53" fmla="*/ 1 h 14"/>
                <a:gd name="T54" fmla="*/ 0 w 12"/>
                <a:gd name="T55" fmla="*/ 1 h 14"/>
                <a:gd name="T56" fmla="*/ 0 w 12"/>
                <a:gd name="T57" fmla="*/ 0 h 14"/>
                <a:gd name="T58" fmla="*/ 5 w 12"/>
                <a:gd name="T59" fmla="*/ 0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2" h="14">
                  <a:moveTo>
                    <a:pt x="5" y="0"/>
                  </a:moveTo>
                  <a:cubicBezTo>
                    <a:pt x="5" y="3"/>
                    <a:pt x="5" y="3"/>
                    <a:pt x="5" y="3"/>
                  </a:cubicBezTo>
                  <a:cubicBezTo>
                    <a:pt x="6" y="2"/>
                    <a:pt x="7" y="1"/>
                    <a:pt x="8" y="1"/>
                  </a:cubicBezTo>
                  <a:cubicBezTo>
                    <a:pt x="9" y="0"/>
                    <a:pt x="9" y="0"/>
                    <a:pt x="10" y="0"/>
                  </a:cubicBezTo>
                  <a:cubicBezTo>
                    <a:pt x="11" y="0"/>
                    <a:pt x="11" y="0"/>
                    <a:pt x="11" y="0"/>
                  </a:cubicBezTo>
                  <a:cubicBezTo>
                    <a:pt x="12" y="1"/>
                    <a:pt x="12" y="1"/>
                    <a:pt x="12" y="2"/>
                  </a:cubicBezTo>
                  <a:cubicBezTo>
                    <a:pt x="12" y="3"/>
                    <a:pt x="12" y="3"/>
                    <a:pt x="11" y="3"/>
                  </a:cubicBezTo>
                  <a:cubicBezTo>
                    <a:pt x="11" y="4"/>
                    <a:pt x="11" y="4"/>
                    <a:pt x="10" y="4"/>
                  </a:cubicBezTo>
                  <a:cubicBezTo>
                    <a:pt x="10" y="4"/>
                    <a:pt x="9" y="4"/>
                    <a:pt x="9" y="3"/>
                  </a:cubicBezTo>
                  <a:cubicBezTo>
                    <a:pt x="8" y="3"/>
                    <a:pt x="8" y="3"/>
                    <a:pt x="8" y="3"/>
                  </a:cubicBezTo>
                  <a:cubicBezTo>
                    <a:pt x="8" y="3"/>
                    <a:pt x="8" y="3"/>
                    <a:pt x="8" y="3"/>
                  </a:cubicBezTo>
                  <a:cubicBezTo>
                    <a:pt x="7" y="3"/>
                    <a:pt x="7" y="3"/>
                    <a:pt x="7" y="3"/>
                  </a:cubicBezTo>
                  <a:cubicBezTo>
                    <a:pt x="6" y="3"/>
                    <a:pt x="6" y="4"/>
                    <a:pt x="6" y="5"/>
                  </a:cubicBezTo>
                  <a:cubicBezTo>
                    <a:pt x="6" y="6"/>
                    <a:pt x="5" y="7"/>
                    <a:pt x="5" y="8"/>
                  </a:cubicBezTo>
                  <a:cubicBezTo>
                    <a:pt x="5" y="11"/>
                    <a:pt x="5" y="11"/>
                    <a:pt x="5" y="11"/>
                  </a:cubicBezTo>
                  <a:cubicBezTo>
                    <a:pt x="5" y="12"/>
                    <a:pt x="5" y="12"/>
                    <a:pt x="5" y="12"/>
                  </a:cubicBezTo>
                  <a:cubicBezTo>
                    <a:pt x="5" y="12"/>
                    <a:pt x="6" y="13"/>
                    <a:pt x="6" y="13"/>
                  </a:cubicBezTo>
                  <a:cubicBezTo>
                    <a:pt x="6" y="13"/>
                    <a:pt x="6" y="13"/>
                    <a:pt x="6" y="14"/>
                  </a:cubicBezTo>
                  <a:cubicBezTo>
                    <a:pt x="6" y="14"/>
                    <a:pt x="7" y="14"/>
                    <a:pt x="7" y="14"/>
                  </a:cubicBezTo>
                  <a:cubicBezTo>
                    <a:pt x="7" y="14"/>
                    <a:pt x="7" y="14"/>
                    <a:pt x="7" y="14"/>
                  </a:cubicBezTo>
                  <a:cubicBezTo>
                    <a:pt x="0" y="14"/>
                    <a:pt x="0" y="14"/>
                    <a:pt x="0" y="14"/>
                  </a:cubicBezTo>
                  <a:cubicBezTo>
                    <a:pt x="0" y="14"/>
                    <a:pt x="0" y="14"/>
                    <a:pt x="0" y="14"/>
                  </a:cubicBezTo>
                  <a:cubicBezTo>
                    <a:pt x="0" y="14"/>
                    <a:pt x="1" y="14"/>
                    <a:pt x="1" y="13"/>
                  </a:cubicBezTo>
                  <a:cubicBezTo>
                    <a:pt x="1" y="13"/>
                    <a:pt x="1" y="12"/>
                    <a:pt x="1" y="11"/>
                  </a:cubicBezTo>
                  <a:cubicBezTo>
                    <a:pt x="1" y="3"/>
                    <a:pt x="1" y="3"/>
                    <a:pt x="1" y="3"/>
                  </a:cubicBezTo>
                  <a:cubicBezTo>
                    <a:pt x="1" y="2"/>
                    <a:pt x="1" y="2"/>
                    <a:pt x="1" y="2"/>
                  </a:cubicBezTo>
                  <a:cubicBezTo>
                    <a:pt x="1" y="1"/>
                    <a:pt x="1" y="1"/>
                    <a:pt x="1" y="1"/>
                  </a:cubicBezTo>
                  <a:cubicBezTo>
                    <a:pt x="1" y="1"/>
                    <a:pt x="0" y="1"/>
                    <a:pt x="0" y="1"/>
                  </a:cubicBezTo>
                  <a:cubicBezTo>
                    <a:pt x="0" y="0"/>
                    <a:pt x="0" y="0"/>
                    <a:pt x="0" y="0"/>
                  </a:cubicBezTo>
                  <a:cubicBezTo>
                    <a:pt x="5" y="0"/>
                    <a:pt x="5" y="0"/>
                    <a:pt x="5"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1" name="Freeform 10"/>
            <xdr:cNvSpPr>
              <a:spLocks noEditPoints="1"/>
            </xdr:cNvSpPr>
          </xdr:nvSpPr>
          <xdr:spPr bwMode="auto">
            <a:xfrm>
              <a:off x="3428206" y="2874913"/>
              <a:ext cx="157163" cy="169863"/>
            </a:xfrm>
            <a:custGeom>
              <a:avLst/>
              <a:gdLst>
                <a:gd name="T0" fmla="*/ 8 w 14"/>
                <a:gd name="T1" fmla="*/ 12 h 15"/>
                <a:gd name="T2" fmla="*/ 3 w 14"/>
                <a:gd name="T3" fmla="*/ 15 h 15"/>
                <a:gd name="T4" fmla="*/ 1 w 14"/>
                <a:gd name="T5" fmla="*/ 14 h 15"/>
                <a:gd name="T6" fmla="*/ 0 w 14"/>
                <a:gd name="T7" fmla="*/ 12 h 15"/>
                <a:gd name="T8" fmla="*/ 2 w 14"/>
                <a:gd name="T9" fmla="*/ 9 h 15"/>
                <a:gd name="T10" fmla="*/ 8 w 14"/>
                <a:gd name="T11" fmla="*/ 5 h 15"/>
                <a:gd name="T12" fmla="*/ 8 w 14"/>
                <a:gd name="T13" fmla="*/ 4 h 15"/>
                <a:gd name="T14" fmla="*/ 7 w 14"/>
                <a:gd name="T15" fmla="*/ 2 h 15"/>
                <a:gd name="T16" fmla="*/ 7 w 14"/>
                <a:gd name="T17" fmla="*/ 1 h 15"/>
                <a:gd name="T18" fmla="*/ 6 w 14"/>
                <a:gd name="T19" fmla="*/ 1 h 15"/>
                <a:gd name="T20" fmla="*/ 4 w 14"/>
                <a:gd name="T21" fmla="*/ 1 h 15"/>
                <a:gd name="T22" fmla="*/ 4 w 14"/>
                <a:gd name="T23" fmla="*/ 2 h 15"/>
                <a:gd name="T24" fmla="*/ 4 w 14"/>
                <a:gd name="T25" fmla="*/ 3 h 15"/>
                <a:gd name="T26" fmla="*/ 5 w 14"/>
                <a:gd name="T27" fmla="*/ 4 h 15"/>
                <a:gd name="T28" fmla="*/ 4 w 14"/>
                <a:gd name="T29" fmla="*/ 5 h 15"/>
                <a:gd name="T30" fmla="*/ 3 w 14"/>
                <a:gd name="T31" fmla="*/ 6 h 15"/>
                <a:gd name="T32" fmla="*/ 1 w 14"/>
                <a:gd name="T33" fmla="*/ 5 h 15"/>
                <a:gd name="T34" fmla="*/ 0 w 14"/>
                <a:gd name="T35" fmla="*/ 4 h 15"/>
                <a:gd name="T36" fmla="*/ 1 w 14"/>
                <a:gd name="T37" fmla="*/ 2 h 15"/>
                <a:gd name="T38" fmla="*/ 4 w 14"/>
                <a:gd name="T39" fmla="*/ 0 h 15"/>
                <a:gd name="T40" fmla="*/ 7 w 14"/>
                <a:gd name="T41" fmla="*/ 0 h 15"/>
                <a:gd name="T42" fmla="*/ 10 w 14"/>
                <a:gd name="T43" fmla="*/ 1 h 15"/>
                <a:gd name="T44" fmla="*/ 12 w 14"/>
                <a:gd name="T45" fmla="*/ 3 h 15"/>
                <a:gd name="T46" fmla="*/ 12 w 14"/>
                <a:gd name="T47" fmla="*/ 5 h 15"/>
                <a:gd name="T48" fmla="*/ 12 w 14"/>
                <a:gd name="T49" fmla="*/ 11 h 15"/>
                <a:gd name="T50" fmla="*/ 12 w 14"/>
                <a:gd name="T51" fmla="*/ 12 h 15"/>
                <a:gd name="T52" fmla="*/ 12 w 14"/>
                <a:gd name="T53" fmla="*/ 13 h 15"/>
                <a:gd name="T54" fmla="*/ 12 w 14"/>
                <a:gd name="T55" fmla="*/ 13 h 15"/>
                <a:gd name="T56" fmla="*/ 13 w 14"/>
                <a:gd name="T57" fmla="*/ 12 h 15"/>
                <a:gd name="T58" fmla="*/ 14 w 14"/>
                <a:gd name="T59" fmla="*/ 12 h 15"/>
                <a:gd name="T60" fmla="*/ 12 w 14"/>
                <a:gd name="T61" fmla="*/ 14 h 15"/>
                <a:gd name="T62" fmla="*/ 10 w 14"/>
                <a:gd name="T63" fmla="*/ 15 h 15"/>
                <a:gd name="T64" fmla="*/ 8 w 14"/>
                <a:gd name="T65" fmla="*/ 14 h 15"/>
                <a:gd name="T66" fmla="*/ 8 w 14"/>
                <a:gd name="T67" fmla="*/ 12 h 15"/>
                <a:gd name="T68" fmla="*/ 8 w 14"/>
                <a:gd name="T69" fmla="*/ 11 h 15"/>
                <a:gd name="T70" fmla="*/ 8 w 14"/>
                <a:gd name="T71" fmla="*/ 6 h 15"/>
                <a:gd name="T72" fmla="*/ 5 w 14"/>
                <a:gd name="T73" fmla="*/ 9 h 15"/>
                <a:gd name="T74" fmla="*/ 4 w 14"/>
                <a:gd name="T75" fmla="*/ 10 h 15"/>
                <a:gd name="T76" fmla="*/ 5 w 14"/>
                <a:gd name="T77" fmla="*/ 12 h 15"/>
                <a:gd name="T78" fmla="*/ 6 w 14"/>
                <a:gd name="T79" fmla="*/ 12 h 15"/>
                <a:gd name="T80" fmla="*/ 8 w 14"/>
                <a:gd name="T81" fmla="*/ 11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4" h="15">
                  <a:moveTo>
                    <a:pt x="8" y="12"/>
                  </a:moveTo>
                  <a:cubicBezTo>
                    <a:pt x="6" y="14"/>
                    <a:pt x="4" y="15"/>
                    <a:pt x="3" y="15"/>
                  </a:cubicBezTo>
                  <a:cubicBezTo>
                    <a:pt x="2" y="15"/>
                    <a:pt x="1" y="14"/>
                    <a:pt x="1" y="14"/>
                  </a:cubicBezTo>
                  <a:cubicBezTo>
                    <a:pt x="0" y="13"/>
                    <a:pt x="0" y="13"/>
                    <a:pt x="0" y="12"/>
                  </a:cubicBezTo>
                  <a:cubicBezTo>
                    <a:pt x="0" y="11"/>
                    <a:pt x="1" y="10"/>
                    <a:pt x="2" y="9"/>
                  </a:cubicBezTo>
                  <a:cubicBezTo>
                    <a:pt x="2" y="8"/>
                    <a:pt x="4" y="7"/>
                    <a:pt x="8" y="5"/>
                  </a:cubicBezTo>
                  <a:cubicBezTo>
                    <a:pt x="8" y="4"/>
                    <a:pt x="8" y="4"/>
                    <a:pt x="8" y="4"/>
                  </a:cubicBezTo>
                  <a:cubicBezTo>
                    <a:pt x="8" y="3"/>
                    <a:pt x="7" y="2"/>
                    <a:pt x="7" y="2"/>
                  </a:cubicBezTo>
                  <a:cubicBezTo>
                    <a:pt x="7" y="2"/>
                    <a:pt x="7" y="2"/>
                    <a:pt x="7" y="1"/>
                  </a:cubicBezTo>
                  <a:cubicBezTo>
                    <a:pt x="6" y="1"/>
                    <a:pt x="6" y="1"/>
                    <a:pt x="6" y="1"/>
                  </a:cubicBezTo>
                  <a:cubicBezTo>
                    <a:pt x="5" y="1"/>
                    <a:pt x="4" y="1"/>
                    <a:pt x="4" y="1"/>
                  </a:cubicBezTo>
                  <a:cubicBezTo>
                    <a:pt x="4" y="2"/>
                    <a:pt x="4" y="2"/>
                    <a:pt x="4" y="2"/>
                  </a:cubicBezTo>
                  <a:cubicBezTo>
                    <a:pt x="4" y="2"/>
                    <a:pt x="4" y="3"/>
                    <a:pt x="4" y="3"/>
                  </a:cubicBezTo>
                  <a:cubicBezTo>
                    <a:pt x="4" y="3"/>
                    <a:pt x="5" y="4"/>
                    <a:pt x="5" y="4"/>
                  </a:cubicBezTo>
                  <a:cubicBezTo>
                    <a:pt x="5" y="5"/>
                    <a:pt x="4" y="5"/>
                    <a:pt x="4" y="5"/>
                  </a:cubicBezTo>
                  <a:cubicBezTo>
                    <a:pt x="4" y="6"/>
                    <a:pt x="3" y="6"/>
                    <a:pt x="3" y="6"/>
                  </a:cubicBezTo>
                  <a:cubicBezTo>
                    <a:pt x="2" y="6"/>
                    <a:pt x="1" y="6"/>
                    <a:pt x="1" y="5"/>
                  </a:cubicBezTo>
                  <a:cubicBezTo>
                    <a:pt x="1" y="5"/>
                    <a:pt x="0" y="5"/>
                    <a:pt x="0" y="4"/>
                  </a:cubicBezTo>
                  <a:cubicBezTo>
                    <a:pt x="0" y="3"/>
                    <a:pt x="1" y="3"/>
                    <a:pt x="1" y="2"/>
                  </a:cubicBezTo>
                  <a:cubicBezTo>
                    <a:pt x="2" y="1"/>
                    <a:pt x="3" y="1"/>
                    <a:pt x="4" y="0"/>
                  </a:cubicBezTo>
                  <a:cubicBezTo>
                    <a:pt x="5" y="0"/>
                    <a:pt x="6" y="0"/>
                    <a:pt x="7" y="0"/>
                  </a:cubicBezTo>
                  <a:cubicBezTo>
                    <a:pt x="8" y="0"/>
                    <a:pt x="9" y="0"/>
                    <a:pt x="10" y="1"/>
                  </a:cubicBezTo>
                  <a:cubicBezTo>
                    <a:pt x="11" y="1"/>
                    <a:pt x="11" y="2"/>
                    <a:pt x="12" y="3"/>
                  </a:cubicBezTo>
                  <a:cubicBezTo>
                    <a:pt x="12" y="3"/>
                    <a:pt x="12" y="4"/>
                    <a:pt x="12" y="5"/>
                  </a:cubicBezTo>
                  <a:cubicBezTo>
                    <a:pt x="12" y="11"/>
                    <a:pt x="12" y="11"/>
                    <a:pt x="12" y="11"/>
                  </a:cubicBezTo>
                  <a:cubicBezTo>
                    <a:pt x="12" y="12"/>
                    <a:pt x="12" y="12"/>
                    <a:pt x="12" y="12"/>
                  </a:cubicBezTo>
                  <a:cubicBezTo>
                    <a:pt x="12" y="12"/>
                    <a:pt x="12" y="12"/>
                    <a:pt x="12" y="13"/>
                  </a:cubicBezTo>
                  <a:cubicBezTo>
                    <a:pt x="12" y="13"/>
                    <a:pt x="12" y="13"/>
                    <a:pt x="12" y="13"/>
                  </a:cubicBezTo>
                  <a:cubicBezTo>
                    <a:pt x="13" y="13"/>
                    <a:pt x="13" y="12"/>
                    <a:pt x="13" y="12"/>
                  </a:cubicBezTo>
                  <a:cubicBezTo>
                    <a:pt x="14" y="12"/>
                    <a:pt x="14" y="12"/>
                    <a:pt x="14" y="12"/>
                  </a:cubicBezTo>
                  <a:cubicBezTo>
                    <a:pt x="13" y="13"/>
                    <a:pt x="13" y="14"/>
                    <a:pt x="12" y="14"/>
                  </a:cubicBezTo>
                  <a:cubicBezTo>
                    <a:pt x="12" y="14"/>
                    <a:pt x="11" y="15"/>
                    <a:pt x="10" y="15"/>
                  </a:cubicBezTo>
                  <a:cubicBezTo>
                    <a:pt x="9" y="15"/>
                    <a:pt x="9" y="14"/>
                    <a:pt x="8" y="14"/>
                  </a:cubicBezTo>
                  <a:cubicBezTo>
                    <a:pt x="8" y="14"/>
                    <a:pt x="8" y="13"/>
                    <a:pt x="8" y="12"/>
                  </a:cubicBezTo>
                  <a:close/>
                  <a:moveTo>
                    <a:pt x="8" y="11"/>
                  </a:moveTo>
                  <a:cubicBezTo>
                    <a:pt x="8" y="6"/>
                    <a:pt x="8" y="6"/>
                    <a:pt x="8" y="6"/>
                  </a:cubicBezTo>
                  <a:cubicBezTo>
                    <a:pt x="6" y="7"/>
                    <a:pt x="5" y="8"/>
                    <a:pt x="5" y="9"/>
                  </a:cubicBezTo>
                  <a:cubicBezTo>
                    <a:pt x="4" y="9"/>
                    <a:pt x="4" y="10"/>
                    <a:pt x="4" y="10"/>
                  </a:cubicBezTo>
                  <a:cubicBezTo>
                    <a:pt x="4" y="11"/>
                    <a:pt x="4" y="11"/>
                    <a:pt x="5" y="12"/>
                  </a:cubicBezTo>
                  <a:cubicBezTo>
                    <a:pt x="5" y="12"/>
                    <a:pt x="5" y="12"/>
                    <a:pt x="6" y="12"/>
                  </a:cubicBezTo>
                  <a:cubicBezTo>
                    <a:pt x="6" y="12"/>
                    <a:pt x="7" y="12"/>
                    <a:pt x="8" y="1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2" name="Freeform 11"/>
            <xdr:cNvSpPr>
              <a:spLocks/>
            </xdr:cNvSpPr>
          </xdr:nvSpPr>
          <xdr:spPr bwMode="auto">
            <a:xfrm>
              <a:off x="3585369" y="2806651"/>
              <a:ext cx="79375" cy="227013"/>
            </a:xfrm>
            <a:custGeom>
              <a:avLst/>
              <a:gdLst>
                <a:gd name="T0" fmla="*/ 6 w 7"/>
                <a:gd name="T1" fmla="*/ 0 h 20"/>
                <a:gd name="T2" fmla="*/ 6 w 7"/>
                <a:gd name="T3" fmla="*/ 17 h 20"/>
                <a:gd name="T4" fmla="*/ 6 w 7"/>
                <a:gd name="T5" fmla="*/ 19 h 20"/>
                <a:gd name="T6" fmla="*/ 7 w 7"/>
                <a:gd name="T7" fmla="*/ 20 h 20"/>
                <a:gd name="T8" fmla="*/ 7 w 7"/>
                <a:gd name="T9" fmla="*/ 20 h 20"/>
                <a:gd name="T10" fmla="*/ 0 w 7"/>
                <a:gd name="T11" fmla="*/ 20 h 20"/>
                <a:gd name="T12" fmla="*/ 0 w 7"/>
                <a:gd name="T13" fmla="*/ 20 h 20"/>
                <a:gd name="T14" fmla="*/ 1 w 7"/>
                <a:gd name="T15" fmla="*/ 19 h 20"/>
                <a:gd name="T16" fmla="*/ 2 w 7"/>
                <a:gd name="T17" fmla="*/ 17 h 20"/>
                <a:gd name="T18" fmla="*/ 2 w 7"/>
                <a:gd name="T19" fmla="*/ 3 h 20"/>
                <a:gd name="T20" fmla="*/ 1 w 7"/>
                <a:gd name="T21" fmla="*/ 1 h 20"/>
                <a:gd name="T22" fmla="*/ 0 w 7"/>
                <a:gd name="T23" fmla="*/ 1 h 20"/>
                <a:gd name="T24" fmla="*/ 0 w 7"/>
                <a:gd name="T25" fmla="*/ 0 h 20"/>
                <a:gd name="T26" fmla="*/ 6 w 7"/>
                <a:gd name="T2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7" h="20">
                  <a:moveTo>
                    <a:pt x="6" y="0"/>
                  </a:moveTo>
                  <a:cubicBezTo>
                    <a:pt x="6" y="17"/>
                    <a:pt x="6" y="17"/>
                    <a:pt x="6" y="17"/>
                  </a:cubicBezTo>
                  <a:cubicBezTo>
                    <a:pt x="6" y="18"/>
                    <a:pt x="6" y="19"/>
                    <a:pt x="6" y="19"/>
                  </a:cubicBezTo>
                  <a:cubicBezTo>
                    <a:pt x="6" y="20"/>
                    <a:pt x="7" y="20"/>
                    <a:pt x="7" y="20"/>
                  </a:cubicBezTo>
                  <a:cubicBezTo>
                    <a:pt x="7" y="20"/>
                    <a:pt x="7" y="20"/>
                    <a:pt x="7" y="20"/>
                  </a:cubicBezTo>
                  <a:cubicBezTo>
                    <a:pt x="0" y="20"/>
                    <a:pt x="0" y="20"/>
                    <a:pt x="0" y="20"/>
                  </a:cubicBezTo>
                  <a:cubicBezTo>
                    <a:pt x="0" y="20"/>
                    <a:pt x="0" y="20"/>
                    <a:pt x="0" y="20"/>
                  </a:cubicBezTo>
                  <a:cubicBezTo>
                    <a:pt x="0" y="20"/>
                    <a:pt x="1" y="20"/>
                    <a:pt x="1" y="19"/>
                  </a:cubicBezTo>
                  <a:cubicBezTo>
                    <a:pt x="1" y="19"/>
                    <a:pt x="2" y="18"/>
                    <a:pt x="2" y="17"/>
                  </a:cubicBezTo>
                  <a:cubicBezTo>
                    <a:pt x="2" y="3"/>
                    <a:pt x="2" y="3"/>
                    <a:pt x="2" y="3"/>
                  </a:cubicBezTo>
                  <a:cubicBezTo>
                    <a:pt x="2" y="2"/>
                    <a:pt x="1" y="1"/>
                    <a:pt x="1" y="1"/>
                  </a:cubicBezTo>
                  <a:cubicBezTo>
                    <a:pt x="1" y="1"/>
                    <a:pt x="1" y="1"/>
                    <a:pt x="0" y="1"/>
                  </a:cubicBezTo>
                  <a:cubicBezTo>
                    <a:pt x="0" y="0"/>
                    <a:pt x="0" y="0"/>
                    <a:pt x="0" y="0"/>
                  </a:cubicBezTo>
                  <a:cubicBezTo>
                    <a:pt x="6" y="0"/>
                    <a:pt x="6" y="0"/>
                    <a:pt x="6"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3" name="Freeform 12"/>
            <xdr:cNvSpPr>
              <a:spLocks noEditPoints="1"/>
            </xdr:cNvSpPr>
          </xdr:nvSpPr>
          <xdr:spPr bwMode="auto">
            <a:xfrm>
              <a:off x="3675856" y="2806651"/>
              <a:ext cx="90488" cy="227013"/>
            </a:xfrm>
            <a:custGeom>
              <a:avLst/>
              <a:gdLst>
                <a:gd name="T0" fmla="*/ 4 w 8"/>
                <a:gd name="T1" fmla="*/ 0 h 20"/>
                <a:gd name="T2" fmla="*/ 6 w 8"/>
                <a:gd name="T3" fmla="*/ 0 h 20"/>
                <a:gd name="T4" fmla="*/ 7 w 8"/>
                <a:gd name="T5" fmla="*/ 2 h 20"/>
                <a:gd name="T6" fmla="*/ 6 w 8"/>
                <a:gd name="T7" fmla="*/ 3 h 20"/>
                <a:gd name="T8" fmla="*/ 4 w 8"/>
                <a:gd name="T9" fmla="*/ 4 h 20"/>
                <a:gd name="T10" fmla="*/ 3 w 8"/>
                <a:gd name="T11" fmla="*/ 3 h 20"/>
                <a:gd name="T12" fmla="*/ 2 w 8"/>
                <a:gd name="T13" fmla="*/ 2 h 20"/>
                <a:gd name="T14" fmla="*/ 3 w 8"/>
                <a:gd name="T15" fmla="*/ 0 h 20"/>
                <a:gd name="T16" fmla="*/ 4 w 8"/>
                <a:gd name="T17" fmla="*/ 0 h 20"/>
                <a:gd name="T18" fmla="*/ 6 w 8"/>
                <a:gd name="T19" fmla="*/ 6 h 20"/>
                <a:gd name="T20" fmla="*/ 6 w 8"/>
                <a:gd name="T21" fmla="*/ 17 h 20"/>
                <a:gd name="T22" fmla="*/ 7 w 8"/>
                <a:gd name="T23" fmla="*/ 19 h 20"/>
                <a:gd name="T24" fmla="*/ 8 w 8"/>
                <a:gd name="T25" fmla="*/ 20 h 20"/>
                <a:gd name="T26" fmla="*/ 8 w 8"/>
                <a:gd name="T27" fmla="*/ 20 h 20"/>
                <a:gd name="T28" fmla="*/ 0 w 8"/>
                <a:gd name="T29" fmla="*/ 20 h 20"/>
                <a:gd name="T30" fmla="*/ 0 w 8"/>
                <a:gd name="T31" fmla="*/ 20 h 20"/>
                <a:gd name="T32" fmla="*/ 2 w 8"/>
                <a:gd name="T33" fmla="*/ 19 h 20"/>
                <a:gd name="T34" fmla="*/ 2 w 8"/>
                <a:gd name="T35" fmla="*/ 17 h 20"/>
                <a:gd name="T36" fmla="*/ 2 w 8"/>
                <a:gd name="T37" fmla="*/ 9 h 20"/>
                <a:gd name="T38" fmla="*/ 2 w 8"/>
                <a:gd name="T39" fmla="*/ 7 h 20"/>
                <a:gd name="T40" fmla="*/ 0 w 8"/>
                <a:gd name="T41" fmla="*/ 7 h 20"/>
                <a:gd name="T42" fmla="*/ 0 w 8"/>
                <a:gd name="T43" fmla="*/ 6 h 20"/>
                <a:gd name="T44" fmla="*/ 6 w 8"/>
                <a:gd name="T45" fmla="*/ 6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8" h="20">
                  <a:moveTo>
                    <a:pt x="4" y="0"/>
                  </a:moveTo>
                  <a:cubicBezTo>
                    <a:pt x="5" y="0"/>
                    <a:pt x="5" y="0"/>
                    <a:pt x="6" y="0"/>
                  </a:cubicBezTo>
                  <a:cubicBezTo>
                    <a:pt x="6" y="1"/>
                    <a:pt x="7" y="1"/>
                    <a:pt x="7" y="2"/>
                  </a:cubicBezTo>
                  <a:cubicBezTo>
                    <a:pt x="7" y="2"/>
                    <a:pt x="6" y="3"/>
                    <a:pt x="6" y="3"/>
                  </a:cubicBezTo>
                  <a:cubicBezTo>
                    <a:pt x="5" y="4"/>
                    <a:pt x="5" y="4"/>
                    <a:pt x="4" y="4"/>
                  </a:cubicBezTo>
                  <a:cubicBezTo>
                    <a:pt x="4" y="4"/>
                    <a:pt x="3" y="4"/>
                    <a:pt x="3" y="3"/>
                  </a:cubicBezTo>
                  <a:cubicBezTo>
                    <a:pt x="2" y="3"/>
                    <a:pt x="2" y="2"/>
                    <a:pt x="2" y="2"/>
                  </a:cubicBezTo>
                  <a:cubicBezTo>
                    <a:pt x="2" y="1"/>
                    <a:pt x="2" y="1"/>
                    <a:pt x="3" y="0"/>
                  </a:cubicBezTo>
                  <a:cubicBezTo>
                    <a:pt x="3" y="0"/>
                    <a:pt x="4" y="0"/>
                    <a:pt x="4" y="0"/>
                  </a:cubicBezTo>
                  <a:close/>
                  <a:moveTo>
                    <a:pt x="6" y="6"/>
                  </a:moveTo>
                  <a:cubicBezTo>
                    <a:pt x="6" y="17"/>
                    <a:pt x="6" y="17"/>
                    <a:pt x="6" y="17"/>
                  </a:cubicBezTo>
                  <a:cubicBezTo>
                    <a:pt x="6" y="18"/>
                    <a:pt x="6" y="19"/>
                    <a:pt x="7" y="19"/>
                  </a:cubicBezTo>
                  <a:cubicBezTo>
                    <a:pt x="7" y="20"/>
                    <a:pt x="7" y="20"/>
                    <a:pt x="8" y="20"/>
                  </a:cubicBezTo>
                  <a:cubicBezTo>
                    <a:pt x="8" y="20"/>
                    <a:pt x="8" y="20"/>
                    <a:pt x="8" y="20"/>
                  </a:cubicBezTo>
                  <a:cubicBezTo>
                    <a:pt x="0" y="20"/>
                    <a:pt x="0" y="20"/>
                    <a:pt x="0" y="20"/>
                  </a:cubicBezTo>
                  <a:cubicBezTo>
                    <a:pt x="0" y="20"/>
                    <a:pt x="0" y="20"/>
                    <a:pt x="0" y="20"/>
                  </a:cubicBezTo>
                  <a:cubicBezTo>
                    <a:pt x="1" y="20"/>
                    <a:pt x="1" y="20"/>
                    <a:pt x="2" y="19"/>
                  </a:cubicBezTo>
                  <a:cubicBezTo>
                    <a:pt x="2" y="19"/>
                    <a:pt x="2" y="18"/>
                    <a:pt x="2" y="17"/>
                  </a:cubicBezTo>
                  <a:cubicBezTo>
                    <a:pt x="2" y="9"/>
                    <a:pt x="2" y="9"/>
                    <a:pt x="2" y="9"/>
                  </a:cubicBezTo>
                  <a:cubicBezTo>
                    <a:pt x="2" y="8"/>
                    <a:pt x="2" y="8"/>
                    <a:pt x="2" y="7"/>
                  </a:cubicBezTo>
                  <a:cubicBezTo>
                    <a:pt x="2" y="7"/>
                    <a:pt x="1" y="7"/>
                    <a:pt x="0" y="7"/>
                  </a:cubicBezTo>
                  <a:cubicBezTo>
                    <a:pt x="0" y="6"/>
                    <a:pt x="0" y="6"/>
                    <a:pt x="0" y="6"/>
                  </a:cubicBezTo>
                  <a:cubicBezTo>
                    <a:pt x="6" y="6"/>
                    <a:pt x="6" y="6"/>
                    <a:pt x="6" y="6"/>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4" name="Freeform 13"/>
            <xdr:cNvSpPr>
              <a:spLocks noEditPoints="1"/>
            </xdr:cNvSpPr>
          </xdr:nvSpPr>
          <xdr:spPr bwMode="auto">
            <a:xfrm>
              <a:off x="3777456" y="2874913"/>
              <a:ext cx="146050" cy="169863"/>
            </a:xfrm>
            <a:custGeom>
              <a:avLst/>
              <a:gdLst>
                <a:gd name="T0" fmla="*/ 7 w 13"/>
                <a:gd name="T1" fmla="*/ 12 h 15"/>
                <a:gd name="T2" fmla="*/ 3 w 13"/>
                <a:gd name="T3" fmla="*/ 15 h 15"/>
                <a:gd name="T4" fmla="*/ 1 w 13"/>
                <a:gd name="T5" fmla="*/ 14 h 15"/>
                <a:gd name="T6" fmla="*/ 0 w 13"/>
                <a:gd name="T7" fmla="*/ 12 h 15"/>
                <a:gd name="T8" fmla="*/ 1 w 13"/>
                <a:gd name="T9" fmla="*/ 9 h 15"/>
                <a:gd name="T10" fmla="*/ 7 w 13"/>
                <a:gd name="T11" fmla="*/ 5 h 15"/>
                <a:gd name="T12" fmla="*/ 7 w 13"/>
                <a:gd name="T13" fmla="*/ 4 h 15"/>
                <a:gd name="T14" fmla="*/ 7 w 13"/>
                <a:gd name="T15" fmla="*/ 2 h 15"/>
                <a:gd name="T16" fmla="*/ 6 w 13"/>
                <a:gd name="T17" fmla="*/ 1 h 15"/>
                <a:gd name="T18" fmla="*/ 5 w 13"/>
                <a:gd name="T19" fmla="*/ 1 h 15"/>
                <a:gd name="T20" fmla="*/ 4 w 13"/>
                <a:gd name="T21" fmla="*/ 1 h 15"/>
                <a:gd name="T22" fmla="*/ 3 w 13"/>
                <a:gd name="T23" fmla="*/ 2 h 15"/>
                <a:gd name="T24" fmla="*/ 4 w 13"/>
                <a:gd name="T25" fmla="*/ 3 h 15"/>
                <a:gd name="T26" fmla="*/ 4 w 13"/>
                <a:gd name="T27" fmla="*/ 4 h 15"/>
                <a:gd name="T28" fmla="*/ 4 w 13"/>
                <a:gd name="T29" fmla="*/ 5 h 15"/>
                <a:gd name="T30" fmla="*/ 2 w 13"/>
                <a:gd name="T31" fmla="*/ 6 h 15"/>
                <a:gd name="T32" fmla="*/ 1 w 13"/>
                <a:gd name="T33" fmla="*/ 5 h 15"/>
                <a:gd name="T34" fmla="*/ 0 w 13"/>
                <a:gd name="T35" fmla="*/ 4 h 15"/>
                <a:gd name="T36" fmla="*/ 1 w 13"/>
                <a:gd name="T37" fmla="*/ 2 h 15"/>
                <a:gd name="T38" fmla="*/ 3 w 13"/>
                <a:gd name="T39" fmla="*/ 0 h 15"/>
                <a:gd name="T40" fmla="*/ 6 w 13"/>
                <a:gd name="T41" fmla="*/ 0 h 15"/>
                <a:gd name="T42" fmla="*/ 10 w 13"/>
                <a:gd name="T43" fmla="*/ 1 h 15"/>
                <a:gd name="T44" fmla="*/ 11 w 13"/>
                <a:gd name="T45" fmla="*/ 3 h 15"/>
                <a:gd name="T46" fmla="*/ 11 w 13"/>
                <a:gd name="T47" fmla="*/ 5 h 15"/>
                <a:gd name="T48" fmla="*/ 11 w 13"/>
                <a:gd name="T49" fmla="*/ 11 h 15"/>
                <a:gd name="T50" fmla="*/ 11 w 13"/>
                <a:gd name="T51" fmla="*/ 12 h 15"/>
                <a:gd name="T52" fmla="*/ 12 w 13"/>
                <a:gd name="T53" fmla="*/ 13 h 15"/>
                <a:gd name="T54" fmla="*/ 12 w 13"/>
                <a:gd name="T55" fmla="*/ 13 h 15"/>
                <a:gd name="T56" fmla="*/ 13 w 13"/>
                <a:gd name="T57" fmla="*/ 12 h 15"/>
                <a:gd name="T58" fmla="*/ 13 w 13"/>
                <a:gd name="T59" fmla="*/ 12 h 15"/>
                <a:gd name="T60" fmla="*/ 12 w 13"/>
                <a:gd name="T61" fmla="*/ 14 h 15"/>
                <a:gd name="T62" fmla="*/ 10 w 13"/>
                <a:gd name="T63" fmla="*/ 15 h 15"/>
                <a:gd name="T64" fmla="*/ 8 w 13"/>
                <a:gd name="T65" fmla="*/ 14 h 15"/>
                <a:gd name="T66" fmla="*/ 7 w 13"/>
                <a:gd name="T67" fmla="*/ 12 h 15"/>
                <a:gd name="T68" fmla="*/ 7 w 13"/>
                <a:gd name="T69" fmla="*/ 11 h 15"/>
                <a:gd name="T70" fmla="*/ 7 w 13"/>
                <a:gd name="T71" fmla="*/ 6 h 15"/>
                <a:gd name="T72" fmla="*/ 4 w 13"/>
                <a:gd name="T73" fmla="*/ 9 h 15"/>
                <a:gd name="T74" fmla="*/ 4 w 13"/>
                <a:gd name="T75" fmla="*/ 10 h 15"/>
                <a:gd name="T76" fmla="*/ 4 w 13"/>
                <a:gd name="T77" fmla="*/ 12 h 15"/>
                <a:gd name="T78" fmla="*/ 5 w 13"/>
                <a:gd name="T79" fmla="*/ 12 h 15"/>
                <a:gd name="T80" fmla="*/ 7 w 13"/>
                <a:gd name="T81" fmla="*/ 11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3" h="15">
                  <a:moveTo>
                    <a:pt x="7" y="12"/>
                  </a:moveTo>
                  <a:cubicBezTo>
                    <a:pt x="5" y="14"/>
                    <a:pt x="4" y="15"/>
                    <a:pt x="3" y="15"/>
                  </a:cubicBezTo>
                  <a:cubicBezTo>
                    <a:pt x="2" y="15"/>
                    <a:pt x="1" y="14"/>
                    <a:pt x="1" y="14"/>
                  </a:cubicBezTo>
                  <a:cubicBezTo>
                    <a:pt x="0" y="13"/>
                    <a:pt x="0" y="13"/>
                    <a:pt x="0" y="12"/>
                  </a:cubicBezTo>
                  <a:cubicBezTo>
                    <a:pt x="0" y="11"/>
                    <a:pt x="0" y="10"/>
                    <a:pt x="1" y="9"/>
                  </a:cubicBezTo>
                  <a:cubicBezTo>
                    <a:pt x="2" y="8"/>
                    <a:pt x="4" y="7"/>
                    <a:pt x="7" y="5"/>
                  </a:cubicBezTo>
                  <a:cubicBezTo>
                    <a:pt x="7" y="4"/>
                    <a:pt x="7" y="4"/>
                    <a:pt x="7" y="4"/>
                  </a:cubicBezTo>
                  <a:cubicBezTo>
                    <a:pt x="7" y="3"/>
                    <a:pt x="7" y="2"/>
                    <a:pt x="7" y="2"/>
                  </a:cubicBezTo>
                  <a:cubicBezTo>
                    <a:pt x="7" y="2"/>
                    <a:pt x="7" y="2"/>
                    <a:pt x="6" y="1"/>
                  </a:cubicBezTo>
                  <a:cubicBezTo>
                    <a:pt x="6" y="1"/>
                    <a:pt x="6" y="1"/>
                    <a:pt x="5" y="1"/>
                  </a:cubicBezTo>
                  <a:cubicBezTo>
                    <a:pt x="5" y="1"/>
                    <a:pt x="4" y="1"/>
                    <a:pt x="4" y="1"/>
                  </a:cubicBezTo>
                  <a:cubicBezTo>
                    <a:pt x="3" y="2"/>
                    <a:pt x="3" y="2"/>
                    <a:pt x="3" y="2"/>
                  </a:cubicBezTo>
                  <a:cubicBezTo>
                    <a:pt x="3" y="2"/>
                    <a:pt x="3" y="3"/>
                    <a:pt x="4" y="3"/>
                  </a:cubicBezTo>
                  <a:cubicBezTo>
                    <a:pt x="4" y="3"/>
                    <a:pt x="4" y="4"/>
                    <a:pt x="4" y="4"/>
                  </a:cubicBezTo>
                  <a:cubicBezTo>
                    <a:pt x="4" y="5"/>
                    <a:pt x="4" y="5"/>
                    <a:pt x="4" y="5"/>
                  </a:cubicBezTo>
                  <a:cubicBezTo>
                    <a:pt x="3" y="6"/>
                    <a:pt x="3" y="6"/>
                    <a:pt x="2" y="6"/>
                  </a:cubicBezTo>
                  <a:cubicBezTo>
                    <a:pt x="2" y="6"/>
                    <a:pt x="1" y="6"/>
                    <a:pt x="1" y="5"/>
                  </a:cubicBezTo>
                  <a:cubicBezTo>
                    <a:pt x="0" y="5"/>
                    <a:pt x="0" y="5"/>
                    <a:pt x="0" y="4"/>
                  </a:cubicBezTo>
                  <a:cubicBezTo>
                    <a:pt x="0" y="3"/>
                    <a:pt x="0" y="3"/>
                    <a:pt x="1" y="2"/>
                  </a:cubicBezTo>
                  <a:cubicBezTo>
                    <a:pt x="1" y="1"/>
                    <a:pt x="2" y="1"/>
                    <a:pt x="3" y="0"/>
                  </a:cubicBezTo>
                  <a:cubicBezTo>
                    <a:pt x="4" y="0"/>
                    <a:pt x="5" y="0"/>
                    <a:pt x="6" y="0"/>
                  </a:cubicBezTo>
                  <a:cubicBezTo>
                    <a:pt x="8" y="0"/>
                    <a:pt x="9" y="0"/>
                    <a:pt x="10" y="1"/>
                  </a:cubicBezTo>
                  <a:cubicBezTo>
                    <a:pt x="10" y="1"/>
                    <a:pt x="11" y="2"/>
                    <a:pt x="11" y="3"/>
                  </a:cubicBezTo>
                  <a:cubicBezTo>
                    <a:pt x="11" y="3"/>
                    <a:pt x="11" y="4"/>
                    <a:pt x="11" y="5"/>
                  </a:cubicBezTo>
                  <a:cubicBezTo>
                    <a:pt x="11" y="11"/>
                    <a:pt x="11" y="11"/>
                    <a:pt x="11" y="11"/>
                  </a:cubicBezTo>
                  <a:cubicBezTo>
                    <a:pt x="11" y="12"/>
                    <a:pt x="11" y="12"/>
                    <a:pt x="11" y="12"/>
                  </a:cubicBezTo>
                  <a:cubicBezTo>
                    <a:pt x="12" y="12"/>
                    <a:pt x="12" y="12"/>
                    <a:pt x="12" y="13"/>
                  </a:cubicBezTo>
                  <a:cubicBezTo>
                    <a:pt x="12" y="13"/>
                    <a:pt x="12" y="13"/>
                    <a:pt x="12" y="13"/>
                  </a:cubicBezTo>
                  <a:cubicBezTo>
                    <a:pt x="12" y="13"/>
                    <a:pt x="13" y="12"/>
                    <a:pt x="13" y="12"/>
                  </a:cubicBezTo>
                  <a:cubicBezTo>
                    <a:pt x="13" y="12"/>
                    <a:pt x="13" y="12"/>
                    <a:pt x="13" y="12"/>
                  </a:cubicBezTo>
                  <a:cubicBezTo>
                    <a:pt x="13" y="13"/>
                    <a:pt x="12" y="14"/>
                    <a:pt x="12" y="14"/>
                  </a:cubicBezTo>
                  <a:cubicBezTo>
                    <a:pt x="11" y="14"/>
                    <a:pt x="11" y="15"/>
                    <a:pt x="10" y="15"/>
                  </a:cubicBezTo>
                  <a:cubicBezTo>
                    <a:pt x="9" y="15"/>
                    <a:pt x="8" y="14"/>
                    <a:pt x="8" y="14"/>
                  </a:cubicBezTo>
                  <a:cubicBezTo>
                    <a:pt x="8" y="14"/>
                    <a:pt x="7" y="13"/>
                    <a:pt x="7" y="12"/>
                  </a:cubicBezTo>
                  <a:close/>
                  <a:moveTo>
                    <a:pt x="7" y="11"/>
                  </a:moveTo>
                  <a:cubicBezTo>
                    <a:pt x="7" y="6"/>
                    <a:pt x="7" y="6"/>
                    <a:pt x="7" y="6"/>
                  </a:cubicBezTo>
                  <a:cubicBezTo>
                    <a:pt x="6" y="7"/>
                    <a:pt x="5" y="8"/>
                    <a:pt x="4" y="9"/>
                  </a:cubicBezTo>
                  <a:cubicBezTo>
                    <a:pt x="4" y="9"/>
                    <a:pt x="4" y="10"/>
                    <a:pt x="4" y="10"/>
                  </a:cubicBezTo>
                  <a:cubicBezTo>
                    <a:pt x="4" y="11"/>
                    <a:pt x="4" y="11"/>
                    <a:pt x="4" y="12"/>
                  </a:cubicBezTo>
                  <a:cubicBezTo>
                    <a:pt x="5" y="12"/>
                    <a:pt x="5" y="12"/>
                    <a:pt x="5" y="12"/>
                  </a:cubicBezTo>
                  <a:cubicBezTo>
                    <a:pt x="6" y="12"/>
                    <a:pt x="7" y="12"/>
                    <a:pt x="7" y="1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5" name="Freeform 14"/>
            <xdr:cNvSpPr>
              <a:spLocks/>
            </xdr:cNvSpPr>
          </xdr:nvSpPr>
          <xdr:spPr bwMode="auto">
            <a:xfrm>
              <a:off x="3934619" y="2874913"/>
              <a:ext cx="169863" cy="158750"/>
            </a:xfrm>
            <a:custGeom>
              <a:avLst/>
              <a:gdLst>
                <a:gd name="T0" fmla="*/ 5 w 15"/>
                <a:gd name="T1" fmla="*/ 0 h 14"/>
                <a:gd name="T2" fmla="*/ 5 w 15"/>
                <a:gd name="T3" fmla="*/ 2 h 14"/>
                <a:gd name="T4" fmla="*/ 7 w 15"/>
                <a:gd name="T5" fmla="*/ 0 h 14"/>
                <a:gd name="T6" fmla="*/ 10 w 15"/>
                <a:gd name="T7" fmla="*/ 0 h 14"/>
                <a:gd name="T8" fmla="*/ 12 w 15"/>
                <a:gd name="T9" fmla="*/ 1 h 14"/>
                <a:gd name="T10" fmla="*/ 13 w 15"/>
                <a:gd name="T11" fmla="*/ 3 h 14"/>
                <a:gd name="T12" fmla="*/ 13 w 15"/>
                <a:gd name="T13" fmla="*/ 6 h 14"/>
                <a:gd name="T14" fmla="*/ 13 w 15"/>
                <a:gd name="T15" fmla="*/ 11 h 14"/>
                <a:gd name="T16" fmla="*/ 14 w 15"/>
                <a:gd name="T17" fmla="*/ 13 h 14"/>
                <a:gd name="T18" fmla="*/ 15 w 15"/>
                <a:gd name="T19" fmla="*/ 14 h 14"/>
                <a:gd name="T20" fmla="*/ 15 w 15"/>
                <a:gd name="T21" fmla="*/ 14 h 14"/>
                <a:gd name="T22" fmla="*/ 8 w 15"/>
                <a:gd name="T23" fmla="*/ 14 h 14"/>
                <a:gd name="T24" fmla="*/ 8 w 15"/>
                <a:gd name="T25" fmla="*/ 14 h 14"/>
                <a:gd name="T26" fmla="*/ 9 w 15"/>
                <a:gd name="T27" fmla="*/ 13 h 14"/>
                <a:gd name="T28" fmla="*/ 9 w 15"/>
                <a:gd name="T29" fmla="*/ 11 h 14"/>
                <a:gd name="T30" fmla="*/ 9 w 15"/>
                <a:gd name="T31" fmla="*/ 5 h 14"/>
                <a:gd name="T32" fmla="*/ 9 w 15"/>
                <a:gd name="T33" fmla="*/ 3 h 14"/>
                <a:gd name="T34" fmla="*/ 8 w 15"/>
                <a:gd name="T35" fmla="*/ 2 h 14"/>
                <a:gd name="T36" fmla="*/ 8 w 15"/>
                <a:gd name="T37" fmla="*/ 2 h 14"/>
                <a:gd name="T38" fmla="*/ 5 w 15"/>
                <a:gd name="T39" fmla="*/ 4 h 14"/>
                <a:gd name="T40" fmla="*/ 5 w 15"/>
                <a:gd name="T41" fmla="*/ 11 h 14"/>
                <a:gd name="T42" fmla="*/ 6 w 15"/>
                <a:gd name="T43" fmla="*/ 13 h 14"/>
                <a:gd name="T44" fmla="*/ 7 w 15"/>
                <a:gd name="T45" fmla="*/ 14 h 14"/>
                <a:gd name="T46" fmla="*/ 7 w 15"/>
                <a:gd name="T47" fmla="*/ 14 h 14"/>
                <a:gd name="T48" fmla="*/ 0 w 15"/>
                <a:gd name="T49" fmla="*/ 14 h 14"/>
                <a:gd name="T50" fmla="*/ 0 w 15"/>
                <a:gd name="T51" fmla="*/ 14 h 14"/>
                <a:gd name="T52" fmla="*/ 1 w 15"/>
                <a:gd name="T53" fmla="*/ 13 h 14"/>
                <a:gd name="T54" fmla="*/ 1 w 15"/>
                <a:gd name="T55" fmla="*/ 11 h 14"/>
                <a:gd name="T56" fmla="*/ 1 w 15"/>
                <a:gd name="T57" fmla="*/ 3 h 14"/>
                <a:gd name="T58" fmla="*/ 1 w 15"/>
                <a:gd name="T59" fmla="*/ 1 h 14"/>
                <a:gd name="T60" fmla="*/ 0 w 15"/>
                <a:gd name="T61" fmla="*/ 1 h 14"/>
                <a:gd name="T62" fmla="*/ 0 w 15"/>
                <a:gd name="T63" fmla="*/ 0 h 14"/>
                <a:gd name="T64" fmla="*/ 5 w 15"/>
                <a:gd name="T65" fmla="*/ 0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5" h="14">
                  <a:moveTo>
                    <a:pt x="5" y="0"/>
                  </a:moveTo>
                  <a:cubicBezTo>
                    <a:pt x="5" y="2"/>
                    <a:pt x="5" y="2"/>
                    <a:pt x="5" y="2"/>
                  </a:cubicBezTo>
                  <a:cubicBezTo>
                    <a:pt x="6" y="1"/>
                    <a:pt x="7" y="1"/>
                    <a:pt x="7" y="0"/>
                  </a:cubicBezTo>
                  <a:cubicBezTo>
                    <a:pt x="8" y="0"/>
                    <a:pt x="9" y="0"/>
                    <a:pt x="10" y="0"/>
                  </a:cubicBezTo>
                  <a:cubicBezTo>
                    <a:pt x="10" y="0"/>
                    <a:pt x="11" y="0"/>
                    <a:pt x="12" y="1"/>
                  </a:cubicBezTo>
                  <a:cubicBezTo>
                    <a:pt x="12" y="1"/>
                    <a:pt x="13" y="2"/>
                    <a:pt x="13" y="3"/>
                  </a:cubicBezTo>
                  <a:cubicBezTo>
                    <a:pt x="13" y="3"/>
                    <a:pt x="13" y="4"/>
                    <a:pt x="13" y="6"/>
                  </a:cubicBezTo>
                  <a:cubicBezTo>
                    <a:pt x="13" y="11"/>
                    <a:pt x="13" y="11"/>
                    <a:pt x="13" y="11"/>
                  </a:cubicBezTo>
                  <a:cubicBezTo>
                    <a:pt x="13" y="12"/>
                    <a:pt x="13" y="13"/>
                    <a:pt x="14" y="13"/>
                  </a:cubicBezTo>
                  <a:cubicBezTo>
                    <a:pt x="14" y="14"/>
                    <a:pt x="14" y="14"/>
                    <a:pt x="15" y="14"/>
                  </a:cubicBezTo>
                  <a:cubicBezTo>
                    <a:pt x="15" y="14"/>
                    <a:pt x="15" y="14"/>
                    <a:pt x="15" y="14"/>
                  </a:cubicBezTo>
                  <a:cubicBezTo>
                    <a:pt x="8" y="14"/>
                    <a:pt x="8" y="14"/>
                    <a:pt x="8" y="14"/>
                  </a:cubicBezTo>
                  <a:cubicBezTo>
                    <a:pt x="8" y="14"/>
                    <a:pt x="8" y="14"/>
                    <a:pt x="8" y="14"/>
                  </a:cubicBezTo>
                  <a:cubicBezTo>
                    <a:pt x="8" y="14"/>
                    <a:pt x="9" y="14"/>
                    <a:pt x="9" y="13"/>
                  </a:cubicBezTo>
                  <a:cubicBezTo>
                    <a:pt x="9" y="13"/>
                    <a:pt x="9" y="12"/>
                    <a:pt x="9" y="11"/>
                  </a:cubicBezTo>
                  <a:cubicBezTo>
                    <a:pt x="9" y="5"/>
                    <a:pt x="9" y="5"/>
                    <a:pt x="9" y="5"/>
                  </a:cubicBezTo>
                  <a:cubicBezTo>
                    <a:pt x="9" y="4"/>
                    <a:pt x="9" y="3"/>
                    <a:pt x="9" y="3"/>
                  </a:cubicBezTo>
                  <a:cubicBezTo>
                    <a:pt x="9" y="3"/>
                    <a:pt x="9" y="2"/>
                    <a:pt x="8" y="2"/>
                  </a:cubicBezTo>
                  <a:cubicBezTo>
                    <a:pt x="8" y="2"/>
                    <a:pt x="8" y="2"/>
                    <a:pt x="8" y="2"/>
                  </a:cubicBezTo>
                  <a:cubicBezTo>
                    <a:pt x="7" y="2"/>
                    <a:pt x="6" y="3"/>
                    <a:pt x="5" y="4"/>
                  </a:cubicBezTo>
                  <a:cubicBezTo>
                    <a:pt x="5" y="11"/>
                    <a:pt x="5" y="11"/>
                    <a:pt x="5" y="11"/>
                  </a:cubicBezTo>
                  <a:cubicBezTo>
                    <a:pt x="5" y="12"/>
                    <a:pt x="5" y="13"/>
                    <a:pt x="6" y="13"/>
                  </a:cubicBezTo>
                  <a:cubicBezTo>
                    <a:pt x="6" y="14"/>
                    <a:pt x="6" y="14"/>
                    <a:pt x="7" y="14"/>
                  </a:cubicBezTo>
                  <a:cubicBezTo>
                    <a:pt x="7" y="14"/>
                    <a:pt x="7" y="14"/>
                    <a:pt x="7" y="14"/>
                  </a:cubicBezTo>
                  <a:cubicBezTo>
                    <a:pt x="0" y="14"/>
                    <a:pt x="0" y="14"/>
                    <a:pt x="0" y="14"/>
                  </a:cubicBezTo>
                  <a:cubicBezTo>
                    <a:pt x="0" y="14"/>
                    <a:pt x="0" y="14"/>
                    <a:pt x="0" y="14"/>
                  </a:cubicBezTo>
                  <a:cubicBezTo>
                    <a:pt x="0" y="14"/>
                    <a:pt x="1" y="14"/>
                    <a:pt x="1" y="13"/>
                  </a:cubicBezTo>
                  <a:cubicBezTo>
                    <a:pt x="1" y="13"/>
                    <a:pt x="1" y="12"/>
                    <a:pt x="1" y="11"/>
                  </a:cubicBezTo>
                  <a:cubicBezTo>
                    <a:pt x="1" y="3"/>
                    <a:pt x="1" y="3"/>
                    <a:pt x="1" y="3"/>
                  </a:cubicBezTo>
                  <a:cubicBezTo>
                    <a:pt x="1" y="2"/>
                    <a:pt x="1" y="2"/>
                    <a:pt x="1" y="1"/>
                  </a:cubicBezTo>
                  <a:cubicBezTo>
                    <a:pt x="1" y="1"/>
                    <a:pt x="0" y="1"/>
                    <a:pt x="0" y="1"/>
                  </a:cubicBezTo>
                  <a:cubicBezTo>
                    <a:pt x="0" y="0"/>
                    <a:pt x="0" y="0"/>
                    <a:pt x="0" y="0"/>
                  </a:cubicBezTo>
                  <a:cubicBezTo>
                    <a:pt x="5" y="0"/>
                    <a:pt x="5" y="0"/>
                    <a:pt x="5"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6" name="Freeform 15"/>
            <xdr:cNvSpPr>
              <a:spLocks/>
            </xdr:cNvSpPr>
          </xdr:nvSpPr>
          <xdr:spPr bwMode="auto">
            <a:xfrm>
              <a:off x="4182269" y="2806651"/>
              <a:ext cx="260350" cy="238125"/>
            </a:xfrm>
            <a:custGeom>
              <a:avLst/>
              <a:gdLst>
                <a:gd name="T0" fmla="*/ 20 w 23"/>
                <a:gd name="T1" fmla="*/ 0 h 21"/>
                <a:gd name="T2" fmla="*/ 20 w 23"/>
                <a:gd name="T3" fmla="*/ 7 h 21"/>
                <a:gd name="T4" fmla="*/ 20 w 23"/>
                <a:gd name="T5" fmla="*/ 7 h 21"/>
                <a:gd name="T6" fmla="*/ 17 w 23"/>
                <a:gd name="T7" fmla="*/ 2 h 21"/>
                <a:gd name="T8" fmla="*/ 12 w 23"/>
                <a:gd name="T9" fmla="*/ 1 h 21"/>
                <a:gd name="T10" fmla="*/ 9 w 23"/>
                <a:gd name="T11" fmla="*/ 2 h 21"/>
                <a:gd name="T12" fmla="*/ 7 w 23"/>
                <a:gd name="T13" fmla="*/ 6 h 21"/>
                <a:gd name="T14" fmla="*/ 6 w 23"/>
                <a:gd name="T15" fmla="*/ 10 h 21"/>
                <a:gd name="T16" fmla="*/ 7 w 23"/>
                <a:gd name="T17" fmla="*/ 15 h 21"/>
                <a:gd name="T18" fmla="*/ 9 w 23"/>
                <a:gd name="T19" fmla="*/ 19 h 21"/>
                <a:gd name="T20" fmla="*/ 12 w 23"/>
                <a:gd name="T21" fmla="*/ 20 h 21"/>
                <a:gd name="T22" fmla="*/ 14 w 23"/>
                <a:gd name="T23" fmla="*/ 20 h 21"/>
                <a:gd name="T24" fmla="*/ 16 w 23"/>
                <a:gd name="T25" fmla="*/ 19 h 21"/>
                <a:gd name="T26" fmla="*/ 16 w 23"/>
                <a:gd name="T27" fmla="*/ 15 h 21"/>
                <a:gd name="T28" fmla="*/ 15 w 23"/>
                <a:gd name="T29" fmla="*/ 13 h 21"/>
                <a:gd name="T30" fmla="*/ 15 w 23"/>
                <a:gd name="T31" fmla="*/ 13 h 21"/>
                <a:gd name="T32" fmla="*/ 13 w 23"/>
                <a:gd name="T33" fmla="*/ 12 h 21"/>
                <a:gd name="T34" fmla="*/ 13 w 23"/>
                <a:gd name="T35" fmla="*/ 12 h 21"/>
                <a:gd name="T36" fmla="*/ 13 w 23"/>
                <a:gd name="T37" fmla="*/ 12 h 21"/>
                <a:gd name="T38" fmla="*/ 23 w 23"/>
                <a:gd name="T39" fmla="*/ 12 h 21"/>
                <a:gd name="T40" fmla="*/ 23 w 23"/>
                <a:gd name="T41" fmla="*/ 12 h 21"/>
                <a:gd name="T42" fmla="*/ 21 w 23"/>
                <a:gd name="T43" fmla="*/ 13 h 21"/>
                <a:gd name="T44" fmla="*/ 21 w 23"/>
                <a:gd name="T45" fmla="*/ 13 h 21"/>
                <a:gd name="T46" fmla="*/ 20 w 23"/>
                <a:gd name="T47" fmla="*/ 15 h 21"/>
                <a:gd name="T48" fmla="*/ 20 w 23"/>
                <a:gd name="T49" fmla="*/ 19 h 21"/>
                <a:gd name="T50" fmla="*/ 16 w 23"/>
                <a:gd name="T51" fmla="*/ 20 h 21"/>
                <a:gd name="T52" fmla="*/ 12 w 23"/>
                <a:gd name="T53" fmla="*/ 21 h 21"/>
                <a:gd name="T54" fmla="*/ 7 w 23"/>
                <a:gd name="T55" fmla="*/ 20 h 21"/>
                <a:gd name="T56" fmla="*/ 4 w 23"/>
                <a:gd name="T57" fmla="*/ 18 h 21"/>
                <a:gd name="T58" fmla="*/ 2 w 23"/>
                <a:gd name="T59" fmla="*/ 15 h 21"/>
                <a:gd name="T60" fmla="*/ 0 w 23"/>
                <a:gd name="T61" fmla="*/ 10 h 21"/>
                <a:gd name="T62" fmla="*/ 4 w 23"/>
                <a:gd name="T63" fmla="*/ 3 h 21"/>
                <a:gd name="T64" fmla="*/ 12 w 23"/>
                <a:gd name="T65" fmla="*/ 0 h 21"/>
                <a:gd name="T66" fmla="*/ 15 w 23"/>
                <a:gd name="T67" fmla="*/ 0 h 21"/>
                <a:gd name="T68" fmla="*/ 17 w 23"/>
                <a:gd name="T69" fmla="*/ 0 h 21"/>
                <a:gd name="T70" fmla="*/ 18 w 23"/>
                <a:gd name="T71" fmla="*/ 1 h 21"/>
                <a:gd name="T72" fmla="*/ 19 w 23"/>
                <a:gd name="T73" fmla="*/ 1 h 21"/>
                <a:gd name="T74" fmla="*/ 20 w 23"/>
                <a:gd name="T75" fmla="*/ 0 h 21"/>
                <a:gd name="T76" fmla="*/ 20 w 23"/>
                <a:gd name="T7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23" h="21">
                  <a:moveTo>
                    <a:pt x="20" y="0"/>
                  </a:moveTo>
                  <a:cubicBezTo>
                    <a:pt x="20" y="7"/>
                    <a:pt x="20" y="7"/>
                    <a:pt x="20" y="7"/>
                  </a:cubicBezTo>
                  <a:cubicBezTo>
                    <a:pt x="20" y="7"/>
                    <a:pt x="20" y="7"/>
                    <a:pt x="20" y="7"/>
                  </a:cubicBezTo>
                  <a:cubicBezTo>
                    <a:pt x="19" y="5"/>
                    <a:pt x="18" y="3"/>
                    <a:pt x="17" y="2"/>
                  </a:cubicBezTo>
                  <a:cubicBezTo>
                    <a:pt x="16" y="1"/>
                    <a:pt x="14" y="1"/>
                    <a:pt x="12" y="1"/>
                  </a:cubicBezTo>
                  <a:cubicBezTo>
                    <a:pt x="11" y="1"/>
                    <a:pt x="10" y="1"/>
                    <a:pt x="9" y="2"/>
                  </a:cubicBezTo>
                  <a:cubicBezTo>
                    <a:pt x="8" y="3"/>
                    <a:pt x="7" y="4"/>
                    <a:pt x="7" y="6"/>
                  </a:cubicBezTo>
                  <a:cubicBezTo>
                    <a:pt x="6" y="7"/>
                    <a:pt x="6" y="9"/>
                    <a:pt x="6" y="10"/>
                  </a:cubicBezTo>
                  <a:cubicBezTo>
                    <a:pt x="6" y="12"/>
                    <a:pt x="6" y="14"/>
                    <a:pt x="7" y="15"/>
                  </a:cubicBezTo>
                  <a:cubicBezTo>
                    <a:pt x="7" y="17"/>
                    <a:pt x="8" y="18"/>
                    <a:pt x="9" y="19"/>
                  </a:cubicBezTo>
                  <a:cubicBezTo>
                    <a:pt x="10" y="19"/>
                    <a:pt x="11" y="20"/>
                    <a:pt x="12" y="20"/>
                  </a:cubicBezTo>
                  <a:cubicBezTo>
                    <a:pt x="13" y="20"/>
                    <a:pt x="13" y="20"/>
                    <a:pt x="14" y="20"/>
                  </a:cubicBezTo>
                  <a:cubicBezTo>
                    <a:pt x="15" y="19"/>
                    <a:pt x="15" y="19"/>
                    <a:pt x="16" y="19"/>
                  </a:cubicBezTo>
                  <a:cubicBezTo>
                    <a:pt x="16" y="15"/>
                    <a:pt x="16" y="15"/>
                    <a:pt x="16" y="15"/>
                  </a:cubicBezTo>
                  <a:cubicBezTo>
                    <a:pt x="16" y="14"/>
                    <a:pt x="16" y="14"/>
                    <a:pt x="15" y="13"/>
                  </a:cubicBezTo>
                  <a:cubicBezTo>
                    <a:pt x="15" y="13"/>
                    <a:pt x="15" y="13"/>
                    <a:pt x="15" y="13"/>
                  </a:cubicBezTo>
                  <a:cubicBezTo>
                    <a:pt x="14" y="12"/>
                    <a:pt x="14" y="12"/>
                    <a:pt x="13" y="12"/>
                  </a:cubicBezTo>
                  <a:cubicBezTo>
                    <a:pt x="13" y="12"/>
                    <a:pt x="13" y="12"/>
                    <a:pt x="13" y="12"/>
                  </a:cubicBezTo>
                  <a:cubicBezTo>
                    <a:pt x="13" y="12"/>
                    <a:pt x="13" y="12"/>
                    <a:pt x="13" y="12"/>
                  </a:cubicBezTo>
                  <a:cubicBezTo>
                    <a:pt x="23" y="12"/>
                    <a:pt x="23" y="12"/>
                    <a:pt x="23" y="12"/>
                  </a:cubicBezTo>
                  <a:cubicBezTo>
                    <a:pt x="23" y="12"/>
                    <a:pt x="23" y="12"/>
                    <a:pt x="23" y="12"/>
                  </a:cubicBezTo>
                  <a:cubicBezTo>
                    <a:pt x="22" y="12"/>
                    <a:pt x="22" y="13"/>
                    <a:pt x="21" y="13"/>
                  </a:cubicBezTo>
                  <a:cubicBezTo>
                    <a:pt x="21" y="13"/>
                    <a:pt x="21" y="13"/>
                    <a:pt x="21" y="13"/>
                  </a:cubicBezTo>
                  <a:cubicBezTo>
                    <a:pt x="21" y="14"/>
                    <a:pt x="20" y="14"/>
                    <a:pt x="20" y="15"/>
                  </a:cubicBezTo>
                  <a:cubicBezTo>
                    <a:pt x="20" y="19"/>
                    <a:pt x="20" y="19"/>
                    <a:pt x="20" y="19"/>
                  </a:cubicBezTo>
                  <a:cubicBezTo>
                    <a:pt x="19" y="20"/>
                    <a:pt x="18" y="20"/>
                    <a:pt x="16" y="20"/>
                  </a:cubicBezTo>
                  <a:cubicBezTo>
                    <a:pt x="15" y="21"/>
                    <a:pt x="14" y="21"/>
                    <a:pt x="12" y="21"/>
                  </a:cubicBezTo>
                  <a:cubicBezTo>
                    <a:pt x="10" y="21"/>
                    <a:pt x="8" y="21"/>
                    <a:pt x="7" y="20"/>
                  </a:cubicBezTo>
                  <a:cubicBezTo>
                    <a:pt x="6" y="20"/>
                    <a:pt x="5" y="19"/>
                    <a:pt x="4" y="18"/>
                  </a:cubicBezTo>
                  <a:cubicBezTo>
                    <a:pt x="3" y="17"/>
                    <a:pt x="2" y="16"/>
                    <a:pt x="2" y="15"/>
                  </a:cubicBezTo>
                  <a:cubicBezTo>
                    <a:pt x="1" y="14"/>
                    <a:pt x="0" y="12"/>
                    <a:pt x="0" y="10"/>
                  </a:cubicBezTo>
                  <a:cubicBezTo>
                    <a:pt x="0" y="7"/>
                    <a:pt x="2" y="5"/>
                    <a:pt x="4" y="3"/>
                  </a:cubicBezTo>
                  <a:cubicBezTo>
                    <a:pt x="6" y="1"/>
                    <a:pt x="9" y="0"/>
                    <a:pt x="12" y="0"/>
                  </a:cubicBezTo>
                  <a:cubicBezTo>
                    <a:pt x="13" y="0"/>
                    <a:pt x="14" y="0"/>
                    <a:pt x="15" y="0"/>
                  </a:cubicBezTo>
                  <a:cubicBezTo>
                    <a:pt x="15" y="0"/>
                    <a:pt x="16" y="0"/>
                    <a:pt x="17" y="0"/>
                  </a:cubicBezTo>
                  <a:cubicBezTo>
                    <a:pt x="18" y="1"/>
                    <a:pt x="18" y="1"/>
                    <a:pt x="18" y="1"/>
                  </a:cubicBezTo>
                  <a:cubicBezTo>
                    <a:pt x="19" y="1"/>
                    <a:pt x="19" y="1"/>
                    <a:pt x="19" y="1"/>
                  </a:cubicBezTo>
                  <a:cubicBezTo>
                    <a:pt x="19" y="0"/>
                    <a:pt x="20" y="0"/>
                    <a:pt x="20" y="0"/>
                  </a:cubicBezTo>
                  <a:cubicBezTo>
                    <a:pt x="20" y="0"/>
                    <a:pt x="20" y="0"/>
                    <a:pt x="20"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7" name="Freeform 16"/>
            <xdr:cNvSpPr>
              <a:spLocks noEditPoints="1"/>
            </xdr:cNvSpPr>
          </xdr:nvSpPr>
          <xdr:spPr bwMode="auto">
            <a:xfrm>
              <a:off x="4453731" y="2874913"/>
              <a:ext cx="146050" cy="169863"/>
            </a:xfrm>
            <a:custGeom>
              <a:avLst/>
              <a:gdLst>
                <a:gd name="T0" fmla="*/ 6 w 13"/>
                <a:gd name="T1" fmla="*/ 0 h 15"/>
                <a:gd name="T2" fmla="*/ 10 w 13"/>
                <a:gd name="T3" fmla="*/ 1 h 15"/>
                <a:gd name="T4" fmla="*/ 12 w 13"/>
                <a:gd name="T5" fmla="*/ 4 h 15"/>
                <a:gd name="T6" fmla="*/ 13 w 13"/>
                <a:gd name="T7" fmla="*/ 7 h 15"/>
                <a:gd name="T8" fmla="*/ 11 w 13"/>
                <a:gd name="T9" fmla="*/ 12 h 15"/>
                <a:gd name="T10" fmla="*/ 6 w 13"/>
                <a:gd name="T11" fmla="*/ 15 h 15"/>
                <a:gd name="T12" fmla="*/ 1 w 13"/>
                <a:gd name="T13" fmla="*/ 13 h 15"/>
                <a:gd name="T14" fmla="*/ 0 w 13"/>
                <a:gd name="T15" fmla="*/ 7 h 15"/>
                <a:gd name="T16" fmla="*/ 1 w 13"/>
                <a:gd name="T17" fmla="*/ 2 h 15"/>
                <a:gd name="T18" fmla="*/ 6 w 13"/>
                <a:gd name="T19" fmla="*/ 0 h 15"/>
                <a:gd name="T20" fmla="*/ 6 w 13"/>
                <a:gd name="T21" fmla="*/ 1 h 15"/>
                <a:gd name="T22" fmla="*/ 5 w 13"/>
                <a:gd name="T23" fmla="*/ 2 h 15"/>
                <a:gd name="T24" fmla="*/ 4 w 13"/>
                <a:gd name="T25" fmla="*/ 4 h 15"/>
                <a:gd name="T26" fmla="*/ 4 w 13"/>
                <a:gd name="T27" fmla="*/ 9 h 15"/>
                <a:gd name="T28" fmla="*/ 4 w 13"/>
                <a:gd name="T29" fmla="*/ 12 h 15"/>
                <a:gd name="T30" fmla="*/ 5 w 13"/>
                <a:gd name="T31" fmla="*/ 13 h 15"/>
                <a:gd name="T32" fmla="*/ 6 w 13"/>
                <a:gd name="T33" fmla="*/ 14 h 15"/>
                <a:gd name="T34" fmla="*/ 7 w 13"/>
                <a:gd name="T35" fmla="*/ 13 h 15"/>
                <a:gd name="T36" fmla="*/ 8 w 13"/>
                <a:gd name="T37" fmla="*/ 12 h 15"/>
                <a:gd name="T38" fmla="*/ 8 w 13"/>
                <a:gd name="T39" fmla="*/ 6 h 15"/>
                <a:gd name="T40" fmla="*/ 8 w 13"/>
                <a:gd name="T41" fmla="*/ 3 h 15"/>
                <a:gd name="T42" fmla="*/ 7 w 13"/>
                <a:gd name="T43" fmla="*/ 1 h 15"/>
                <a:gd name="T44" fmla="*/ 6 w 13"/>
                <a:gd name="T45" fmla="*/ 1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3" h="15">
                  <a:moveTo>
                    <a:pt x="6" y="0"/>
                  </a:moveTo>
                  <a:cubicBezTo>
                    <a:pt x="7" y="0"/>
                    <a:pt x="9" y="0"/>
                    <a:pt x="10" y="1"/>
                  </a:cubicBezTo>
                  <a:cubicBezTo>
                    <a:pt x="11" y="1"/>
                    <a:pt x="11" y="2"/>
                    <a:pt x="12" y="4"/>
                  </a:cubicBezTo>
                  <a:cubicBezTo>
                    <a:pt x="13" y="5"/>
                    <a:pt x="13" y="6"/>
                    <a:pt x="13" y="7"/>
                  </a:cubicBezTo>
                  <a:cubicBezTo>
                    <a:pt x="13" y="9"/>
                    <a:pt x="12" y="11"/>
                    <a:pt x="11" y="12"/>
                  </a:cubicBezTo>
                  <a:cubicBezTo>
                    <a:pt x="10" y="14"/>
                    <a:pt x="8" y="15"/>
                    <a:pt x="6" y="15"/>
                  </a:cubicBezTo>
                  <a:cubicBezTo>
                    <a:pt x="4" y="15"/>
                    <a:pt x="3" y="14"/>
                    <a:pt x="1" y="13"/>
                  </a:cubicBezTo>
                  <a:cubicBezTo>
                    <a:pt x="0" y="11"/>
                    <a:pt x="0" y="9"/>
                    <a:pt x="0" y="7"/>
                  </a:cubicBezTo>
                  <a:cubicBezTo>
                    <a:pt x="0" y="5"/>
                    <a:pt x="0" y="4"/>
                    <a:pt x="1" y="2"/>
                  </a:cubicBezTo>
                  <a:cubicBezTo>
                    <a:pt x="3" y="1"/>
                    <a:pt x="4" y="0"/>
                    <a:pt x="6" y="0"/>
                  </a:cubicBezTo>
                  <a:close/>
                  <a:moveTo>
                    <a:pt x="6" y="1"/>
                  </a:moveTo>
                  <a:cubicBezTo>
                    <a:pt x="6" y="1"/>
                    <a:pt x="5" y="1"/>
                    <a:pt x="5" y="2"/>
                  </a:cubicBezTo>
                  <a:cubicBezTo>
                    <a:pt x="5" y="2"/>
                    <a:pt x="4" y="3"/>
                    <a:pt x="4" y="4"/>
                  </a:cubicBezTo>
                  <a:cubicBezTo>
                    <a:pt x="4" y="5"/>
                    <a:pt x="4" y="7"/>
                    <a:pt x="4" y="9"/>
                  </a:cubicBezTo>
                  <a:cubicBezTo>
                    <a:pt x="4" y="10"/>
                    <a:pt x="4" y="11"/>
                    <a:pt x="4" y="12"/>
                  </a:cubicBezTo>
                  <a:cubicBezTo>
                    <a:pt x="4" y="12"/>
                    <a:pt x="5" y="13"/>
                    <a:pt x="5" y="13"/>
                  </a:cubicBezTo>
                  <a:cubicBezTo>
                    <a:pt x="5" y="14"/>
                    <a:pt x="6" y="14"/>
                    <a:pt x="6" y="14"/>
                  </a:cubicBezTo>
                  <a:cubicBezTo>
                    <a:pt x="7" y="14"/>
                    <a:pt x="7" y="14"/>
                    <a:pt x="7" y="13"/>
                  </a:cubicBezTo>
                  <a:cubicBezTo>
                    <a:pt x="8" y="13"/>
                    <a:pt x="8" y="13"/>
                    <a:pt x="8" y="12"/>
                  </a:cubicBezTo>
                  <a:cubicBezTo>
                    <a:pt x="8" y="11"/>
                    <a:pt x="8" y="9"/>
                    <a:pt x="8" y="6"/>
                  </a:cubicBezTo>
                  <a:cubicBezTo>
                    <a:pt x="8" y="4"/>
                    <a:pt x="8" y="3"/>
                    <a:pt x="8" y="3"/>
                  </a:cubicBezTo>
                  <a:cubicBezTo>
                    <a:pt x="8" y="2"/>
                    <a:pt x="8" y="2"/>
                    <a:pt x="7" y="1"/>
                  </a:cubicBezTo>
                  <a:cubicBezTo>
                    <a:pt x="7" y="1"/>
                    <a:pt x="7" y="1"/>
                    <a:pt x="6"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8" name="Freeform 17"/>
            <xdr:cNvSpPr>
              <a:spLocks/>
            </xdr:cNvSpPr>
          </xdr:nvSpPr>
          <xdr:spPr bwMode="auto">
            <a:xfrm>
              <a:off x="4588669" y="2874913"/>
              <a:ext cx="168275" cy="169863"/>
            </a:xfrm>
            <a:custGeom>
              <a:avLst/>
              <a:gdLst>
                <a:gd name="T0" fmla="*/ 7 w 15"/>
                <a:gd name="T1" fmla="*/ 15 h 15"/>
                <a:gd name="T2" fmla="*/ 3 w 15"/>
                <a:gd name="T3" fmla="*/ 4 h 15"/>
                <a:gd name="T4" fmla="*/ 1 w 15"/>
                <a:gd name="T5" fmla="*/ 1 h 15"/>
                <a:gd name="T6" fmla="*/ 0 w 15"/>
                <a:gd name="T7" fmla="*/ 1 h 15"/>
                <a:gd name="T8" fmla="*/ 0 w 15"/>
                <a:gd name="T9" fmla="*/ 0 h 15"/>
                <a:gd name="T10" fmla="*/ 8 w 15"/>
                <a:gd name="T11" fmla="*/ 0 h 15"/>
                <a:gd name="T12" fmla="*/ 8 w 15"/>
                <a:gd name="T13" fmla="*/ 1 h 15"/>
                <a:gd name="T14" fmla="*/ 7 w 15"/>
                <a:gd name="T15" fmla="*/ 1 h 15"/>
                <a:gd name="T16" fmla="*/ 7 w 15"/>
                <a:gd name="T17" fmla="*/ 2 h 15"/>
                <a:gd name="T18" fmla="*/ 7 w 15"/>
                <a:gd name="T19" fmla="*/ 4 h 15"/>
                <a:gd name="T20" fmla="*/ 10 w 15"/>
                <a:gd name="T21" fmla="*/ 9 h 15"/>
                <a:gd name="T22" fmla="*/ 11 w 15"/>
                <a:gd name="T23" fmla="*/ 5 h 15"/>
                <a:gd name="T24" fmla="*/ 12 w 15"/>
                <a:gd name="T25" fmla="*/ 2 h 15"/>
                <a:gd name="T26" fmla="*/ 12 w 15"/>
                <a:gd name="T27" fmla="*/ 1 h 15"/>
                <a:gd name="T28" fmla="*/ 11 w 15"/>
                <a:gd name="T29" fmla="*/ 1 h 15"/>
                <a:gd name="T30" fmla="*/ 11 w 15"/>
                <a:gd name="T31" fmla="*/ 0 h 15"/>
                <a:gd name="T32" fmla="*/ 15 w 15"/>
                <a:gd name="T33" fmla="*/ 0 h 15"/>
                <a:gd name="T34" fmla="*/ 15 w 15"/>
                <a:gd name="T35" fmla="*/ 1 h 15"/>
                <a:gd name="T36" fmla="*/ 14 w 15"/>
                <a:gd name="T37" fmla="*/ 1 h 15"/>
                <a:gd name="T38" fmla="*/ 13 w 15"/>
                <a:gd name="T39" fmla="*/ 4 h 15"/>
                <a:gd name="T40" fmla="*/ 8 w 15"/>
                <a:gd name="T41" fmla="*/ 15 h 15"/>
                <a:gd name="T42" fmla="*/ 7 w 15"/>
                <a:gd name="T43"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5" h="15">
                  <a:moveTo>
                    <a:pt x="7" y="15"/>
                  </a:moveTo>
                  <a:cubicBezTo>
                    <a:pt x="3" y="4"/>
                    <a:pt x="3" y="4"/>
                    <a:pt x="3" y="4"/>
                  </a:cubicBezTo>
                  <a:cubicBezTo>
                    <a:pt x="2" y="3"/>
                    <a:pt x="2" y="2"/>
                    <a:pt x="1" y="1"/>
                  </a:cubicBezTo>
                  <a:cubicBezTo>
                    <a:pt x="1" y="1"/>
                    <a:pt x="1" y="1"/>
                    <a:pt x="0" y="1"/>
                  </a:cubicBezTo>
                  <a:cubicBezTo>
                    <a:pt x="0" y="0"/>
                    <a:pt x="0" y="0"/>
                    <a:pt x="0" y="0"/>
                  </a:cubicBezTo>
                  <a:cubicBezTo>
                    <a:pt x="8" y="0"/>
                    <a:pt x="8" y="0"/>
                    <a:pt x="8" y="0"/>
                  </a:cubicBezTo>
                  <a:cubicBezTo>
                    <a:pt x="8" y="1"/>
                    <a:pt x="8" y="1"/>
                    <a:pt x="8" y="1"/>
                  </a:cubicBezTo>
                  <a:cubicBezTo>
                    <a:pt x="7" y="1"/>
                    <a:pt x="7" y="1"/>
                    <a:pt x="7" y="1"/>
                  </a:cubicBezTo>
                  <a:cubicBezTo>
                    <a:pt x="7" y="1"/>
                    <a:pt x="7" y="2"/>
                    <a:pt x="7" y="2"/>
                  </a:cubicBezTo>
                  <a:cubicBezTo>
                    <a:pt x="7" y="2"/>
                    <a:pt x="7" y="3"/>
                    <a:pt x="7" y="4"/>
                  </a:cubicBezTo>
                  <a:cubicBezTo>
                    <a:pt x="10" y="9"/>
                    <a:pt x="10" y="9"/>
                    <a:pt x="10" y="9"/>
                  </a:cubicBezTo>
                  <a:cubicBezTo>
                    <a:pt x="11" y="5"/>
                    <a:pt x="11" y="5"/>
                    <a:pt x="11" y="5"/>
                  </a:cubicBezTo>
                  <a:cubicBezTo>
                    <a:pt x="12" y="3"/>
                    <a:pt x="12" y="2"/>
                    <a:pt x="12" y="2"/>
                  </a:cubicBezTo>
                  <a:cubicBezTo>
                    <a:pt x="12" y="2"/>
                    <a:pt x="12" y="1"/>
                    <a:pt x="12" y="1"/>
                  </a:cubicBezTo>
                  <a:cubicBezTo>
                    <a:pt x="12" y="1"/>
                    <a:pt x="11" y="1"/>
                    <a:pt x="11" y="1"/>
                  </a:cubicBezTo>
                  <a:cubicBezTo>
                    <a:pt x="11" y="0"/>
                    <a:pt x="11" y="0"/>
                    <a:pt x="11" y="0"/>
                  </a:cubicBezTo>
                  <a:cubicBezTo>
                    <a:pt x="15" y="0"/>
                    <a:pt x="15" y="0"/>
                    <a:pt x="15" y="0"/>
                  </a:cubicBezTo>
                  <a:cubicBezTo>
                    <a:pt x="15" y="1"/>
                    <a:pt x="15" y="1"/>
                    <a:pt x="15" y="1"/>
                  </a:cubicBezTo>
                  <a:cubicBezTo>
                    <a:pt x="15" y="1"/>
                    <a:pt x="14" y="1"/>
                    <a:pt x="14" y="1"/>
                  </a:cubicBezTo>
                  <a:cubicBezTo>
                    <a:pt x="14" y="2"/>
                    <a:pt x="13" y="2"/>
                    <a:pt x="13" y="4"/>
                  </a:cubicBezTo>
                  <a:cubicBezTo>
                    <a:pt x="8" y="15"/>
                    <a:pt x="8" y="15"/>
                    <a:pt x="8" y="15"/>
                  </a:cubicBezTo>
                  <a:cubicBezTo>
                    <a:pt x="7" y="15"/>
                    <a:pt x="7" y="15"/>
                    <a:pt x="7" y="15"/>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19" name="Freeform 18"/>
            <xdr:cNvSpPr>
              <a:spLocks noEditPoints="1"/>
            </xdr:cNvSpPr>
          </xdr:nvSpPr>
          <xdr:spPr bwMode="auto">
            <a:xfrm>
              <a:off x="4756944" y="2874913"/>
              <a:ext cx="125413" cy="169863"/>
            </a:xfrm>
            <a:custGeom>
              <a:avLst/>
              <a:gdLst>
                <a:gd name="T0" fmla="*/ 11 w 11"/>
                <a:gd name="T1" fmla="*/ 7 h 15"/>
                <a:gd name="T2" fmla="*/ 4 w 11"/>
                <a:gd name="T3" fmla="*/ 7 h 15"/>
                <a:gd name="T4" fmla="*/ 5 w 11"/>
                <a:gd name="T5" fmla="*/ 11 h 15"/>
                <a:gd name="T6" fmla="*/ 8 w 11"/>
                <a:gd name="T7" fmla="*/ 13 h 15"/>
                <a:gd name="T8" fmla="*/ 9 w 11"/>
                <a:gd name="T9" fmla="*/ 12 h 15"/>
                <a:gd name="T10" fmla="*/ 11 w 11"/>
                <a:gd name="T11" fmla="*/ 10 h 15"/>
                <a:gd name="T12" fmla="*/ 11 w 11"/>
                <a:gd name="T13" fmla="*/ 11 h 15"/>
                <a:gd name="T14" fmla="*/ 9 w 11"/>
                <a:gd name="T15" fmla="*/ 14 h 15"/>
                <a:gd name="T16" fmla="*/ 6 w 11"/>
                <a:gd name="T17" fmla="*/ 15 h 15"/>
                <a:gd name="T18" fmla="*/ 1 w 11"/>
                <a:gd name="T19" fmla="*/ 12 h 15"/>
                <a:gd name="T20" fmla="*/ 0 w 11"/>
                <a:gd name="T21" fmla="*/ 8 h 15"/>
                <a:gd name="T22" fmla="*/ 1 w 11"/>
                <a:gd name="T23" fmla="*/ 2 h 15"/>
                <a:gd name="T24" fmla="*/ 6 w 11"/>
                <a:gd name="T25" fmla="*/ 0 h 15"/>
                <a:gd name="T26" fmla="*/ 10 w 11"/>
                <a:gd name="T27" fmla="*/ 2 h 15"/>
                <a:gd name="T28" fmla="*/ 11 w 11"/>
                <a:gd name="T29" fmla="*/ 7 h 15"/>
                <a:gd name="T30" fmla="*/ 8 w 11"/>
                <a:gd name="T31" fmla="*/ 6 h 15"/>
                <a:gd name="T32" fmla="*/ 7 w 11"/>
                <a:gd name="T33" fmla="*/ 3 h 15"/>
                <a:gd name="T34" fmla="*/ 7 w 11"/>
                <a:gd name="T35" fmla="*/ 1 h 15"/>
                <a:gd name="T36" fmla="*/ 6 w 11"/>
                <a:gd name="T37" fmla="*/ 1 h 15"/>
                <a:gd name="T38" fmla="*/ 4 w 11"/>
                <a:gd name="T39" fmla="*/ 2 h 15"/>
                <a:gd name="T40" fmla="*/ 4 w 11"/>
                <a:gd name="T41" fmla="*/ 5 h 15"/>
                <a:gd name="T42" fmla="*/ 4 w 11"/>
                <a:gd name="T43" fmla="*/ 6 h 15"/>
                <a:gd name="T44" fmla="*/ 8 w 11"/>
                <a:gd name="T45" fmla="*/ 6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1" h="15">
                  <a:moveTo>
                    <a:pt x="11" y="7"/>
                  </a:moveTo>
                  <a:cubicBezTo>
                    <a:pt x="4" y="7"/>
                    <a:pt x="4" y="7"/>
                    <a:pt x="4" y="7"/>
                  </a:cubicBezTo>
                  <a:cubicBezTo>
                    <a:pt x="4" y="9"/>
                    <a:pt x="4" y="10"/>
                    <a:pt x="5" y="11"/>
                  </a:cubicBezTo>
                  <a:cubicBezTo>
                    <a:pt x="6" y="12"/>
                    <a:pt x="7" y="13"/>
                    <a:pt x="8" y="13"/>
                  </a:cubicBezTo>
                  <a:cubicBezTo>
                    <a:pt x="8" y="13"/>
                    <a:pt x="9" y="12"/>
                    <a:pt x="9" y="12"/>
                  </a:cubicBezTo>
                  <a:cubicBezTo>
                    <a:pt x="10" y="12"/>
                    <a:pt x="10" y="11"/>
                    <a:pt x="11" y="10"/>
                  </a:cubicBezTo>
                  <a:cubicBezTo>
                    <a:pt x="11" y="11"/>
                    <a:pt x="11" y="11"/>
                    <a:pt x="11" y="11"/>
                  </a:cubicBezTo>
                  <a:cubicBezTo>
                    <a:pt x="11" y="12"/>
                    <a:pt x="10" y="13"/>
                    <a:pt x="9" y="14"/>
                  </a:cubicBezTo>
                  <a:cubicBezTo>
                    <a:pt x="8" y="14"/>
                    <a:pt x="7" y="15"/>
                    <a:pt x="6" y="15"/>
                  </a:cubicBezTo>
                  <a:cubicBezTo>
                    <a:pt x="3" y="15"/>
                    <a:pt x="2" y="14"/>
                    <a:pt x="1" y="12"/>
                  </a:cubicBezTo>
                  <a:cubicBezTo>
                    <a:pt x="0" y="11"/>
                    <a:pt x="0" y="9"/>
                    <a:pt x="0" y="8"/>
                  </a:cubicBezTo>
                  <a:cubicBezTo>
                    <a:pt x="0" y="5"/>
                    <a:pt x="0" y="3"/>
                    <a:pt x="1" y="2"/>
                  </a:cubicBezTo>
                  <a:cubicBezTo>
                    <a:pt x="3" y="1"/>
                    <a:pt x="4" y="0"/>
                    <a:pt x="6" y="0"/>
                  </a:cubicBezTo>
                  <a:cubicBezTo>
                    <a:pt x="7" y="0"/>
                    <a:pt x="9" y="0"/>
                    <a:pt x="10" y="2"/>
                  </a:cubicBezTo>
                  <a:cubicBezTo>
                    <a:pt x="11" y="3"/>
                    <a:pt x="11" y="5"/>
                    <a:pt x="11" y="7"/>
                  </a:cubicBezTo>
                  <a:close/>
                  <a:moveTo>
                    <a:pt x="8" y="6"/>
                  </a:moveTo>
                  <a:cubicBezTo>
                    <a:pt x="8" y="4"/>
                    <a:pt x="8" y="3"/>
                    <a:pt x="7" y="3"/>
                  </a:cubicBezTo>
                  <a:cubicBezTo>
                    <a:pt x="7" y="2"/>
                    <a:pt x="7" y="1"/>
                    <a:pt x="7" y="1"/>
                  </a:cubicBezTo>
                  <a:cubicBezTo>
                    <a:pt x="6" y="1"/>
                    <a:pt x="6" y="1"/>
                    <a:pt x="6" y="1"/>
                  </a:cubicBezTo>
                  <a:cubicBezTo>
                    <a:pt x="5" y="1"/>
                    <a:pt x="5" y="1"/>
                    <a:pt x="4" y="2"/>
                  </a:cubicBezTo>
                  <a:cubicBezTo>
                    <a:pt x="4" y="3"/>
                    <a:pt x="4" y="4"/>
                    <a:pt x="4" y="5"/>
                  </a:cubicBezTo>
                  <a:cubicBezTo>
                    <a:pt x="4" y="6"/>
                    <a:pt x="4" y="6"/>
                    <a:pt x="4" y="6"/>
                  </a:cubicBezTo>
                  <a:cubicBezTo>
                    <a:pt x="8" y="6"/>
                    <a:pt x="8" y="6"/>
                    <a:pt x="8" y="6"/>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0" name="Freeform 19"/>
            <xdr:cNvSpPr>
              <a:spLocks/>
            </xdr:cNvSpPr>
          </xdr:nvSpPr>
          <xdr:spPr bwMode="auto">
            <a:xfrm>
              <a:off x="4893469" y="2874913"/>
              <a:ext cx="134938" cy="158750"/>
            </a:xfrm>
            <a:custGeom>
              <a:avLst/>
              <a:gdLst>
                <a:gd name="T0" fmla="*/ 6 w 12"/>
                <a:gd name="T1" fmla="*/ 0 h 14"/>
                <a:gd name="T2" fmla="*/ 6 w 12"/>
                <a:gd name="T3" fmla="*/ 3 h 14"/>
                <a:gd name="T4" fmla="*/ 8 w 12"/>
                <a:gd name="T5" fmla="*/ 1 h 14"/>
                <a:gd name="T6" fmla="*/ 10 w 12"/>
                <a:gd name="T7" fmla="*/ 0 h 14"/>
                <a:gd name="T8" fmla="*/ 12 w 12"/>
                <a:gd name="T9" fmla="*/ 0 h 14"/>
                <a:gd name="T10" fmla="*/ 12 w 12"/>
                <a:gd name="T11" fmla="*/ 2 h 14"/>
                <a:gd name="T12" fmla="*/ 12 w 12"/>
                <a:gd name="T13" fmla="*/ 3 h 14"/>
                <a:gd name="T14" fmla="*/ 11 w 12"/>
                <a:gd name="T15" fmla="*/ 4 h 14"/>
                <a:gd name="T16" fmla="*/ 9 w 12"/>
                <a:gd name="T17" fmla="*/ 3 h 14"/>
                <a:gd name="T18" fmla="*/ 9 w 12"/>
                <a:gd name="T19" fmla="*/ 3 h 14"/>
                <a:gd name="T20" fmla="*/ 8 w 12"/>
                <a:gd name="T21" fmla="*/ 3 h 14"/>
                <a:gd name="T22" fmla="*/ 7 w 12"/>
                <a:gd name="T23" fmla="*/ 3 h 14"/>
                <a:gd name="T24" fmla="*/ 6 w 12"/>
                <a:gd name="T25" fmla="*/ 5 h 14"/>
                <a:gd name="T26" fmla="*/ 6 w 12"/>
                <a:gd name="T27" fmla="*/ 8 h 14"/>
                <a:gd name="T28" fmla="*/ 6 w 12"/>
                <a:gd name="T29" fmla="*/ 11 h 14"/>
                <a:gd name="T30" fmla="*/ 6 w 12"/>
                <a:gd name="T31" fmla="*/ 12 h 14"/>
                <a:gd name="T32" fmla="*/ 6 w 12"/>
                <a:gd name="T33" fmla="*/ 13 h 14"/>
                <a:gd name="T34" fmla="*/ 7 w 12"/>
                <a:gd name="T35" fmla="*/ 14 h 14"/>
                <a:gd name="T36" fmla="*/ 8 w 12"/>
                <a:gd name="T37" fmla="*/ 14 h 14"/>
                <a:gd name="T38" fmla="*/ 8 w 12"/>
                <a:gd name="T39" fmla="*/ 14 h 14"/>
                <a:gd name="T40" fmla="*/ 0 w 12"/>
                <a:gd name="T41" fmla="*/ 14 h 14"/>
                <a:gd name="T42" fmla="*/ 0 w 12"/>
                <a:gd name="T43" fmla="*/ 14 h 14"/>
                <a:gd name="T44" fmla="*/ 1 w 12"/>
                <a:gd name="T45" fmla="*/ 13 h 14"/>
                <a:gd name="T46" fmla="*/ 2 w 12"/>
                <a:gd name="T47" fmla="*/ 11 h 14"/>
                <a:gd name="T48" fmla="*/ 2 w 12"/>
                <a:gd name="T49" fmla="*/ 3 h 14"/>
                <a:gd name="T50" fmla="*/ 2 w 12"/>
                <a:gd name="T51" fmla="*/ 2 h 14"/>
                <a:gd name="T52" fmla="*/ 1 w 12"/>
                <a:gd name="T53" fmla="*/ 1 h 14"/>
                <a:gd name="T54" fmla="*/ 0 w 12"/>
                <a:gd name="T55" fmla="*/ 1 h 14"/>
                <a:gd name="T56" fmla="*/ 0 w 12"/>
                <a:gd name="T57" fmla="*/ 0 h 14"/>
                <a:gd name="T58" fmla="*/ 6 w 12"/>
                <a:gd name="T59" fmla="*/ 0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2" h="14">
                  <a:moveTo>
                    <a:pt x="6" y="0"/>
                  </a:moveTo>
                  <a:cubicBezTo>
                    <a:pt x="6" y="3"/>
                    <a:pt x="6" y="3"/>
                    <a:pt x="6" y="3"/>
                  </a:cubicBezTo>
                  <a:cubicBezTo>
                    <a:pt x="7" y="2"/>
                    <a:pt x="8" y="1"/>
                    <a:pt x="8" y="1"/>
                  </a:cubicBezTo>
                  <a:cubicBezTo>
                    <a:pt x="9" y="0"/>
                    <a:pt x="10" y="0"/>
                    <a:pt x="10" y="0"/>
                  </a:cubicBezTo>
                  <a:cubicBezTo>
                    <a:pt x="11" y="0"/>
                    <a:pt x="11" y="0"/>
                    <a:pt x="12" y="0"/>
                  </a:cubicBezTo>
                  <a:cubicBezTo>
                    <a:pt x="12" y="1"/>
                    <a:pt x="12" y="1"/>
                    <a:pt x="12" y="2"/>
                  </a:cubicBezTo>
                  <a:cubicBezTo>
                    <a:pt x="12" y="3"/>
                    <a:pt x="12" y="3"/>
                    <a:pt x="12" y="3"/>
                  </a:cubicBezTo>
                  <a:cubicBezTo>
                    <a:pt x="11" y="4"/>
                    <a:pt x="11" y="4"/>
                    <a:pt x="11" y="4"/>
                  </a:cubicBezTo>
                  <a:cubicBezTo>
                    <a:pt x="10" y="4"/>
                    <a:pt x="10" y="4"/>
                    <a:pt x="9" y="3"/>
                  </a:cubicBezTo>
                  <a:cubicBezTo>
                    <a:pt x="9" y="3"/>
                    <a:pt x="9" y="3"/>
                    <a:pt x="9" y="3"/>
                  </a:cubicBezTo>
                  <a:cubicBezTo>
                    <a:pt x="8" y="3"/>
                    <a:pt x="8" y="3"/>
                    <a:pt x="8" y="3"/>
                  </a:cubicBezTo>
                  <a:cubicBezTo>
                    <a:pt x="8" y="3"/>
                    <a:pt x="8" y="3"/>
                    <a:pt x="7" y="3"/>
                  </a:cubicBezTo>
                  <a:cubicBezTo>
                    <a:pt x="7" y="3"/>
                    <a:pt x="7" y="4"/>
                    <a:pt x="6" y="5"/>
                  </a:cubicBezTo>
                  <a:cubicBezTo>
                    <a:pt x="6" y="6"/>
                    <a:pt x="6" y="7"/>
                    <a:pt x="6" y="8"/>
                  </a:cubicBezTo>
                  <a:cubicBezTo>
                    <a:pt x="6" y="11"/>
                    <a:pt x="6" y="11"/>
                    <a:pt x="6" y="11"/>
                  </a:cubicBezTo>
                  <a:cubicBezTo>
                    <a:pt x="6" y="12"/>
                    <a:pt x="6" y="12"/>
                    <a:pt x="6" y="12"/>
                  </a:cubicBezTo>
                  <a:cubicBezTo>
                    <a:pt x="6" y="12"/>
                    <a:pt x="6" y="13"/>
                    <a:pt x="6" y="13"/>
                  </a:cubicBezTo>
                  <a:cubicBezTo>
                    <a:pt x="6" y="13"/>
                    <a:pt x="6" y="13"/>
                    <a:pt x="7" y="14"/>
                  </a:cubicBezTo>
                  <a:cubicBezTo>
                    <a:pt x="7" y="14"/>
                    <a:pt x="7" y="14"/>
                    <a:pt x="8" y="14"/>
                  </a:cubicBezTo>
                  <a:cubicBezTo>
                    <a:pt x="8" y="14"/>
                    <a:pt x="8" y="14"/>
                    <a:pt x="8" y="14"/>
                  </a:cubicBezTo>
                  <a:cubicBezTo>
                    <a:pt x="0" y="14"/>
                    <a:pt x="0" y="14"/>
                    <a:pt x="0" y="14"/>
                  </a:cubicBezTo>
                  <a:cubicBezTo>
                    <a:pt x="0" y="14"/>
                    <a:pt x="0" y="14"/>
                    <a:pt x="0" y="14"/>
                  </a:cubicBezTo>
                  <a:cubicBezTo>
                    <a:pt x="1" y="14"/>
                    <a:pt x="1" y="14"/>
                    <a:pt x="1" y="13"/>
                  </a:cubicBezTo>
                  <a:cubicBezTo>
                    <a:pt x="2" y="13"/>
                    <a:pt x="2" y="12"/>
                    <a:pt x="2" y="11"/>
                  </a:cubicBezTo>
                  <a:cubicBezTo>
                    <a:pt x="2" y="3"/>
                    <a:pt x="2" y="3"/>
                    <a:pt x="2" y="3"/>
                  </a:cubicBezTo>
                  <a:cubicBezTo>
                    <a:pt x="2" y="2"/>
                    <a:pt x="2" y="2"/>
                    <a:pt x="2" y="2"/>
                  </a:cubicBezTo>
                  <a:cubicBezTo>
                    <a:pt x="2" y="1"/>
                    <a:pt x="1" y="1"/>
                    <a:pt x="1" y="1"/>
                  </a:cubicBezTo>
                  <a:cubicBezTo>
                    <a:pt x="1" y="1"/>
                    <a:pt x="1" y="1"/>
                    <a:pt x="0" y="1"/>
                  </a:cubicBezTo>
                  <a:cubicBezTo>
                    <a:pt x="0" y="0"/>
                    <a:pt x="0" y="0"/>
                    <a:pt x="0" y="0"/>
                  </a:cubicBezTo>
                  <a:cubicBezTo>
                    <a:pt x="6" y="0"/>
                    <a:pt x="6" y="0"/>
                    <a:pt x="6"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1" name="Freeform 20"/>
            <xdr:cNvSpPr>
              <a:spLocks/>
            </xdr:cNvSpPr>
          </xdr:nvSpPr>
          <xdr:spPr bwMode="auto">
            <a:xfrm>
              <a:off x="5039519" y="2874913"/>
              <a:ext cx="169863" cy="158750"/>
            </a:xfrm>
            <a:custGeom>
              <a:avLst/>
              <a:gdLst>
                <a:gd name="T0" fmla="*/ 6 w 15"/>
                <a:gd name="T1" fmla="*/ 0 h 14"/>
                <a:gd name="T2" fmla="*/ 6 w 15"/>
                <a:gd name="T3" fmla="*/ 2 h 14"/>
                <a:gd name="T4" fmla="*/ 8 w 15"/>
                <a:gd name="T5" fmla="*/ 0 h 14"/>
                <a:gd name="T6" fmla="*/ 10 w 15"/>
                <a:gd name="T7" fmla="*/ 0 h 14"/>
                <a:gd name="T8" fmla="*/ 12 w 15"/>
                <a:gd name="T9" fmla="*/ 1 h 14"/>
                <a:gd name="T10" fmla="*/ 14 w 15"/>
                <a:gd name="T11" fmla="*/ 3 h 14"/>
                <a:gd name="T12" fmla="*/ 14 w 15"/>
                <a:gd name="T13" fmla="*/ 6 h 14"/>
                <a:gd name="T14" fmla="*/ 14 w 15"/>
                <a:gd name="T15" fmla="*/ 11 h 14"/>
                <a:gd name="T16" fmla="*/ 14 w 15"/>
                <a:gd name="T17" fmla="*/ 13 h 14"/>
                <a:gd name="T18" fmla="*/ 15 w 15"/>
                <a:gd name="T19" fmla="*/ 14 h 14"/>
                <a:gd name="T20" fmla="*/ 15 w 15"/>
                <a:gd name="T21" fmla="*/ 14 h 14"/>
                <a:gd name="T22" fmla="*/ 8 w 15"/>
                <a:gd name="T23" fmla="*/ 14 h 14"/>
                <a:gd name="T24" fmla="*/ 8 w 15"/>
                <a:gd name="T25" fmla="*/ 14 h 14"/>
                <a:gd name="T26" fmla="*/ 9 w 15"/>
                <a:gd name="T27" fmla="*/ 13 h 14"/>
                <a:gd name="T28" fmla="*/ 10 w 15"/>
                <a:gd name="T29" fmla="*/ 11 h 14"/>
                <a:gd name="T30" fmla="*/ 10 w 15"/>
                <a:gd name="T31" fmla="*/ 5 h 14"/>
                <a:gd name="T32" fmla="*/ 10 w 15"/>
                <a:gd name="T33" fmla="*/ 3 h 14"/>
                <a:gd name="T34" fmla="*/ 9 w 15"/>
                <a:gd name="T35" fmla="*/ 2 h 14"/>
                <a:gd name="T36" fmla="*/ 8 w 15"/>
                <a:gd name="T37" fmla="*/ 2 h 14"/>
                <a:gd name="T38" fmla="*/ 6 w 15"/>
                <a:gd name="T39" fmla="*/ 4 h 14"/>
                <a:gd name="T40" fmla="*/ 6 w 15"/>
                <a:gd name="T41" fmla="*/ 11 h 14"/>
                <a:gd name="T42" fmla="*/ 6 w 15"/>
                <a:gd name="T43" fmla="*/ 13 h 14"/>
                <a:gd name="T44" fmla="*/ 7 w 15"/>
                <a:gd name="T45" fmla="*/ 14 h 14"/>
                <a:gd name="T46" fmla="*/ 7 w 15"/>
                <a:gd name="T47" fmla="*/ 14 h 14"/>
                <a:gd name="T48" fmla="*/ 0 w 15"/>
                <a:gd name="T49" fmla="*/ 14 h 14"/>
                <a:gd name="T50" fmla="*/ 0 w 15"/>
                <a:gd name="T51" fmla="*/ 14 h 14"/>
                <a:gd name="T52" fmla="*/ 1 w 15"/>
                <a:gd name="T53" fmla="*/ 13 h 14"/>
                <a:gd name="T54" fmla="*/ 2 w 15"/>
                <a:gd name="T55" fmla="*/ 11 h 14"/>
                <a:gd name="T56" fmla="*/ 2 w 15"/>
                <a:gd name="T57" fmla="*/ 3 h 14"/>
                <a:gd name="T58" fmla="*/ 1 w 15"/>
                <a:gd name="T59" fmla="*/ 1 h 14"/>
                <a:gd name="T60" fmla="*/ 0 w 15"/>
                <a:gd name="T61" fmla="*/ 1 h 14"/>
                <a:gd name="T62" fmla="*/ 0 w 15"/>
                <a:gd name="T63" fmla="*/ 0 h 14"/>
                <a:gd name="T64" fmla="*/ 6 w 15"/>
                <a:gd name="T65" fmla="*/ 0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5" h="14">
                  <a:moveTo>
                    <a:pt x="6" y="0"/>
                  </a:moveTo>
                  <a:cubicBezTo>
                    <a:pt x="6" y="2"/>
                    <a:pt x="6" y="2"/>
                    <a:pt x="6" y="2"/>
                  </a:cubicBezTo>
                  <a:cubicBezTo>
                    <a:pt x="7" y="1"/>
                    <a:pt x="7" y="1"/>
                    <a:pt x="8" y="0"/>
                  </a:cubicBezTo>
                  <a:cubicBezTo>
                    <a:pt x="9" y="0"/>
                    <a:pt x="9" y="0"/>
                    <a:pt x="10" y="0"/>
                  </a:cubicBezTo>
                  <a:cubicBezTo>
                    <a:pt x="11" y="0"/>
                    <a:pt x="12" y="0"/>
                    <a:pt x="12" y="1"/>
                  </a:cubicBezTo>
                  <a:cubicBezTo>
                    <a:pt x="13" y="1"/>
                    <a:pt x="13" y="2"/>
                    <a:pt x="14" y="3"/>
                  </a:cubicBezTo>
                  <a:cubicBezTo>
                    <a:pt x="14" y="3"/>
                    <a:pt x="14" y="4"/>
                    <a:pt x="14" y="6"/>
                  </a:cubicBezTo>
                  <a:cubicBezTo>
                    <a:pt x="14" y="11"/>
                    <a:pt x="14" y="11"/>
                    <a:pt x="14" y="11"/>
                  </a:cubicBezTo>
                  <a:cubicBezTo>
                    <a:pt x="14" y="12"/>
                    <a:pt x="14" y="13"/>
                    <a:pt x="14" y="13"/>
                  </a:cubicBezTo>
                  <a:cubicBezTo>
                    <a:pt x="14" y="14"/>
                    <a:pt x="15" y="14"/>
                    <a:pt x="15" y="14"/>
                  </a:cubicBezTo>
                  <a:cubicBezTo>
                    <a:pt x="15" y="14"/>
                    <a:pt x="15" y="14"/>
                    <a:pt x="15" y="14"/>
                  </a:cubicBezTo>
                  <a:cubicBezTo>
                    <a:pt x="8" y="14"/>
                    <a:pt x="8" y="14"/>
                    <a:pt x="8" y="14"/>
                  </a:cubicBezTo>
                  <a:cubicBezTo>
                    <a:pt x="8" y="14"/>
                    <a:pt x="8" y="14"/>
                    <a:pt x="8" y="14"/>
                  </a:cubicBezTo>
                  <a:cubicBezTo>
                    <a:pt x="9" y="14"/>
                    <a:pt x="9" y="14"/>
                    <a:pt x="9" y="13"/>
                  </a:cubicBezTo>
                  <a:cubicBezTo>
                    <a:pt x="10" y="13"/>
                    <a:pt x="10" y="12"/>
                    <a:pt x="10" y="11"/>
                  </a:cubicBezTo>
                  <a:cubicBezTo>
                    <a:pt x="10" y="5"/>
                    <a:pt x="10" y="5"/>
                    <a:pt x="10" y="5"/>
                  </a:cubicBezTo>
                  <a:cubicBezTo>
                    <a:pt x="10" y="4"/>
                    <a:pt x="10" y="3"/>
                    <a:pt x="10" y="3"/>
                  </a:cubicBezTo>
                  <a:cubicBezTo>
                    <a:pt x="9" y="3"/>
                    <a:pt x="9" y="2"/>
                    <a:pt x="9" y="2"/>
                  </a:cubicBezTo>
                  <a:cubicBezTo>
                    <a:pt x="9" y="2"/>
                    <a:pt x="9" y="2"/>
                    <a:pt x="8" y="2"/>
                  </a:cubicBezTo>
                  <a:cubicBezTo>
                    <a:pt x="7" y="2"/>
                    <a:pt x="7" y="3"/>
                    <a:pt x="6" y="4"/>
                  </a:cubicBezTo>
                  <a:cubicBezTo>
                    <a:pt x="6" y="11"/>
                    <a:pt x="6" y="11"/>
                    <a:pt x="6" y="11"/>
                  </a:cubicBezTo>
                  <a:cubicBezTo>
                    <a:pt x="6" y="12"/>
                    <a:pt x="6" y="13"/>
                    <a:pt x="6" y="13"/>
                  </a:cubicBezTo>
                  <a:cubicBezTo>
                    <a:pt x="6" y="14"/>
                    <a:pt x="7" y="14"/>
                    <a:pt x="7" y="14"/>
                  </a:cubicBezTo>
                  <a:cubicBezTo>
                    <a:pt x="7" y="14"/>
                    <a:pt x="7" y="14"/>
                    <a:pt x="7" y="14"/>
                  </a:cubicBezTo>
                  <a:cubicBezTo>
                    <a:pt x="0" y="14"/>
                    <a:pt x="0" y="14"/>
                    <a:pt x="0" y="14"/>
                  </a:cubicBezTo>
                  <a:cubicBezTo>
                    <a:pt x="0" y="14"/>
                    <a:pt x="0" y="14"/>
                    <a:pt x="0" y="14"/>
                  </a:cubicBezTo>
                  <a:cubicBezTo>
                    <a:pt x="1" y="14"/>
                    <a:pt x="1" y="14"/>
                    <a:pt x="1" y="13"/>
                  </a:cubicBezTo>
                  <a:cubicBezTo>
                    <a:pt x="2" y="13"/>
                    <a:pt x="2" y="12"/>
                    <a:pt x="2" y="11"/>
                  </a:cubicBezTo>
                  <a:cubicBezTo>
                    <a:pt x="2" y="3"/>
                    <a:pt x="2" y="3"/>
                    <a:pt x="2" y="3"/>
                  </a:cubicBezTo>
                  <a:cubicBezTo>
                    <a:pt x="2" y="2"/>
                    <a:pt x="2" y="2"/>
                    <a:pt x="1" y="1"/>
                  </a:cubicBezTo>
                  <a:cubicBezTo>
                    <a:pt x="1" y="1"/>
                    <a:pt x="1" y="1"/>
                    <a:pt x="0" y="1"/>
                  </a:cubicBezTo>
                  <a:cubicBezTo>
                    <a:pt x="0" y="0"/>
                    <a:pt x="0" y="0"/>
                    <a:pt x="0" y="0"/>
                  </a:cubicBezTo>
                  <a:cubicBezTo>
                    <a:pt x="6" y="0"/>
                    <a:pt x="6" y="0"/>
                    <a:pt x="6"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2" name="Freeform 21"/>
            <xdr:cNvSpPr>
              <a:spLocks/>
            </xdr:cNvSpPr>
          </xdr:nvSpPr>
          <xdr:spPr bwMode="auto">
            <a:xfrm>
              <a:off x="5220494" y="2874913"/>
              <a:ext cx="269875" cy="158750"/>
            </a:xfrm>
            <a:custGeom>
              <a:avLst/>
              <a:gdLst>
                <a:gd name="T0" fmla="*/ 6 w 24"/>
                <a:gd name="T1" fmla="*/ 0 h 14"/>
                <a:gd name="T2" fmla="*/ 6 w 24"/>
                <a:gd name="T3" fmla="*/ 2 h 14"/>
                <a:gd name="T4" fmla="*/ 8 w 24"/>
                <a:gd name="T5" fmla="*/ 0 h 14"/>
                <a:gd name="T6" fmla="*/ 11 w 24"/>
                <a:gd name="T7" fmla="*/ 0 h 14"/>
                <a:gd name="T8" fmla="*/ 13 w 24"/>
                <a:gd name="T9" fmla="*/ 1 h 14"/>
                <a:gd name="T10" fmla="*/ 14 w 24"/>
                <a:gd name="T11" fmla="*/ 2 h 14"/>
                <a:gd name="T12" fmla="*/ 17 w 24"/>
                <a:gd name="T13" fmla="*/ 0 h 14"/>
                <a:gd name="T14" fmla="*/ 19 w 24"/>
                <a:gd name="T15" fmla="*/ 0 h 14"/>
                <a:gd name="T16" fmla="*/ 21 w 24"/>
                <a:gd name="T17" fmla="*/ 1 h 14"/>
                <a:gd name="T18" fmla="*/ 22 w 24"/>
                <a:gd name="T19" fmla="*/ 2 h 14"/>
                <a:gd name="T20" fmla="*/ 23 w 24"/>
                <a:gd name="T21" fmla="*/ 6 h 14"/>
                <a:gd name="T22" fmla="*/ 23 w 24"/>
                <a:gd name="T23" fmla="*/ 11 h 14"/>
                <a:gd name="T24" fmla="*/ 23 w 24"/>
                <a:gd name="T25" fmla="*/ 13 h 14"/>
                <a:gd name="T26" fmla="*/ 24 w 24"/>
                <a:gd name="T27" fmla="*/ 14 h 14"/>
                <a:gd name="T28" fmla="*/ 24 w 24"/>
                <a:gd name="T29" fmla="*/ 14 h 14"/>
                <a:gd name="T30" fmla="*/ 17 w 24"/>
                <a:gd name="T31" fmla="*/ 14 h 14"/>
                <a:gd name="T32" fmla="*/ 17 w 24"/>
                <a:gd name="T33" fmla="*/ 14 h 14"/>
                <a:gd name="T34" fmla="*/ 18 w 24"/>
                <a:gd name="T35" fmla="*/ 13 h 14"/>
                <a:gd name="T36" fmla="*/ 18 w 24"/>
                <a:gd name="T37" fmla="*/ 11 h 14"/>
                <a:gd name="T38" fmla="*/ 18 w 24"/>
                <a:gd name="T39" fmla="*/ 5 h 14"/>
                <a:gd name="T40" fmla="*/ 18 w 24"/>
                <a:gd name="T41" fmla="*/ 3 h 14"/>
                <a:gd name="T42" fmla="*/ 18 w 24"/>
                <a:gd name="T43" fmla="*/ 2 h 14"/>
                <a:gd name="T44" fmla="*/ 17 w 24"/>
                <a:gd name="T45" fmla="*/ 2 h 14"/>
                <a:gd name="T46" fmla="*/ 16 w 24"/>
                <a:gd name="T47" fmla="*/ 2 h 14"/>
                <a:gd name="T48" fmla="*/ 14 w 24"/>
                <a:gd name="T49" fmla="*/ 4 h 14"/>
                <a:gd name="T50" fmla="*/ 14 w 24"/>
                <a:gd name="T51" fmla="*/ 11 h 14"/>
                <a:gd name="T52" fmla="*/ 15 w 24"/>
                <a:gd name="T53" fmla="*/ 13 h 14"/>
                <a:gd name="T54" fmla="*/ 16 w 24"/>
                <a:gd name="T55" fmla="*/ 14 h 14"/>
                <a:gd name="T56" fmla="*/ 16 w 24"/>
                <a:gd name="T57" fmla="*/ 14 h 14"/>
                <a:gd name="T58" fmla="*/ 9 w 24"/>
                <a:gd name="T59" fmla="*/ 14 h 14"/>
                <a:gd name="T60" fmla="*/ 9 w 24"/>
                <a:gd name="T61" fmla="*/ 14 h 14"/>
                <a:gd name="T62" fmla="*/ 10 w 24"/>
                <a:gd name="T63" fmla="*/ 14 h 14"/>
                <a:gd name="T64" fmla="*/ 10 w 24"/>
                <a:gd name="T65" fmla="*/ 13 h 14"/>
                <a:gd name="T66" fmla="*/ 10 w 24"/>
                <a:gd name="T67" fmla="*/ 11 h 14"/>
                <a:gd name="T68" fmla="*/ 10 w 24"/>
                <a:gd name="T69" fmla="*/ 5 h 14"/>
                <a:gd name="T70" fmla="*/ 10 w 24"/>
                <a:gd name="T71" fmla="*/ 3 h 14"/>
                <a:gd name="T72" fmla="*/ 10 w 24"/>
                <a:gd name="T73" fmla="*/ 2 h 14"/>
                <a:gd name="T74" fmla="*/ 9 w 24"/>
                <a:gd name="T75" fmla="*/ 2 h 14"/>
                <a:gd name="T76" fmla="*/ 8 w 24"/>
                <a:gd name="T77" fmla="*/ 2 h 14"/>
                <a:gd name="T78" fmla="*/ 6 w 24"/>
                <a:gd name="T79" fmla="*/ 4 h 14"/>
                <a:gd name="T80" fmla="*/ 6 w 24"/>
                <a:gd name="T81" fmla="*/ 11 h 14"/>
                <a:gd name="T82" fmla="*/ 7 w 24"/>
                <a:gd name="T83" fmla="*/ 13 h 14"/>
                <a:gd name="T84" fmla="*/ 8 w 24"/>
                <a:gd name="T85" fmla="*/ 14 h 14"/>
                <a:gd name="T86" fmla="*/ 8 w 24"/>
                <a:gd name="T87" fmla="*/ 14 h 14"/>
                <a:gd name="T88" fmla="*/ 0 w 24"/>
                <a:gd name="T89" fmla="*/ 14 h 14"/>
                <a:gd name="T90" fmla="*/ 0 w 24"/>
                <a:gd name="T91" fmla="*/ 14 h 14"/>
                <a:gd name="T92" fmla="*/ 2 w 24"/>
                <a:gd name="T93" fmla="*/ 13 h 14"/>
                <a:gd name="T94" fmla="*/ 2 w 24"/>
                <a:gd name="T95" fmla="*/ 11 h 14"/>
                <a:gd name="T96" fmla="*/ 2 w 24"/>
                <a:gd name="T97" fmla="*/ 3 h 14"/>
                <a:gd name="T98" fmla="*/ 2 w 24"/>
                <a:gd name="T99" fmla="*/ 1 h 14"/>
                <a:gd name="T100" fmla="*/ 0 w 24"/>
                <a:gd name="T101" fmla="*/ 1 h 14"/>
                <a:gd name="T102" fmla="*/ 0 w 24"/>
                <a:gd name="T103" fmla="*/ 0 h 14"/>
                <a:gd name="T104" fmla="*/ 6 w 24"/>
                <a:gd name="T105" fmla="*/ 0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4" h="14">
                  <a:moveTo>
                    <a:pt x="6" y="0"/>
                  </a:moveTo>
                  <a:cubicBezTo>
                    <a:pt x="6" y="2"/>
                    <a:pt x="6" y="2"/>
                    <a:pt x="6" y="2"/>
                  </a:cubicBezTo>
                  <a:cubicBezTo>
                    <a:pt x="7" y="1"/>
                    <a:pt x="8" y="1"/>
                    <a:pt x="8" y="0"/>
                  </a:cubicBezTo>
                  <a:cubicBezTo>
                    <a:pt x="9" y="0"/>
                    <a:pt x="10" y="0"/>
                    <a:pt x="11" y="0"/>
                  </a:cubicBezTo>
                  <a:cubicBezTo>
                    <a:pt x="11" y="0"/>
                    <a:pt x="12" y="0"/>
                    <a:pt x="13" y="1"/>
                  </a:cubicBezTo>
                  <a:cubicBezTo>
                    <a:pt x="13" y="1"/>
                    <a:pt x="14" y="2"/>
                    <a:pt x="14" y="2"/>
                  </a:cubicBezTo>
                  <a:cubicBezTo>
                    <a:pt x="15" y="2"/>
                    <a:pt x="16" y="1"/>
                    <a:pt x="17" y="0"/>
                  </a:cubicBezTo>
                  <a:cubicBezTo>
                    <a:pt x="17" y="0"/>
                    <a:pt x="18" y="0"/>
                    <a:pt x="19" y="0"/>
                  </a:cubicBezTo>
                  <a:cubicBezTo>
                    <a:pt x="20" y="0"/>
                    <a:pt x="21" y="0"/>
                    <a:pt x="21" y="1"/>
                  </a:cubicBezTo>
                  <a:cubicBezTo>
                    <a:pt x="22" y="1"/>
                    <a:pt x="22" y="2"/>
                    <a:pt x="22" y="2"/>
                  </a:cubicBezTo>
                  <a:cubicBezTo>
                    <a:pt x="23" y="3"/>
                    <a:pt x="23" y="4"/>
                    <a:pt x="23" y="6"/>
                  </a:cubicBezTo>
                  <a:cubicBezTo>
                    <a:pt x="23" y="11"/>
                    <a:pt x="23" y="11"/>
                    <a:pt x="23" y="11"/>
                  </a:cubicBezTo>
                  <a:cubicBezTo>
                    <a:pt x="23" y="12"/>
                    <a:pt x="23" y="13"/>
                    <a:pt x="23" y="13"/>
                  </a:cubicBezTo>
                  <a:cubicBezTo>
                    <a:pt x="23" y="14"/>
                    <a:pt x="24" y="14"/>
                    <a:pt x="24" y="14"/>
                  </a:cubicBezTo>
                  <a:cubicBezTo>
                    <a:pt x="24" y="14"/>
                    <a:pt x="24" y="14"/>
                    <a:pt x="24" y="14"/>
                  </a:cubicBezTo>
                  <a:cubicBezTo>
                    <a:pt x="17" y="14"/>
                    <a:pt x="17" y="14"/>
                    <a:pt x="17" y="14"/>
                  </a:cubicBezTo>
                  <a:cubicBezTo>
                    <a:pt x="17" y="14"/>
                    <a:pt x="17" y="14"/>
                    <a:pt x="17" y="14"/>
                  </a:cubicBezTo>
                  <a:cubicBezTo>
                    <a:pt x="18" y="14"/>
                    <a:pt x="18" y="14"/>
                    <a:pt x="18" y="13"/>
                  </a:cubicBezTo>
                  <a:cubicBezTo>
                    <a:pt x="18" y="13"/>
                    <a:pt x="18" y="12"/>
                    <a:pt x="18" y="11"/>
                  </a:cubicBezTo>
                  <a:cubicBezTo>
                    <a:pt x="18" y="5"/>
                    <a:pt x="18" y="5"/>
                    <a:pt x="18" y="5"/>
                  </a:cubicBezTo>
                  <a:cubicBezTo>
                    <a:pt x="18" y="4"/>
                    <a:pt x="18" y="3"/>
                    <a:pt x="18" y="3"/>
                  </a:cubicBezTo>
                  <a:cubicBezTo>
                    <a:pt x="18" y="3"/>
                    <a:pt x="18" y="2"/>
                    <a:pt x="18" y="2"/>
                  </a:cubicBezTo>
                  <a:cubicBezTo>
                    <a:pt x="18" y="2"/>
                    <a:pt x="17" y="2"/>
                    <a:pt x="17" y="2"/>
                  </a:cubicBezTo>
                  <a:cubicBezTo>
                    <a:pt x="17" y="2"/>
                    <a:pt x="16" y="2"/>
                    <a:pt x="16" y="2"/>
                  </a:cubicBezTo>
                  <a:cubicBezTo>
                    <a:pt x="15" y="3"/>
                    <a:pt x="15" y="3"/>
                    <a:pt x="14" y="4"/>
                  </a:cubicBezTo>
                  <a:cubicBezTo>
                    <a:pt x="14" y="11"/>
                    <a:pt x="14" y="11"/>
                    <a:pt x="14" y="11"/>
                  </a:cubicBezTo>
                  <a:cubicBezTo>
                    <a:pt x="14" y="12"/>
                    <a:pt x="15" y="13"/>
                    <a:pt x="15" y="13"/>
                  </a:cubicBezTo>
                  <a:cubicBezTo>
                    <a:pt x="15" y="14"/>
                    <a:pt x="15" y="14"/>
                    <a:pt x="16" y="14"/>
                  </a:cubicBezTo>
                  <a:cubicBezTo>
                    <a:pt x="16" y="14"/>
                    <a:pt x="16" y="14"/>
                    <a:pt x="16" y="14"/>
                  </a:cubicBezTo>
                  <a:cubicBezTo>
                    <a:pt x="9" y="14"/>
                    <a:pt x="9" y="14"/>
                    <a:pt x="9" y="14"/>
                  </a:cubicBezTo>
                  <a:cubicBezTo>
                    <a:pt x="9" y="14"/>
                    <a:pt x="9" y="14"/>
                    <a:pt x="9" y="14"/>
                  </a:cubicBezTo>
                  <a:cubicBezTo>
                    <a:pt x="9" y="14"/>
                    <a:pt x="9" y="14"/>
                    <a:pt x="10" y="14"/>
                  </a:cubicBezTo>
                  <a:cubicBezTo>
                    <a:pt x="10" y="13"/>
                    <a:pt x="10" y="13"/>
                    <a:pt x="10" y="13"/>
                  </a:cubicBezTo>
                  <a:cubicBezTo>
                    <a:pt x="10" y="13"/>
                    <a:pt x="10" y="12"/>
                    <a:pt x="10" y="11"/>
                  </a:cubicBezTo>
                  <a:cubicBezTo>
                    <a:pt x="10" y="5"/>
                    <a:pt x="10" y="5"/>
                    <a:pt x="10" y="5"/>
                  </a:cubicBezTo>
                  <a:cubicBezTo>
                    <a:pt x="10" y="4"/>
                    <a:pt x="10" y="3"/>
                    <a:pt x="10" y="3"/>
                  </a:cubicBezTo>
                  <a:cubicBezTo>
                    <a:pt x="10" y="3"/>
                    <a:pt x="10" y="2"/>
                    <a:pt x="10" y="2"/>
                  </a:cubicBezTo>
                  <a:cubicBezTo>
                    <a:pt x="9" y="2"/>
                    <a:pt x="9" y="2"/>
                    <a:pt x="9" y="2"/>
                  </a:cubicBezTo>
                  <a:cubicBezTo>
                    <a:pt x="8" y="2"/>
                    <a:pt x="8" y="2"/>
                    <a:pt x="8" y="2"/>
                  </a:cubicBezTo>
                  <a:cubicBezTo>
                    <a:pt x="7" y="2"/>
                    <a:pt x="7" y="3"/>
                    <a:pt x="6" y="4"/>
                  </a:cubicBezTo>
                  <a:cubicBezTo>
                    <a:pt x="6" y="11"/>
                    <a:pt x="6" y="11"/>
                    <a:pt x="6" y="11"/>
                  </a:cubicBezTo>
                  <a:cubicBezTo>
                    <a:pt x="6" y="12"/>
                    <a:pt x="6" y="13"/>
                    <a:pt x="7" y="13"/>
                  </a:cubicBezTo>
                  <a:cubicBezTo>
                    <a:pt x="7" y="14"/>
                    <a:pt x="7" y="14"/>
                    <a:pt x="8" y="14"/>
                  </a:cubicBezTo>
                  <a:cubicBezTo>
                    <a:pt x="8" y="14"/>
                    <a:pt x="8" y="14"/>
                    <a:pt x="8" y="14"/>
                  </a:cubicBezTo>
                  <a:cubicBezTo>
                    <a:pt x="0" y="14"/>
                    <a:pt x="0" y="14"/>
                    <a:pt x="0" y="14"/>
                  </a:cubicBezTo>
                  <a:cubicBezTo>
                    <a:pt x="0" y="14"/>
                    <a:pt x="0" y="14"/>
                    <a:pt x="0" y="14"/>
                  </a:cubicBezTo>
                  <a:cubicBezTo>
                    <a:pt x="1" y="14"/>
                    <a:pt x="2" y="14"/>
                    <a:pt x="2" y="13"/>
                  </a:cubicBezTo>
                  <a:cubicBezTo>
                    <a:pt x="2" y="13"/>
                    <a:pt x="2" y="12"/>
                    <a:pt x="2" y="11"/>
                  </a:cubicBezTo>
                  <a:cubicBezTo>
                    <a:pt x="2" y="3"/>
                    <a:pt x="2" y="3"/>
                    <a:pt x="2" y="3"/>
                  </a:cubicBezTo>
                  <a:cubicBezTo>
                    <a:pt x="2" y="2"/>
                    <a:pt x="2" y="2"/>
                    <a:pt x="2" y="1"/>
                  </a:cubicBezTo>
                  <a:cubicBezTo>
                    <a:pt x="2" y="1"/>
                    <a:pt x="1" y="1"/>
                    <a:pt x="0" y="1"/>
                  </a:cubicBezTo>
                  <a:cubicBezTo>
                    <a:pt x="0" y="0"/>
                    <a:pt x="0" y="0"/>
                    <a:pt x="0" y="0"/>
                  </a:cubicBezTo>
                  <a:cubicBezTo>
                    <a:pt x="6" y="0"/>
                    <a:pt x="6" y="0"/>
                    <a:pt x="6"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3" name="Freeform 22"/>
            <xdr:cNvSpPr>
              <a:spLocks noEditPoints="1"/>
            </xdr:cNvSpPr>
          </xdr:nvSpPr>
          <xdr:spPr bwMode="auto">
            <a:xfrm>
              <a:off x="5501481" y="2874913"/>
              <a:ext cx="134938" cy="169863"/>
            </a:xfrm>
            <a:custGeom>
              <a:avLst/>
              <a:gdLst>
                <a:gd name="T0" fmla="*/ 12 w 12"/>
                <a:gd name="T1" fmla="*/ 7 h 15"/>
                <a:gd name="T2" fmla="*/ 4 w 12"/>
                <a:gd name="T3" fmla="*/ 7 h 15"/>
                <a:gd name="T4" fmla="*/ 5 w 12"/>
                <a:gd name="T5" fmla="*/ 11 h 15"/>
                <a:gd name="T6" fmla="*/ 8 w 12"/>
                <a:gd name="T7" fmla="*/ 13 h 15"/>
                <a:gd name="T8" fmla="*/ 10 w 12"/>
                <a:gd name="T9" fmla="*/ 12 h 15"/>
                <a:gd name="T10" fmla="*/ 11 w 12"/>
                <a:gd name="T11" fmla="*/ 10 h 15"/>
                <a:gd name="T12" fmla="*/ 12 w 12"/>
                <a:gd name="T13" fmla="*/ 11 h 15"/>
                <a:gd name="T14" fmla="*/ 9 w 12"/>
                <a:gd name="T15" fmla="*/ 14 h 15"/>
                <a:gd name="T16" fmla="*/ 6 w 12"/>
                <a:gd name="T17" fmla="*/ 15 h 15"/>
                <a:gd name="T18" fmla="*/ 1 w 12"/>
                <a:gd name="T19" fmla="*/ 12 h 15"/>
                <a:gd name="T20" fmla="*/ 0 w 12"/>
                <a:gd name="T21" fmla="*/ 8 h 15"/>
                <a:gd name="T22" fmla="*/ 2 w 12"/>
                <a:gd name="T23" fmla="*/ 2 h 15"/>
                <a:gd name="T24" fmla="*/ 6 w 12"/>
                <a:gd name="T25" fmla="*/ 0 h 15"/>
                <a:gd name="T26" fmla="*/ 10 w 12"/>
                <a:gd name="T27" fmla="*/ 2 h 15"/>
                <a:gd name="T28" fmla="*/ 12 w 12"/>
                <a:gd name="T29" fmla="*/ 7 h 15"/>
                <a:gd name="T30" fmla="*/ 8 w 12"/>
                <a:gd name="T31" fmla="*/ 6 h 15"/>
                <a:gd name="T32" fmla="*/ 8 w 12"/>
                <a:gd name="T33" fmla="*/ 3 h 15"/>
                <a:gd name="T34" fmla="*/ 7 w 12"/>
                <a:gd name="T35" fmla="*/ 1 h 15"/>
                <a:gd name="T36" fmla="*/ 6 w 12"/>
                <a:gd name="T37" fmla="*/ 1 h 15"/>
                <a:gd name="T38" fmla="*/ 5 w 12"/>
                <a:gd name="T39" fmla="*/ 2 h 15"/>
                <a:gd name="T40" fmla="*/ 4 w 12"/>
                <a:gd name="T41" fmla="*/ 5 h 15"/>
                <a:gd name="T42" fmla="*/ 4 w 12"/>
                <a:gd name="T43" fmla="*/ 6 h 15"/>
                <a:gd name="T44" fmla="*/ 8 w 12"/>
                <a:gd name="T45" fmla="*/ 6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2" h="15">
                  <a:moveTo>
                    <a:pt x="12" y="7"/>
                  </a:moveTo>
                  <a:cubicBezTo>
                    <a:pt x="4" y="7"/>
                    <a:pt x="4" y="7"/>
                    <a:pt x="4" y="7"/>
                  </a:cubicBezTo>
                  <a:cubicBezTo>
                    <a:pt x="4" y="9"/>
                    <a:pt x="5" y="10"/>
                    <a:pt x="5" y="11"/>
                  </a:cubicBezTo>
                  <a:cubicBezTo>
                    <a:pt x="6" y="12"/>
                    <a:pt x="7" y="13"/>
                    <a:pt x="8" y="13"/>
                  </a:cubicBezTo>
                  <a:cubicBezTo>
                    <a:pt x="9" y="13"/>
                    <a:pt x="9" y="12"/>
                    <a:pt x="10" y="12"/>
                  </a:cubicBezTo>
                  <a:cubicBezTo>
                    <a:pt x="10" y="12"/>
                    <a:pt x="11" y="11"/>
                    <a:pt x="11" y="10"/>
                  </a:cubicBezTo>
                  <a:cubicBezTo>
                    <a:pt x="12" y="11"/>
                    <a:pt x="12" y="11"/>
                    <a:pt x="12" y="11"/>
                  </a:cubicBezTo>
                  <a:cubicBezTo>
                    <a:pt x="11" y="12"/>
                    <a:pt x="10" y="13"/>
                    <a:pt x="9" y="14"/>
                  </a:cubicBezTo>
                  <a:cubicBezTo>
                    <a:pt x="8" y="14"/>
                    <a:pt x="7" y="15"/>
                    <a:pt x="6" y="15"/>
                  </a:cubicBezTo>
                  <a:cubicBezTo>
                    <a:pt x="4" y="15"/>
                    <a:pt x="2" y="14"/>
                    <a:pt x="1" y="12"/>
                  </a:cubicBezTo>
                  <a:cubicBezTo>
                    <a:pt x="0" y="11"/>
                    <a:pt x="0" y="9"/>
                    <a:pt x="0" y="8"/>
                  </a:cubicBezTo>
                  <a:cubicBezTo>
                    <a:pt x="0" y="5"/>
                    <a:pt x="1" y="3"/>
                    <a:pt x="2" y="2"/>
                  </a:cubicBezTo>
                  <a:cubicBezTo>
                    <a:pt x="3" y="1"/>
                    <a:pt x="5" y="0"/>
                    <a:pt x="6" y="0"/>
                  </a:cubicBezTo>
                  <a:cubicBezTo>
                    <a:pt x="8" y="0"/>
                    <a:pt x="9" y="0"/>
                    <a:pt x="10" y="2"/>
                  </a:cubicBezTo>
                  <a:cubicBezTo>
                    <a:pt x="11" y="3"/>
                    <a:pt x="12" y="5"/>
                    <a:pt x="12" y="7"/>
                  </a:cubicBezTo>
                  <a:close/>
                  <a:moveTo>
                    <a:pt x="8" y="6"/>
                  </a:moveTo>
                  <a:cubicBezTo>
                    <a:pt x="8" y="4"/>
                    <a:pt x="8" y="3"/>
                    <a:pt x="8" y="3"/>
                  </a:cubicBezTo>
                  <a:cubicBezTo>
                    <a:pt x="8" y="2"/>
                    <a:pt x="7" y="1"/>
                    <a:pt x="7" y="1"/>
                  </a:cubicBezTo>
                  <a:cubicBezTo>
                    <a:pt x="7" y="1"/>
                    <a:pt x="6" y="1"/>
                    <a:pt x="6" y="1"/>
                  </a:cubicBezTo>
                  <a:cubicBezTo>
                    <a:pt x="6" y="1"/>
                    <a:pt x="5" y="1"/>
                    <a:pt x="5" y="2"/>
                  </a:cubicBezTo>
                  <a:cubicBezTo>
                    <a:pt x="4" y="3"/>
                    <a:pt x="4" y="4"/>
                    <a:pt x="4" y="5"/>
                  </a:cubicBezTo>
                  <a:cubicBezTo>
                    <a:pt x="4" y="6"/>
                    <a:pt x="4" y="6"/>
                    <a:pt x="4" y="6"/>
                  </a:cubicBezTo>
                  <a:cubicBezTo>
                    <a:pt x="8" y="6"/>
                    <a:pt x="8" y="6"/>
                    <a:pt x="8" y="6"/>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4" name="Freeform 23"/>
            <xdr:cNvSpPr>
              <a:spLocks/>
            </xdr:cNvSpPr>
          </xdr:nvSpPr>
          <xdr:spPr bwMode="auto">
            <a:xfrm>
              <a:off x="5636419" y="2874913"/>
              <a:ext cx="169863" cy="158750"/>
            </a:xfrm>
            <a:custGeom>
              <a:avLst/>
              <a:gdLst>
                <a:gd name="T0" fmla="*/ 6 w 15"/>
                <a:gd name="T1" fmla="*/ 0 h 14"/>
                <a:gd name="T2" fmla="*/ 6 w 15"/>
                <a:gd name="T3" fmla="*/ 2 h 14"/>
                <a:gd name="T4" fmla="*/ 8 w 15"/>
                <a:gd name="T5" fmla="*/ 0 h 14"/>
                <a:gd name="T6" fmla="*/ 10 w 15"/>
                <a:gd name="T7" fmla="*/ 0 h 14"/>
                <a:gd name="T8" fmla="*/ 12 w 15"/>
                <a:gd name="T9" fmla="*/ 1 h 14"/>
                <a:gd name="T10" fmla="*/ 14 w 15"/>
                <a:gd name="T11" fmla="*/ 3 h 14"/>
                <a:gd name="T12" fmla="*/ 14 w 15"/>
                <a:gd name="T13" fmla="*/ 6 h 14"/>
                <a:gd name="T14" fmla="*/ 14 w 15"/>
                <a:gd name="T15" fmla="*/ 11 h 14"/>
                <a:gd name="T16" fmla="*/ 14 w 15"/>
                <a:gd name="T17" fmla="*/ 13 h 14"/>
                <a:gd name="T18" fmla="*/ 15 w 15"/>
                <a:gd name="T19" fmla="*/ 14 h 14"/>
                <a:gd name="T20" fmla="*/ 15 w 15"/>
                <a:gd name="T21" fmla="*/ 14 h 14"/>
                <a:gd name="T22" fmla="*/ 8 w 15"/>
                <a:gd name="T23" fmla="*/ 14 h 14"/>
                <a:gd name="T24" fmla="*/ 8 w 15"/>
                <a:gd name="T25" fmla="*/ 14 h 14"/>
                <a:gd name="T26" fmla="*/ 9 w 15"/>
                <a:gd name="T27" fmla="*/ 13 h 14"/>
                <a:gd name="T28" fmla="*/ 10 w 15"/>
                <a:gd name="T29" fmla="*/ 11 h 14"/>
                <a:gd name="T30" fmla="*/ 10 w 15"/>
                <a:gd name="T31" fmla="*/ 5 h 14"/>
                <a:gd name="T32" fmla="*/ 10 w 15"/>
                <a:gd name="T33" fmla="*/ 3 h 14"/>
                <a:gd name="T34" fmla="*/ 9 w 15"/>
                <a:gd name="T35" fmla="*/ 2 h 14"/>
                <a:gd name="T36" fmla="*/ 8 w 15"/>
                <a:gd name="T37" fmla="*/ 2 h 14"/>
                <a:gd name="T38" fmla="*/ 6 w 15"/>
                <a:gd name="T39" fmla="*/ 4 h 14"/>
                <a:gd name="T40" fmla="*/ 6 w 15"/>
                <a:gd name="T41" fmla="*/ 11 h 14"/>
                <a:gd name="T42" fmla="*/ 6 w 15"/>
                <a:gd name="T43" fmla="*/ 13 h 14"/>
                <a:gd name="T44" fmla="*/ 7 w 15"/>
                <a:gd name="T45" fmla="*/ 14 h 14"/>
                <a:gd name="T46" fmla="*/ 7 w 15"/>
                <a:gd name="T47" fmla="*/ 14 h 14"/>
                <a:gd name="T48" fmla="*/ 0 w 15"/>
                <a:gd name="T49" fmla="*/ 14 h 14"/>
                <a:gd name="T50" fmla="*/ 0 w 15"/>
                <a:gd name="T51" fmla="*/ 14 h 14"/>
                <a:gd name="T52" fmla="*/ 2 w 15"/>
                <a:gd name="T53" fmla="*/ 13 h 14"/>
                <a:gd name="T54" fmla="*/ 2 w 15"/>
                <a:gd name="T55" fmla="*/ 11 h 14"/>
                <a:gd name="T56" fmla="*/ 2 w 15"/>
                <a:gd name="T57" fmla="*/ 3 h 14"/>
                <a:gd name="T58" fmla="*/ 1 w 15"/>
                <a:gd name="T59" fmla="*/ 1 h 14"/>
                <a:gd name="T60" fmla="*/ 0 w 15"/>
                <a:gd name="T61" fmla="*/ 1 h 14"/>
                <a:gd name="T62" fmla="*/ 0 w 15"/>
                <a:gd name="T63" fmla="*/ 0 h 14"/>
                <a:gd name="T64" fmla="*/ 6 w 15"/>
                <a:gd name="T65" fmla="*/ 0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5" h="14">
                  <a:moveTo>
                    <a:pt x="6" y="0"/>
                  </a:moveTo>
                  <a:cubicBezTo>
                    <a:pt x="6" y="2"/>
                    <a:pt x="6" y="2"/>
                    <a:pt x="6" y="2"/>
                  </a:cubicBezTo>
                  <a:cubicBezTo>
                    <a:pt x="7" y="1"/>
                    <a:pt x="7" y="1"/>
                    <a:pt x="8" y="0"/>
                  </a:cubicBezTo>
                  <a:cubicBezTo>
                    <a:pt x="9" y="0"/>
                    <a:pt x="9" y="0"/>
                    <a:pt x="10" y="0"/>
                  </a:cubicBezTo>
                  <a:cubicBezTo>
                    <a:pt x="11" y="0"/>
                    <a:pt x="12" y="0"/>
                    <a:pt x="12" y="1"/>
                  </a:cubicBezTo>
                  <a:cubicBezTo>
                    <a:pt x="13" y="1"/>
                    <a:pt x="13" y="2"/>
                    <a:pt x="14" y="3"/>
                  </a:cubicBezTo>
                  <a:cubicBezTo>
                    <a:pt x="14" y="3"/>
                    <a:pt x="14" y="4"/>
                    <a:pt x="14" y="6"/>
                  </a:cubicBezTo>
                  <a:cubicBezTo>
                    <a:pt x="14" y="11"/>
                    <a:pt x="14" y="11"/>
                    <a:pt x="14" y="11"/>
                  </a:cubicBezTo>
                  <a:cubicBezTo>
                    <a:pt x="14" y="12"/>
                    <a:pt x="14" y="13"/>
                    <a:pt x="14" y="13"/>
                  </a:cubicBezTo>
                  <a:cubicBezTo>
                    <a:pt x="14" y="14"/>
                    <a:pt x="15" y="14"/>
                    <a:pt x="15" y="14"/>
                  </a:cubicBezTo>
                  <a:cubicBezTo>
                    <a:pt x="15" y="14"/>
                    <a:pt x="15" y="14"/>
                    <a:pt x="15" y="14"/>
                  </a:cubicBezTo>
                  <a:cubicBezTo>
                    <a:pt x="8" y="14"/>
                    <a:pt x="8" y="14"/>
                    <a:pt x="8" y="14"/>
                  </a:cubicBezTo>
                  <a:cubicBezTo>
                    <a:pt x="8" y="14"/>
                    <a:pt x="8" y="14"/>
                    <a:pt x="8" y="14"/>
                  </a:cubicBezTo>
                  <a:cubicBezTo>
                    <a:pt x="9" y="14"/>
                    <a:pt x="9" y="14"/>
                    <a:pt x="9" y="13"/>
                  </a:cubicBezTo>
                  <a:cubicBezTo>
                    <a:pt x="10" y="13"/>
                    <a:pt x="10" y="12"/>
                    <a:pt x="10" y="11"/>
                  </a:cubicBezTo>
                  <a:cubicBezTo>
                    <a:pt x="10" y="5"/>
                    <a:pt x="10" y="5"/>
                    <a:pt x="10" y="5"/>
                  </a:cubicBezTo>
                  <a:cubicBezTo>
                    <a:pt x="10" y="4"/>
                    <a:pt x="10" y="3"/>
                    <a:pt x="10" y="3"/>
                  </a:cubicBezTo>
                  <a:cubicBezTo>
                    <a:pt x="9" y="3"/>
                    <a:pt x="9" y="2"/>
                    <a:pt x="9" y="2"/>
                  </a:cubicBezTo>
                  <a:cubicBezTo>
                    <a:pt x="9" y="2"/>
                    <a:pt x="9" y="2"/>
                    <a:pt x="8" y="2"/>
                  </a:cubicBezTo>
                  <a:cubicBezTo>
                    <a:pt x="8" y="2"/>
                    <a:pt x="7" y="3"/>
                    <a:pt x="6" y="4"/>
                  </a:cubicBezTo>
                  <a:cubicBezTo>
                    <a:pt x="6" y="11"/>
                    <a:pt x="6" y="11"/>
                    <a:pt x="6" y="11"/>
                  </a:cubicBezTo>
                  <a:cubicBezTo>
                    <a:pt x="6" y="12"/>
                    <a:pt x="6" y="13"/>
                    <a:pt x="6" y="13"/>
                  </a:cubicBezTo>
                  <a:cubicBezTo>
                    <a:pt x="6" y="14"/>
                    <a:pt x="7" y="14"/>
                    <a:pt x="7" y="14"/>
                  </a:cubicBezTo>
                  <a:cubicBezTo>
                    <a:pt x="7" y="14"/>
                    <a:pt x="7" y="14"/>
                    <a:pt x="7" y="14"/>
                  </a:cubicBezTo>
                  <a:cubicBezTo>
                    <a:pt x="0" y="14"/>
                    <a:pt x="0" y="14"/>
                    <a:pt x="0" y="14"/>
                  </a:cubicBezTo>
                  <a:cubicBezTo>
                    <a:pt x="0" y="14"/>
                    <a:pt x="0" y="14"/>
                    <a:pt x="0" y="14"/>
                  </a:cubicBezTo>
                  <a:cubicBezTo>
                    <a:pt x="1" y="14"/>
                    <a:pt x="1" y="14"/>
                    <a:pt x="2" y="13"/>
                  </a:cubicBezTo>
                  <a:cubicBezTo>
                    <a:pt x="2" y="13"/>
                    <a:pt x="2" y="12"/>
                    <a:pt x="2" y="11"/>
                  </a:cubicBezTo>
                  <a:cubicBezTo>
                    <a:pt x="2" y="3"/>
                    <a:pt x="2" y="3"/>
                    <a:pt x="2" y="3"/>
                  </a:cubicBezTo>
                  <a:cubicBezTo>
                    <a:pt x="2" y="2"/>
                    <a:pt x="2" y="2"/>
                    <a:pt x="1" y="1"/>
                  </a:cubicBezTo>
                  <a:cubicBezTo>
                    <a:pt x="1" y="1"/>
                    <a:pt x="1" y="1"/>
                    <a:pt x="0" y="1"/>
                  </a:cubicBezTo>
                  <a:cubicBezTo>
                    <a:pt x="0" y="0"/>
                    <a:pt x="0" y="0"/>
                    <a:pt x="0" y="0"/>
                  </a:cubicBezTo>
                  <a:cubicBezTo>
                    <a:pt x="6" y="0"/>
                    <a:pt x="6" y="0"/>
                    <a:pt x="6"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5" name="Freeform 24"/>
            <xdr:cNvSpPr>
              <a:spLocks/>
            </xdr:cNvSpPr>
          </xdr:nvSpPr>
          <xdr:spPr bwMode="auto">
            <a:xfrm>
              <a:off x="5806281" y="2817763"/>
              <a:ext cx="112713" cy="227013"/>
            </a:xfrm>
            <a:custGeom>
              <a:avLst/>
              <a:gdLst>
                <a:gd name="T0" fmla="*/ 6 w 10"/>
                <a:gd name="T1" fmla="*/ 0 h 20"/>
                <a:gd name="T2" fmla="*/ 6 w 10"/>
                <a:gd name="T3" fmla="*/ 5 h 20"/>
                <a:gd name="T4" fmla="*/ 10 w 10"/>
                <a:gd name="T5" fmla="*/ 5 h 20"/>
                <a:gd name="T6" fmla="*/ 10 w 10"/>
                <a:gd name="T7" fmla="*/ 7 h 20"/>
                <a:gd name="T8" fmla="*/ 6 w 10"/>
                <a:gd name="T9" fmla="*/ 7 h 20"/>
                <a:gd name="T10" fmla="*/ 6 w 10"/>
                <a:gd name="T11" fmla="*/ 15 h 20"/>
                <a:gd name="T12" fmla="*/ 7 w 10"/>
                <a:gd name="T13" fmla="*/ 17 h 20"/>
                <a:gd name="T14" fmla="*/ 7 w 10"/>
                <a:gd name="T15" fmla="*/ 18 h 20"/>
                <a:gd name="T16" fmla="*/ 7 w 10"/>
                <a:gd name="T17" fmla="*/ 18 h 20"/>
                <a:gd name="T18" fmla="*/ 9 w 10"/>
                <a:gd name="T19" fmla="*/ 16 h 20"/>
                <a:gd name="T20" fmla="*/ 10 w 10"/>
                <a:gd name="T21" fmla="*/ 17 h 20"/>
                <a:gd name="T22" fmla="*/ 6 w 10"/>
                <a:gd name="T23" fmla="*/ 20 h 20"/>
                <a:gd name="T24" fmla="*/ 4 w 10"/>
                <a:gd name="T25" fmla="*/ 19 h 20"/>
                <a:gd name="T26" fmla="*/ 2 w 10"/>
                <a:gd name="T27" fmla="*/ 17 h 20"/>
                <a:gd name="T28" fmla="*/ 2 w 10"/>
                <a:gd name="T29" fmla="*/ 14 h 20"/>
                <a:gd name="T30" fmla="*/ 2 w 10"/>
                <a:gd name="T31" fmla="*/ 7 h 20"/>
                <a:gd name="T32" fmla="*/ 0 w 10"/>
                <a:gd name="T33" fmla="*/ 7 h 20"/>
                <a:gd name="T34" fmla="*/ 0 w 10"/>
                <a:gd name="T35" fmla="*/ 6 h 20"/>
                <a:gd name="T36" fmla="*/ 4 w 10"/>
                <a:gd name="T37" fmla="*/ 3 h 20"/>
                <a:gd name="T38" fmla="*/ 6 w 10"/>
                <a:gd name="T39" fmla="*/ 0 h 20"/>
                <a:gd name="T40" fmla="*/ 6 w 10"/>
                <a:gd name="T41"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0" h="20">
                  <a:moveTo>
                    <a:pt x="6" y="0"/>
                  </a:moveTo>
                  <a:cubicBezTo>
                    <a:pt x="6" y="5"/>
                    <a:pt x="6" y="5"/>
                    <a:pt x="6" y="5"/>
                  </a:cubicBezTo>
                  <a:cubicBezTo>
                    <a:pt x="10" y="5"/>
                    <a:pt x="10" y="5"/>
                    <a:pt x="10" y="5"/>
                  </a:cubicBezTo>
                  <a:cubicBezTo>
                    <a:pt x="10" y="7"/>
                    <a:pt x="10" y="7"/>
                    <a:pt x="10" y="7"/>
                  </a:cubicBezTo>
                  <a:cubicBezTo>
                    <a:pt x="6" y="7"/>
                    <a:pt x="6" y="7"/>
                    <a:pt x="6" y="7"/>
                  </a:cubicBezTo>
                  <a:cubicBezTo>
                    <a:pt x="6" y="15"/>
                    <a:pt x="6" y="15"/>
                    <a:pt x="6" y="15"/>
                  </a:cubicBezTo>
                  <a:cubicBezTo>
                    <a:pt x="6" y="16"/>
                    <a:pt x="6" y="17"/>
                    <a:pt x="7" y="17"/>
                  </a:cubicBezTo>
                  <a:cubicBezTo>
                    <a:pt x="7" y="17"/>
                    <a:pt x="7" y="17"/>
                    <a:pt x="7" y="18"/>
                  </a:cubicBezTo>
                  <a:cubicBezTo>
                    <a:pt x="7" y="18"/>
                    <a:pt x="7" y="18"/>
                    <a:pt x="7" y="18"/>
                  </a:cubicBezTo>
                  <a:cubicBezTo>
                    <a:pt x="8" y="18"/>
                    <a:pt x="9" y="17"/>
                    <a:pt x="9" y="16"/>
                  </a:cubicBezTo>
                  <a:cubicBezTo>
                    <a:pt x="10" y="17"/>
                    <a:pt x="10" y="17"/>
                    <a:pt x="10" y="17"/>
                  </a:cubicBezTo>
                  <a:cubicBezTo>
                    <a:pt x="9" y="19"/>
                    <a:pt x="8" y="20"/>
                    <a:pt x="6" y="20"/>
                  </a:cubicBezTo>
                  <a:cubicBezTo>
                    <a:pt x="5" y="20"/>
                    <a:pt x="4" y="19"/>
                    <a:pt x="4" y="19"/>
                  </a:cubicBezTo>
                  <a:cubicBezTo>
                    <a:pt x="3" y="18"/>
                    <a:pt x="3" y="18"/>
                    <a:pt x="2" y="17"/>
                  </a:cubicBezTo>
                  <a:cubicBezTo>
                    <a:pt x="2" y="17"/>
                    <a:pt x="2" y="16"/>
                    <a:pt x="2" y="14"/>
                  </a:cubicBezTo>
                  <a:cubicBezTo>
                    <a:pt x="2" y="7"/>
                    <a:pt x="2" y="7"/>
                    <a:pt x="2" y="7"/>
                  </a:cubicBezTo>
                  <a:cubicBezTo>
                    <a:pt x="0" y="7"/>
                    <a:pt x="0" y="7"/>
                    <a:pt x="0" y="7"/>
                  </a:cubicBezTo>
                  <a:cubicBezTo>
                    <a:pt x="0" y="6"/>
                    <a:pt x="0" y="6"/>
                    <a:pt x="0" y="6"/>
                  </a:cubicBezTo>
                  <a:cubicBezTo>
                    <a:pt x="2" y="5"/>
                    <a:pt x="3" y="4"/>
                    <a:pt x="4" y="3"/>
                  </a:cubicBezTo>
                  <a:cubicBezTo>
                    <a:pt x="4" y="2"/>
                    <a:pt x="5" y="1"/>
                    <a:pt x="6" y="0"/>
                  </a:cubicBezTo>
                  <a:cubicBezTo>
                    <a:pt x="6" y="0"/>
                    <a:pt x="6" y="0"/>
                    <a:pt x="6" y="0"/>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6" name="Freeform 25"/>
            <xdr:cNvSpPr>
              <a:spLocks/>
            </xdr:cNvSpPr>
          </xdr:nvSpPr>
          <xdr:spPr bwMode="auto">
            <a:xfrm>
              <a:off x="2639219" y="3203526"/>
              <a:ext cx="3290888" cy="0"/>
            </a:xfrm>
            <a:custGeom>
              <a:avLst/>
              <a:gdLst>
                <a:gd name="T0" fmla="*/ 0 w 2073"/>
                <a:gd name="T1" fmla="*/ 2073 w 2073"/>
                <a:gd name="T2" fmla="*/ 0 w 2073"/>
              </a:gdLst>
              <a:ahLst/>
              <a:cxnLst>
                <a:cxn ang="0">
                  <a:pos x="T0" y="0"/>
                </a:cxn>
                <a:cxn ang="0">
                  <a:pos x="T1" y="0"/>
                </a:cxn>
                <a:cxn ang="0">
                  <a:pos x="T2" y="0"/>
                </a:cxn>
              </a:cxnLst>
              <a:rect l="0" t="0" r="r" b="b"/>
              <a:pathLst>
                <a:path w="2073">
                  <a:moveTo>
                    <a:pt x="0" y="0"/>
                  </a:moveTo>
                  <a:lnTo>
                    <a:pt x="2073" y="0"/>
                  </a:lnTo>
                  <a:lnTo>
                    <a:pt x="0" y="0"/>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7" name="Line 218"/>
            <xdr:cNvSpPr>
              <a:spLocks noChangeShapeType="1"/>
            </xdr:cNvSpPr>
          </xdr:nvSpPr>
          <xdr:spPr bwMode="auto">
            <a:xfrm>
              <a:off x="2639219" y="3203526"/>
              <a:ext cx="3290888" cy="0"/>
            </a:xfrm>
            <a:prstGeom prst="line">
              <a:avLst/>
            </a:pr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8" name="Rectangle 27"/>
            <xdr:cNvSpPr>
              <a:spLocks noChangeArrowheads="1"/>
            </xdr:cNvSpPr>
          </xdr:nvSpPr>
          <xdr:spPr bwMode="auto">
            <a:xfrm>
              <a:off x="2639219" y="3192413"/>
              <a:ext cx="3290888" cy="22225"/>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29" name="Freeform 28"/>
            <xdr:cNvSpPr>
              <a:spLocks noEditPoints="1"/>
            </xdr:cNvSpPr>
          </xdr:nvSpPr>
          <xdr:spPr bwMode="auto">
            <a:xfrm>
              <a:off x="2650331" y="3362276"/>
              <a:ext cx="179388" cy="204788"/>
            </a:xfrm>
            <a:custGeom>
              <a:avLst/>
              <a:gdLst>
                <a:gd name="T0" fmla="*/ 0 w 16"/>
                <a:gd name="T1" fmla="*/ 17 h 18"/>
                <a:gd name="T2" fmla="*/ 2 w 16"/>
                <a:gd name="T3" fmla="*/ 17 h 18"/>
                <a:gd name="T4" fmla="*/ 3 w 16"/>
                <a:gd name="T5" fmla="*/ 15 h 18"/>
                <a:gd name="T6" fmla="*/ 3 w 16"/>
                <a:gd name="T7" fmla="*/ 3 h 18"/>
                <a:gd name="T8" fmla="*/ 2 w 16"/>
                <a:gd name="T9" fmla="*/ 1 h 18"/>
                <a:gd name="T10" fmla="*/ 0 w 16"/>
                <a:gd name="T11" fmla="*/ 0 h 18"/>
                <a:gd name="T12" fmla="*/ 0 w 16"/>
                <a:gd name="T13" fmla="*/ 0 h 18"/>
                <a:gd name="T14" fmla="*/ 9 w 16"/>
                <a:gd name="T15" fmla="*/ 0 h 18"/>
                <a:gd name="T16" fmla="*/ 14 w 16"/>
                <a:gd name="T17" fmla="*/ 1 h 18"/>
                <a:gd name="T18" fmla="*/ 16 w 16"/>
                <a:gd name="T19" fmla="*/ 5 h 18"/>
                <a:gd name="T20" fmla="*/ 16 w 16"/>
                <a:gd name="T21" fmla="*/ 7 h 18"/>
                <a:gd name="T22" fmla="*/ 13 w 16"/>
                <a:gd name="T23" fmla="*/ 9 h 18"/>
                <a:gd name="T24" fmla="*/ 11 w 16"/>
                <a:gd name="T25" fmla="*/ 10 h 18"/>
                <a:gd name="T26" fmla="*/ 7 w 16"/>
                <a:gd name="T27" fmla="*/ 10 h 18"/>
                <a:gd name="T28" fmla="*/ 7 w 16"/>
                <a:gd name="T29" fmla="*/ 15 h 18"/>
                <a:gd name="T30" fmla="*/ 8 w 16"/>
                <a:gd name="T31" fmla="*/ 17 h 18"/>
                <a:gd name="T32" fmla="*/ 9 w 16"/>
                <a:gd name="T33" fmla="*/ 17 h 18"/>
                <a:gd name="T34" fmla="*/ 9 w 16"/>
                <a:gd name="T35" fmla="*/ 18 h 18"/>
                <a:gd name="T36" fmla="*/ 0 w 16"/>
                <a:gd name="T37" fmla="*/ 18 h 18"/>
                <a:gd name="T38" fmla="*/ 0 w 16"/>
                <a:gd name="T39" fmla="*/ 17 h 18"/>
                <a:gd name="T40" fmla="*/ 10 w 16"/>
                <a:gd name="T41" fmla="*/ 8 h 18"/>
                <a:gd name="T42" fmla="*/ 12 w 16"/>
                <a:gd name="T43" fmla="*/ 5 h 18"/>
                <a:gd name="T44" fmla="*/ 11 w 16"/>
                <a:gd name="T45" fmla="*/ 2 h 18"/>
                <a:gd name="T46" fmla="*/ 9 w 16"/>
                <a:gd name="T47" fmla="*/ 1 h 18"/>
                <a:gd name="T48" fmla="*/ 7 w 16"/>
                <a:gd name="T49" fmla="*/ 1 h 18"/>
                <a:gd name="T50" fmla="*/ 7 w 16"/>
                <a:gd name="T51" fmla="*/ 1 h 18"/>
                <a:gd name="T52" fmla="*/ 7 w 16"/>
                <a:gd name="T53" fmla="*/ 9 h 18"/>
                <a:gd name="T54" fmla="*/ 10 w 16"/>
                <a:gd name="T55" fmla="*/ 8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 h="18">
                  <a:moveTo>
                    <a:pt x="0" y="17"/>
                  </a:moveTo>
                  <a:cubicBezTo>
                    <a:pt x="1" y="17"/>
                    <a:pt x="2" y="17"/>
                    <a:pt x="2" y="17"/>
                  </a:cubicBezTo>
                  <a:cubicBezTo>
                    <a:pt x="3" y="17"/>
                    <a:pt x="3" y="16"/>
                    <a:pt x="3" y="15"/>
                  </a:cubicBezTo>
                  <a:cubicBezTo>
                    <a:pt x="3" y="3"/>
                    <a:pt x="3" y="3"/>
                    <a:pt x="3" y="3"/>
                  </a:cubicBezTo>
                  <a:cubicBezTo>
                    <a:pt x="3" y="2"/>
                    <a:pt x="3" y="1"/>
                    <a:pt x="2" y="1"/>
                  </a:cubicBezTo>
                  <a:cubicBezTo>
                    <a:pt x="2" y="1"/>
                    <a:pt x="1" y="0"/>
                    <a:pt x="0" y="0"/>
                  </a:cubicBezTo>
                  <a:cubicBezTo>
                    <a:pt x="0" y="0"/>
                    <a:pt x="0" y="0"/>
                    <a:pt x="0" y="0"/>
                  </a:cubicBezTo>
                  <a:cubicBezTo>
                    <a:pt x="9" y="0"/>
                    <a:pt x="9" y="0"/>
                    <a:pt x="9" y="0"/>
                  </a:cubicBezTo>
                  <a:cubicBezTo>
                    <a:pt x="11" y="0"/>
                    <a:pt x="13" y="0"/>
                    <a:pt x="14" y="1"/>
                  </a:cubicBezTo>
                  <a:cubicBezTo>
                    <a:pt x="16" y="2"/>
                    <a:pt x="16" y="3"/>
                    <a:pt x="16" y="5"/>
                  </a:cubicBezTo>
                  <a:cubicBezTo>
                    <a:pt x="16" y="6"/>
                    <a:pt x="16" y="6"/>
                    <a:pt x="16" y="7"/>
                  </a:cubicBezTo>
                  <a:cubicBezTo>
                    <a:pt x="15" y="8"/>
                    <a:pt x="14" y="9"/>
                    <a:pt x="13" y="9"/>
                  </a:cubicBezTo>
                  <a:cubicBezTo>
                    <a:pt x="12" y="9"/>
                    <a:pt x="12" y="10"/>
                    <a:pt x="11" y="10"/>
                  </a:cubicBezTo>
                  <a:cubicBezTo>
                    <a:pt x="10" y="10"/>
                    <a:pt x="9" y="10"/>
                    <a:pt x="7" y="10"/>
                  </a:cubicBezTo>
                  <a:cubicBezTo>
                    <a:pt x="7" y="15"/>
                    <a:pt x="7" y="15"/>
                    <a:pt x="7" y="15"/>
                  </a:cubicBezTo>
                  <a:cubicBezTo>
                    <a:pt x="7" y="16"/>
                    <a:pt x="7" y="17"/>
                    <a:pt x="8" y="17"/>
                  </a:cubicBezTo>
                  <a:cubicBezTo>
                    <a:pt x="8" y="17"/>
                    <a:pt x="9" y="17"/>
                    <a:pt x="9" y="17"/>
                  </a:cubicBezTo>
                  <a:cubicBezTo>
                    <a:pt x="9" y="18"/>
                    <a:pt x="9" y="18"/>
                    <a:pt x="9" y="18"/>
                  </a:cubicBezTo>
                  <a:cubicBezTo>
                    <a:pt x="0" y="18"/>
                    <a:pt x="0" y="18"/>
                    <a:pt x="0" y="18"/>
                  </a:cubicBezTo>
                  <a:lnTo>
                    <a:pt x="0" y="17"/>
                  </a:lnTo>
                  <a:close/>
                  <a:moveTo>
                    <a:pt x="10" y="8"/>
                  </a:moveTo>
                  <a:cubicBezTo>
                    <a:pt x="11" y="8"/>
                    <a:pt x="12" y="7"/>
                    <a:pt x="12" y="5"/>
                  </a:cubicBezTo>
                  <a:cubicBezTo>
                    <a:pt x="12" y="3"/>
                    <a:pt x="11" y="2"/>
                    <a:pt x="11" y="2"/>
                  </a:cubicBezTo>
                  <a:cubicBezTo>
                    <a:pt x="11" y="1"/>
                    <a:pt x="10" y="1"/>
                    <a:pt x="9" y="1"/>
                  </a:cubicBezTo>
                  <a:cubicBezTo>
                    <a:pt x="8" y="1"/>
                    <a:pt x="8" y="1"/>
                    <a:pt x="7" y="1"/>
                  </a:cubicBezTo>
                  <a:cubicBezTo>
                    <a:pt x="7" y="1"/>
                    <a:pt x="7" y="1"/>
                    <a:pt x="7" y="1"/>
                  </a:cubicBezTo>
                  <a:cubicBezTo>
                    <a:pt x="7" y="9"/>
                    <a:pt x="7" y="9"/>
                    <a:pt x="7" y="9"/>
                  </a:cubicBezTo>
                  <a:cubicBezTo>
                    <a:pt x="9" y="9"/>
                    <a:pt x="10" y="9"/>
                    <a:pt x="10" y="8"/>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30" name="Freeform 29"/>
            <xdr:cNvSpPr>
              <a:spLocks/>
            </xdr:cNvSpPr>
          </xdr:nvSpPr>
          <xdr:spPr bwMode="auto">
            <a:xfrm>
              <a:off x="2840831" y="3419426"/>
              <a:ext cx="123825" cy="147638"/>
            </a:xfrm>
            <a:custGeom>
              <a:avLst/>
              <a:gdLst>
                <a:gd name="T0" fmla="*/ 0 w 11"/>
                <a:gd name="T1" fmla="*/ 12 h 13"/>
                <a:gd name="T2" fmla="*/ 1 w 11"/>
                <a:gd name="T3" fmla="*/ 12 h 13"/>
                <a:gd name="T4" fmla="*/ 1 w 11"/>
                <a:gd name="T5" fmla="*/ 11 h 13"/>
                <a:gd name="T6" fmla="*/ 1 w 11"/>
                <a:gd name="T7" fmla="*/ 10 h 13"/>
                <a:gd name="T8" fmla="*/ 1 w 11"/>
                <a:gd name="T9" fmla="*/ 3 h 13"/>
                <a:gd name="T10" fmla="*/ 1 w 11"/>
                <a:gd name="T11" fmla="*/ 2 h 13"/>
                <a:gd name="T12" fmla="*/ 0 w 11"/>
                <a:gd name="T13" fmla="*/ 1 h 13"/>
                <a:gd name="T14" fmla="*/ 0 w 11"/>
                <a:gd name="T15" fmla="*/ 1 h 13"/>
                <a:gd name="T16" fmla="*/ 5 w 11"/>
                <a:gd name="T17" fmla="*/ 1 h 13"/>
                <a:gd name="T18" fmla="*/ 5 w 11"/>
                <a:gd name="T19" fmla="*/ 3 h 13"/>
                <a:gd name="T20" fmla="*/ 7 w 11"/>
                <a:gd name="T21" fmla="*/ 1 h 13"/>
                <a:gd name="T22" fmla="*/ 9 w 11"/>
                <a:gd name="T23" fmla="*/ 0 h 13"/>
                <a:gd name="T24" fmla="*/ 10 w 11"/>
                <a:gd name="T25" fmla="*/ 1 h 13"/>
                <a:gd name="T26" fmla="*/ 11 w 11"/>
                <a:gd name="T27" fmla="*/ 2 h 13"/>
                <a:gd name="T28" fmla="*/ 10 w 11"/>
                <a:gd name="T29" fmla="*/ 4 h 13"/>
                <a:gd name="T30" fmla="*/ 9 w 11"/>
                <a:gd name="T31" fmla="*/ 4 h 13"/>
                <a:gd name="T32" fmla="*/ 8 w 11"/>
                <a:gd name="T33" fmla="*/ 3 h 13"/>
                <a:gd name="T34" fmla="*/ 7 w 11"/>
                <a:gd name="T35" fmla="*/ 3 h 13"/>
                <a:gd name="T36" fmla="*/ 6 w 11"/>
                <a:gd name="T37" fmla="*/ 3 h 13"/>
                <a:gd name="T38" fmla="*/ 5 w 11"/>
                <a:gd name="T39" fmla="*/ 5 h 13"/>
                <a:gd name="T40" fmla="*/ 5 w 11"/>
                <a:gd name="T41" fmla="*/ 10 h 13"/>
                <a:gd name="T42" fmla="*/ 5 w 11"/>
                <a:gd name="T43" fmla="*/ 12 h 13"/>
                <a:gd name="T44" fmla="*/ 7 w 11"/>
                <a:gd name="T45" fmla="*/ 12 h 13"/>
                <a:gd name="T46" fmla="*/ 7 w 11"/>
                <a:gd name="T47" fmla="*/ 13 h 13"/>
                <a:gd name="T48" fmla="*/ 0 w 11"/>
                <a:gd name="T49" fmla="*/ 13 h 13"/>
                <a:gd name="T50" fmla="*/ 0 w 11"/>
                <a:gd name="T51" fmla="*/ 12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1" h="13">
                  <a:moveTo>
                    <a:pt x="0" y="12"/>
                  </a:moveTo>
                  <a:cubicBezTo>
                    <a:pt x="0" y="12"/>
                    <a:pt x="1" y="12"/>
                    <a:pt x="1" y="12"/>
                  </a:cubicBezTo>
                  <a:cubicBezTo>
                    <a:pt x="1" y="12"/>
                    <a:pt x="1" y="12"/>
                    <a:pt x="1" y="11"/>
                  </a:cubicBezTo>
                  <a:cubicBezTo>
                    <a:pt x="1" y="10"/>
                    <a:pt x="1" y="10"/>
                    <a:pt x="1" y="10"/>
                  </a:cubicBezTo>
                  <a:cubicBezTo>
                    <a:pt x="1" y="3"/>
                    <a:pt x="1" y="3"/>
                    <a:pt x="1" y="3"/>
                  </a:cubicBezTo>
                  <a:cubicBezTo>
                    <a:pt x="1" y="2"/>
                    <a:pt x="1" y="2"/>
                    <a:pt x="1" y="2"/>
                  </a:cubicBezTo>
                  <a:cubicBezTo>
                    <a:pt x="1" y="1"/>
                    <a:pt x="0" y="1"/>
                    <a:pt x="0" y="1"/>
                  </a:cubicBezTo>
                  <a:cubicBezTo>
                    <a:pt x="0" y="1"/>
                    <a:pt x="0" y="1"/>
                    <a:pt x="0" y="1"/>
                  </a:cubicBezTo>
                  <a:cubicBezTo>
                    <a:pt x="5" y="1"/>
                    <a:pt x="5" y="1"/>
                    <a:pt x="5" y="1"/>
                  </a:cubicBezTo>
                  <a:cubicBezTo>
                    <a:pt x="5" y="3"/>
                    <a:pt x="5" y="3"/>
                    <a:pt x="5" y="3"/>
                  </a:cubicBezTo>
                  <a:cubicBezTo>
                    <a:pt x="6" y="2"/>
                    <a:pt x="6" y="1"/>
                    <a:pt x="7" y="1"/>
                  </a:cubicBezTo>
                  <a:cubicBezTo>
                    <a:pt x="7" y="0"/>
                    <a:pt x="8" y="0"/>
                    <a:pt x="9" y="0"/>
                  </a:cubicBezTo>
                  <a:cubicBezTo>
                    <a:pt x="9" y="0"/>
                    <a:pt x="10" y="0"/>
                    <a:pt x="10" y="1"/>
                  </a:cubicBezTo>
                  <a:cubicBezTo>
                    <a:pt x="11" y="1"/>
                    <a:pt x="11" y="2"/>
                    <a:pt x="11" y="2"/>
                  </a:cubicBezTo>
                  <a:cubicBezTo>
                    <a:pt x="11" y="3"/>
                    <a:pt x="11" y="3"/>
                    <a:pt x="10" y="4"/>
                  </a:cubicBezTo>
                  <a:cubicBezTo>
                    <a:pt x="10" y="4"/>
                    <a:pt x="10" y="4"/>
                    <a:pt x="9" y="4"/>
                  </a:cubicBezTo>
                  <a:cubicBezTo>
                    <a:pt x="9" y="4"/>
                    <a:pt x="8" y="4"/>
                    <a:pt x="8" y="3"/>
                  </a:cubicBezTo>
                  <a:cubicBezTo>
                    <a:pt x="7" y="3"/>
                    <a:pt x="7" y="3"/>
                    <a:pt x="7" y="3"/>
                  </a:cubicBezTo>
                  <a:cubicBezTo>
                    <a:pt x="6" y="3"/>
                    <a:pt x="6" y="3"/>
                    <a:pt x="6" y="3"/>
                  </a:cubicBezTo>
                  <a:cubicBezTo>
                    <a:pt x="5" y="4"/>
                    <a:pt x="5" y="4"/>
                    <a:pt x="5" y="5"/>
                  </a:cubicBezTo>
                  <a:cubicBezTo>
                    <a:pt x="5" y="10"/>
                    <a:pt x="5" y="10"/>
                    <a:pt x="5" y="10"/>
                  </a:cubicBezTo>
                  <a:cubicBezTo>
                    <a:pt x="5" y="11"/>
                    <a:pt x="5" y="12"/>
                    <a:pt x="5" y="12"/>
                  </a:cubicBezTo>
                  <a:cubicBezTo>
                    <a:pt x="6" y="12"/>
                    <a:pt x="6" y="12"/>
                    <a:pt x="7" y="12"/>
                  </a:cubicBezTo>
                  <a:cubicBezTo>
                    <a:pt x="7" y="13"/>
                    <a:pt x="7" y="13"/>
                    <a:pt x="7" y="13"/>
                  </a:cubicBezTo>
                  <a:cubicBezTo>
                    <a:pt x="0" y="13"/>
                    <a:pt x="0" y="13"/>
                    <a:pt x="0" y="13"/>
                  </a:cubicBezTo>
                  <a:lnTo>
                    <a:pt x="0" y="12"/>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31" name="Freeform 30"/>
            <xdr:cNvSpPr>
              <a:spLocks noEditPoints="1"/>
            </xdr:cNvSpPr>
          </xdr:nvSpPr>
          <xdr:spPr bwMode="auto">
            <a:xfrm>
              <a:off x="2964656" y="3419426"/>
              <a:ext cx="147638" cy="147638"/>
            </a:xfrm>
            <a:custGeom>
              <a:avLst/>
              <a:gdLst>
                <a:gd name="T0" fmla="*/ 2 w 13"/>
                <a:gd name="T1" fmla="*/ 2 h 13"/>
                <a:gd name="T2" fmla="*/ 6 w 13"/>
                <a:gd name="T3" fmla="*/ 0 h 13"/>
                <a:gd name="T4" fmla="*/ 11 w 13"/>
                <a:gd name="T5" fmla="*/ 2 h 13"/>
                <a:gd name="T6" fmla="*/ 13 w 13"/>
                <a:gd name="T7" fmla="*/ 7 h 13"/>
                <a:gd name="T8" fmla="*/ 11 w 13"/>
                <a:gd name="T9" fmla="*/ 11 h 13"/>
                <a:gd name="T10" fmla="*/ 6 w 13"/>
                <a:gd name="T11" fmla="*/ 13 h 13"/>
                <a:gd name="T12" fmla="*/ 2 w 13"/>
                <a:gd name="T13" fmla="*/ 12 h 13"/>
                <a:gd name="T14" fmla="*/ 0 w 13"/>
                <a:gd name="T15" fmla="*/ 7 h 13"/>
                <a:gd name="T16" fmla="*/ 2 w 13"/>
                <a:gd name="T17" fmla="*/ 2 h 13"/>
                <a:gd name="T18" fmla="*/ 4 w 13"/>
                <a:gd name="T19" fmla="*/ 11 h 13"/>
                <a:gd name="T20" fmla="*/ 6 w 13"/>
                <a:gd name="T21" fmla="*/ 13 h 13"/>
                <a:gd name="T22" fmla="*/ 8 w 13"/>
                <a:gd name="T23" fmla="*/ 11 h 13"/>
                <a:gd name="T24" fmla="*/ 8 w 13"/>
                <a:gd name="T25" fmla="*/ 7 h 13"/>
                <a:gd name="T26" fmla="*/ 8 w 13"/>
                <a:gd name="T27" fmla="*/ 2 h 13"/>
                <a:gd name="T28" fmla="*/ 6 w 13"/>
                <a:gd name="T29" fmla="*/ 1 h 13"/>
                <a:gd name="T30" fmla="*/ 5 w 13"/>
                <a:gd name="T31" fmla="*/ 3 h 13"/>
                <a:gd name="T32" fmla="*/ 4 w 13"/>
                <a:gd name="T33" fmla="*/ 7 h 13"/>
                <a:gd name="T34" fmla="*/ 4 w 13"/>
                <a:gd name="T35" fmla="*/ 11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3" h="13">
                  <a:moveTo>
                    <a:pt x="2" y="2"/>
                  </a:moveTo>
                  <a:cubicBezTo>
                    <a:pt x="3" y="1"/>
                    <a:pt x="5" y="0"/>
                    <a:pt x="6" y="0"/>
                  </a:cubicBezTo>
                  <a:cubicBezTo>
                    <a:pt x="8" y="0"/>
                    <a:pt x="10" y="1"/>
                    <a:pt x="11" y="2"/>
                  </a:cubicBezTo>
                  <a:cubicBezTo>
                    <a:pt x="12" y="3"/>
                    <a:pt x="13" y="5"/>
                    <a:pt x="13" y="7"/>
                  </a:cubicBezTo>
                  <a:cubicBezTo>
                    <a:pt x="13" y="9"/>
                    <a:pt x="12" y="10"/>
                    <a:pt x="11" y="11"/>
                  </a:cubicBezTo>
                  <a:cubicBezTo>
                    <a:pt x="10" y="13"/>
                    <a:pt x="8" y="13"/>
                    <a:pt x="6" y="13"/>
                  </a:cubicBezTo>
                  <a:cubicBezTo>
                    <a:pt x="5" y="13"/>
                    <a:pt x="3" y="13"/>
                    <a:pt x="2" y="12"/>
                  </a:cubicBezTo>
                  <a:cubicBezTo>
                    <a:pt x="1" y="10"/>
                    <a:pt x="0" y="9"/>
                    <a:pt x="0" y="7"/>
                  </a:cubicBezTo>
                  <a:cubicBezTo>
                    <a:pt x="0" y="5"/>
                    <a:pt x="1" y="3"/>
                    <a:pt x="2" y="2"/>
                  </a:cubicBezTo>
                  <a:close/>
                  <a:moveTo>
                    <a:pt x="4" y="11"/>
                  </a:moveTo>
                  <a:cubicBezTo>
                    <a:pt x="5" y="12"/>
                    <a:pt x="5" y="13"/>
                    <a:pt x="6" y="13"/>
                  </a:cubicBezTo>
                  <a:cubicBezTo>
                    <a:pt x="7" y="13"/>
                    <a:pt x="8" y="12"/>
                    <a:pt x="8" y="11"/>
                  </a:cubicBezTo>
                  <a:cubicBezTo>
                    <a:pt x="8" y="10"/>
                    <a:pt x="8" y="9"/>
                    <a:pt x="8" y="7"/>
                  </a:cubicBezTo>
                  <a:cubicBezTo>
                    <a:pt x="8" y="5"/>
                    <a:pt x="8" y="3"/>
                    <a:pt x="8" y="2"/>
                  </a:cubicBezTo>
                  <a:cubicBezTo>
                    <a:pt x="8" y="2"/>
                    <a:pt x="7" y="1"/>
                    <a:pt x="6" y="1"/>
                  </a:cubicBezTo>
                  <a:cubicBezTo>
                    <a:pt x="5" y="1"/>
                    <a:pt x="5" y="2"/>
                    <a:pt x="5" y="3"/>
                  </a:cubicBezTo>
                  <a:cubicBezTo>
                    <a:pt x="4" y="4"/>
                    <a:pt x="4" y="5"/>
                    <a:pt x="4" y="7"/>
                  </a:cubicBezTo>
                  <a:cubicBezTo>
                    <a:pt x="4" y="9"/>
                    <a:pt x="4" y="10"/>
                    <a:pt x="4" y="1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32" name="Freeform 31"/>
            <xdr:cNvSpPr>
              <a:spLocks noEditPoints="1"/>
            </xdr:cNvSpPr>
          </xdr:nvSpPr>
          <xdr:spPr bwMode="auto">
            <a:xfrm>
              <a:off x="3123406" y="3362276"/>
              <a:ext cx="146050" cy="204788"/>
            </a:xfrm>
            <a:custGeom>
              <a:avLst/>
              <a:gdLst>
                <a:gd name="T0" fmla="*/ 1 w 13"/>
                <a:gd name="T1" fmla="*/ 7 h 18"/>
                <a:gd name="T2" fmla="*/ 5 w 13"/>
                <a:gd name="T3" fmla="*/ 5 h 18"/>
                <a:gd name="T4" fmla="*/ 7 w 13"/>
                <a:gd name="T5" fmla="*/ 6 h 18"/>
                <a:gd name="T6" fmla="*/ 8 w 13"/>
                <a:gd name="T7" fmla="*/ 7 h 18"/>
                <a:gd name="T8" fmla="*/ 8 w 13"/>
                <a:gd name="T9" fmla="*/ 2 h 18"/>
                <a:gd name="T10" fmla="*/ 8 w 13"/>
                <a:gd name="T11" fmla="*/ 1 h 18"/>
                <a:gd name="T12" fmla="*/ 6 w 13"/>
                <a:gd name="T13" fmla="*/ 0 h 18"/>
                <a:gd name="T14" fmla="*/ 6 w 13"/>
                <a:gd name="T15" fmla="*/ 0 h 18"/>
                <a:gd name="T16" fmla="*/ 12 w 13"/>
                <a:gd name="T17" fmla="*/ 0 h 18"/>
                <a:gd name="T18" fmla="*/ 12 w 13"/>
                <a:gd name="T19" fmla="*/ 15 h 18"/>
                <a:gd name="T20" fmla="*/ 12 w 13"/>
                <a:gd name="T21" fmla="*/ 16 h 18"/>
                <a:gd name="T22" fmla="*/ 13 w 13"/>
                <a:gd name="T23" fmla="*/ 17 h 18"/>
                <a:gd name="T24" fmla="*/ 13 w 13"/>
                <a:gd name="T25" fmla="*/ 18 h 18"/>
                <a:gd name="T26" fmla="*/ 11 w 13"/>
                <a:gd name="T27" fmla="*/ 18 h 18"/>
                <a:gd name="T28" fmla="*/ 8 w 13"/>
                <a:gd name="T29" fmla="*/ 18 h 18"/>
                <a:gd name="T30" fmla="*/ 8 w 13"/>
                <a:gd name="T31" fmla="*/ 17 h 18"/>
                <a:gd name="T32" fmla="*/ 7 w 13"/>
                <a:gd name="T33" fmla="*/ 18 h 18"/>
                <a:gd name="T34" fmla="*/ 5 w 13"/>
                <a:gd name="T35" fmla="*/ 18 h 18"/>
                <a:gd name="T36" fmla="*/ 1 w 13"/>
                <a:gd name="T37" fmla="*/ 17 h 18"/>
                <a:gd name="T38" fmla="*/ 0 w 13"/>
                <a:gd name="T39" fmla="*/ 12 h 18"/>
                <a:gd name="T40" fmla="*/ 1 w 13"/>
                <a:gd name="T41" fmla="*/ 7 h 18"/>
                <a:gd name="T42" fmla="*/ 7 w 13"/>
                <a:gd name="T43" fmla="*/ 16 h 18"/>
                <a:gd name="T44" fmla="*/ 8 w 13"/>
                <a:gd name="T45" fmla="*/ 15 h 18"/>
                <a:gd name="T46" fmla="*/ 8 w 13"/>
                <a:gd name="T47" fmla="*/ 8 h 18"/>
                <a:gd name="T48" fmla="*/ 7 w 13"/>
                <a:gd name="T49" fmla="*/ 7 h 18"/>
                <a:gd name="T50" fmla="*/ 6 w 13"/>
                <a:gd name="T51" fmla="*/ 7 h 18"/>
                <a:gd name="T52" fmla="*/ 4 w 13"/>
                <a:gd name="T53" fmla="*/ 9 h 18"/>
                <a:gd name="T54" fmla="*/ 4 w 13"/>
                <a:gd name="T55" fmla="*/ 12 h 18"/>
                <a:gd name="T56" fmla="*/ 4 w 13"/>
                <a:gd name="T57" fmla="*/ 15 h 18"/>
                <a:gd name="T58" fmla="*/ 6 w 13"/>
                <a:gd name="T59" fmla="*/ 17 h 18"/>
                <a:gd name="T60" fmla="*/ 7 w 13"/>
                <a:gd name="T61" fmla="*/ 16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3" h="18">
                  <a:moveTo>
                    <a:pt x="1" y="7"/>
                  </a:moveTo>
                  <a:cubicBezTo>
                    <a:pt x="2" y="6"/>
                    <a:pt x="3" y="5"/>
                    <a:pt x="5" y="5"/>
                  </a:cubicBezTo>
                  <a:cubicBezTo>
                    <a:pt x="6" y="5"/>
                    <a:pt x="6" y="5"/>
                    <a:pt x="7" y="6"/>
                  </a:cubicBezTo>
                  <a:cubicBezTo>
                    <a:pt x="7" y="6"/>
                    <a:pt x="8" y="6"/>
                    <a:pt x="8" y="7"/>
                  </a:cubicBezTo>
                  <a:cubicBezTo>
                    <a:pt x="8" y="2"/>
                    <a:pt x="8" y="2"/>
                    <a:pt x="8" y="2"/>
                  </a:cubicBezTo>
                  <a:cubicBezTo>
                    <a:pt x="8" y="1"/>
                    <a:pt x="8" y="1"/>
                    <a:pt x="8" y="1"/>
                  </a:cubicBezTo>
                  <a:cubicBezTo>
                    <a:pt x="7" y="0"/>
                    <a:pt x="7" y="0"/>
                    <a:pt x="6" y="0"/>
                  </a:cubicBezTo>
                  <a:cubicBezTo>
                    <a:pt x="6" y="0"/>
                    <a:pt x="6" y="0"/>
                    <a:pt x="6" y="0"/>
                  </a:cubicBezTo>
                  <a:cubicBezTo>
                    <a:pt x="12" y="0"/>
                    <a:pt x="12" y="0"/>
                    <a:pt x="12" y="0"/>
                  </a:cubicBezTo>
                  <a:cubicBezTo>
                    <a:pt x="12" y="15"/>
                    <a:pt x="12" y="15"/>
                    <a:pt x="12" y="15"/>
                  </a:cubicBezTo>
                  <a:cubicBezTo>
                    <a:pt x="12" y="16"/>
                    <a:pt x="12" y="16"/>
                    <a:pt x="12" y="16"/>
                  </a:cubicBezTo>
                  <a:cubicBezTo>
                    <a:pt x="12" y="17"/>
                    <a:pt x="13" y="17"/>
                    <a:pt x="13" y="17"/>
                  </a:cubicBezTo>
                  <a:cubicBezTo>
                    <a:pt x="13" y="18"/>
                    <a:pt x="13" y="18"/>
                    <a:pt x="13" y="18"/>
                  </a:cubicBezTo>
                  <a:cubicBezTo>
                    <a:pt x="12" y="18"/>
                    <a:pt x="11" y="18"/>
                    <a:pt x="11" y="18"/>
                  </a:cubicBezTo>
                  <a:cubicBezTo>
                    <a:pt x="10" y="18"/>
                    <a:pt x="9" y="18"/>
                    <a:pt x="8" y="18"/>
                  </a:cubicBezTo>
                  <a:cubicBezTo>
                    <a:pt x="8" y="17"/>
                    <a:pt x="8" y="17"/>
                    <a:pt x="8" y="17"/>
                  </a:cubicBezTo>
                  <a:cubicBezTo>
                    <a:pt x="8" y="17"/>
                    <a:pt x="7" y="18"/>
                    <a:pt x="7" y="18"/>
                  </a:cubicBezTo>
                  <a:cubicBezTo>
                    <a:pt x="6" y="18"/>
                    <a:pt x="5" y="18"/>
                    <a:pt x="5" y="18"/>
                  </a:cubicBezTo>
                  <a:cubicBezTo>
                    <a:pt x="3" y="18"/>
                    <a:pt x="2" y="18"/>
                    <a:pt x="1" y="17"/>
                  </a:cubicBezTo>
                  <a:cubicBezTo>
                    <a:pt x="0" y="16"/>
                    <a:pt x="0" y="14"/>
                    <a:pt x="0" y="12"/>
                  </a:cubicBezTo>
                  <a:cubicBezTo>
                    <a:pt x="0" y="10"/>
                    <a:pt x="0" y="8"/>
                    <a:pt x="1" y="7"/>
                  </a:cubicBezTo>
                  <a:close/>
                  <a:moveTo>
                    <a:pt x="7" y="16"/>
                  </a:moveTo>
                  <a:cubicBezTo>
                    <a:pt x="8" y="16"/>
                    <a:pt x="8" y="15"/>
                    <a:pt x="8" y="15"/>
                  </a:cubicBezTo>
                  <a:cubicBezTo>
                    <a:pt x="8" y="8"/>
                    <a:pt x="8" y="8"/>
                    <a:pt x="8" y="8"/>
                  </a:cubicBezTo>
                  <a:cubicBezTo>
                    <a:pt x="8" y="8"/>
                    <a:pt x="8" y="8"/>
                    <a:pt x="7" y="7"/>
                  </a:cubicBezTo>
                  <a:cubicBezTo>
                    <a:pt x="7" y="7"/>
                    <a:pt x="7" y="7"/>
                    <a:pt x="6" y="7"/>
                  </a:cubicBezTo>
                  <a:cubicBezTo>
                    <a:pt x="5" y="7"/>
                    <a:pt x="4" y="7"/>
                    <a:pt x="4" y="9"/>
                  </a:cubicBezTo>
                  <a:cubicBezTo>
                    <a:pt x="4" y="9"/>
                    <a:pt x="4" y="10"/>
                    <a:pt x="4" y="12"/>
                  </a:cubicBezTo>
                  <a:cubicBezTo>
                    <a:pt x="4" y="13"/>
                    <a:pt x="4" y="14"/>
                    <a:pt x="4" y="15"/>
                  </a:cubicBezTo>
                  <a:cubicBezTo>
                    <a:pt x="4" y="16"/>
                    <a:pt x="5" y="17"/>
                    <a:pt x="6" y="17"/>
                  </a:cubicBezTo>
                  <a:cubicBezTo>
                    <a:pt x="6" y="17"/>
                    <a:pt x="7" y="17"/>
                    <a:pt x="7" y="16"/>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33" name="Freeform 32"/>
            <xdr:cNvSpPr>
              <a:spLocks/>
            </xdr:cNvSpPr>
          </xdr:nvSpPr>
          <xdr:spPr bwMode="auto">
            <a:xfrm>
              <a:off x="3280569" y="3430538"/>
              <a:ext cx="158750" cy="136525"/>
            </a:xfrm>
            <a:custGeom>
              <a:avLst/>
              <a:gdLst>
                <a:gd name="T0" fmla="*/ 5 w 14"/>
                <a:gd name="T1" fmla="*/ 0 h 12"/>
                <a:gd name="T2" fmla="*/ 5 w 14"/>
                <a:gd name="T3" fmla="*/ 9 h 12"/>
                <a:gd name="T4" fmla="*/ 6 w 14"/>
                <a:gd name="T5" fmla="*/ 10 h 12"/>
                <a:gd name="T6" fmla="*/ 7 w 14"/>
                <a:gd name="T7" fmla="*/ 11 h 12"/>
                <a:gd name="T8" fmla="*/ 8 w 14"/>
                <a:gd name="T9" fmla="*/ 10 h 12"/>
                <a:gd name="T10" fmla="*/ 9 w 14"/>
                <a:gd name="T11" fmla="*/ 9 h 12"/>
                <a:gd name="T12" fmla="*/ 9 w 14"/>
                <a:gd name="T13" fmla="*/ 2 h 12"/>
                <a:gd name="T14" fmla="*/ 9 w 14"/>
                <a:gd name="T15" fmla="*/ 1 h 12"/>
                <a:gd name="T16" fmla="*/ 7 w 14"/>
                <a:gd name="T17" fmla="*/ 0 h 12"/>
                <a:gd name="T18" fmla="*/ 7 w 14"/>
                <a:gd name="T19" fmla="*/ 0 h 12"/>
                <a:gd name="T20" fmla="*/ 13 w 14"/>
                <a:gd name="T21" fmla="*/ 0 h 12"/>
                <a:gd name="T22" fmla="*/ 13 w 14"/>
                <a:gd name="T23" fmla="*/ 9 h 12"/>
                <a:gd name="T24" fmla="*/ 13 w 14"/>
                <a:gd name="T25" fmla="*/ 10 h 12"/>
                <a:gd name="T26" fmla="*/ 14 w 14"/>
                <a:gd name="T27" fmla="*/ 11 h 12"/>
                <a:gd name="T28" fmla="*/ 14 w 14"/>
                <a:gd name="T29" fmla="*/ 12 h 12"/>
                <a:gd name="T30" fmla="*/ 11 w 14"/>
                <a:gd name="T31" fmla="*/ 12 h 12"/>
                <a:gd name="T32" fmla="*/ 9 w 14"/>
                <a:gd name="T33" fmla="*/ 12 h 12"/>
                <a:gd name="T34" fmla="*/ 9 w 14"/>
                <a:gd name="T35" fmla="*/ 11 h 12"/>
                <a:gd name="T36" fmla="*/ 7 w 14"/>
                <a:gd name="T37" fmla="*/ 12 h 12"/>
                <a:gd name="T38" fmla="*/ 5 w 14"/>
                <a:gd name="T39" fmla="*/ 12 h 12"/>
                <a:gd name="T40" fmla="*/ 3 w 14"/>
                <a:gd name="T41" fmla="*/ 12 h 12"/>
                <a:gd name="T42" fmla="*/ 2 w 14"/>
                <a:gd name="T43" fmla="*/ 9 h 12"/>
                <a:gd name="T44" fmla="*/ 2 w 14"/>
                <a:gd name="T45" fmla="*/ 2 h 12"/>
                <a:gd name="T46" fmla="*/ 1 w 14"/>
                <a:gd name="T47" fmla="*/ 1 h 12"/>
                <a:gd name="T48" fmla="*/ 0 w 14"/>
                <a:gd name="T49" fmla="*/ 0 h 12"/>
                <a:gd name="T50" fmla="*/ 0 w 14"/>
                <a:gd name="T51" fmla="*/ 0 h 12"/>
                <a:gd name="T52" fmla="*/ 5 w 14"/>
                <a:gd name="T53" fmla="*/ 0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4" h="12">
                  <a:moveTo>
                    <a:pt x="5" y="0"/>
                  </a:moveTo>
                  <a:cubicBezTo>
                    <a:pt x="5" y="9"/>
                    <a:pt x="5" y="9"/>
                    <a:pt x="5" y="9"/>
                  </a:cubicBezTo>
                  <a:cubicBezTo>
                    <a:pt x="5" y="9"/>
                    <a:pt x="5" y="10"/>
                    <a:pt x="6" y="10"/>
                  </a:cubicBezTo>
                  <a:cubicBezTo>
                    <a:pt x="6" y="10"/>
                    <a:pt x="6" y="11"/>
                    <a:pt x="7" y="11"/>
                  </a:cubicBezTo>
                  <a:cubicBezTo>
                    <a:pt x="7" y="11"/>
                    <a:pt x="8" y="10"/>
                    <a:pt x="8" y="10"/>
                  </a:cubicBezTo>
                  <a:cubicBezTo>
                    <a:pt x="8" y="10"/>
                    <a:pt x="9" y="10"/>
                    <a:pt x="9" y="9"/>
                  </a:cubicBezTo>
                  <a:cubicBezTo>
                    <a:pt x="9" y="2"/>
                    <a:pt x="9" y="2"/>
                    <a:pt x="9" y="2"/>
                  </a:cubicBezTo>
                  <a:cubicBezTo>
                    <a:pt x="9" y="1"/>
                    <a:pt x="9" y="1"/>
                    <a:pt x="9" y="1"/>
                  </a:cubicBezTo>
                  <a:cubicBezTo>
                    <a:pt x="9" y="0"/>
                    <a:pt x="8" y="0"/>
                    <a:pt x="7" y="0"/>
                  </a:cubicBezTo>
                  <a:cubicBezTo>
                    <a:pt x="7" y="0"/>
                    <a:pt x="7" y="0"/>
                    <a:pt x="7" y="0"/>
                  </a:cubicBezTo>
                  <a:cubicBezTo>
                    <a:pt x="13" y="0"/>
                    <a:pt x="13" y="0"/>
                    <a:pt x="13" y="0"/>
                  </a:cubicBezTo>
                  <a:cubicBezTo>
                    <a:pt x="13" y="9"/>
                    <a:pt x="13" y="9"/>
                    <a:pt x="13" y="9"/>
                  </a:cubicBezTo>
                  <a:cubicBezTo>
                    <a:pt x="13" y="10"/>
                    <a:pt x="13" y="10"/>
                    <a:pt x="13" y="10"/>
                  </a:cubicBezTo>
                  <a:cubicBezTo>
                    <a:pt x="13" y="11"/>
                    <a:pt x="14" y="11"/>
                    <a:pt x="14" y="11"/>
                  </a:cubicBezTo>
                  <a:cubicBezTo>
                    <a:pt x="14" y="12"/>
                    <a:pt x="14" y="12"/>
                    <a:pt x="14" y="12"/>
                  </a:cubicBezTo>
                  <a:cubicBezTo>
                    <a:pt x="13" y="12"/>
                    <a:pt x="12" y="12"/>
                    <a:pt x="11" y="12"/>
                  </a:cubicBezTo>
                  <a:cubicBezTo>
                    <a:pt x="11" y="12"/>
                    <a:pt x="10" y="12"/>
                    <a:pt x="9" y="12"/>
                  </a:cubicBezTo>
                  <a:cubicBezTo>
                    <a:pt x="9" y="11"/>
                    <a:pt x="9" y="11"/>
                    <a:pt x="9" y="11"/>
                  </a:cubicBezTo>
                  <a:cubicBezTo>
                    <a:pt x="8" y="11"/>
                    <a:pt x="8" y="12"/>
                    <a:pt x="7" y="12"/>
                  </a:cubicBezTo>
                  <a:cubicBezTo>
                    <a:pt x="7" y="12"/>
                    <a:pt x="6" y="12"/>
                    <a:pt x="5" y="12"/>
                  </a:cubicBezTo>
                  <a:cubicBezTo>
                    <a:pt x="4" y="12"/>
                    <a:pt x="3" y="12"/>
                    <a:pt x="3" y="12"/>
                  </a:cubicBezTo>
                  <a:cubicBezTo>
                    <a:pt x="2" y="11"/>
                    <a:pt x="2" y="10"/>
                    <a:pt x="2" y="9"/>
                  </a:cubicBezTo>
                  <a:cubicBezTo>
                    <a:pt x="2" y="2"/>
                    <a:pt x="2" y="2"/>
                    <a:pt x="2" y="2"/>
                  </a:cubicBezTo>
                  <a:cubicBezTo>
                    <a:pt x="2" y="1"/>
                    <a:pt x="1" y="1"/>
                    <a:pt x="1" y="1"/>
                  </a:cubicBezTo>
                  <a:cubicBezTo>
                    <a:pt x="1" y="0"/>
                    <a:pt x="1" y="0"/>
                    <a:pt x="0" y="0"/>
                  </a:cubicBezTo>
                  <a:cubicBezTo>
                    <a:pt x="0" y="0"/>
                    <a:pt x="0" y="0"/>
                    <a:pt x="0" y="0"/>
                  </a:cubicBezTo>
                  <a:lnTo>
                    <a:pt x="5" y="0"/>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34" name="Freeform 33"/>
            <xdr:cNvSpPr>
              <a:spLocks/>
            </xdr:cNvSpPr>
          </xdr:nvSpPr>
          <xdr:spPr bwMode="auto">
            <a:xfrm>
              <a:off x="3450431" y="3419426"/>
              <a:ext cx="123825" cy="147638"/>
            </a:xfrm>
            <a:custGeom>
              <a:avLst/>
              <a:gdLst>
                <a:gd name="T0" fmla="*/ 10 w 11"/>
                <a:gd name="T1" fmla="*/ 1 h 13"/>
                <a:gd name="T2" fmla="*/ 11 w 11"/>
                <a:gd name="T3" fmla="*/ 3 h 13"/>
                <a:gd name="T4" fmla="*/ 10 w 11"/>
                <a:gd name="T5" fmla="*/ 4 h 13"/>
                <a:gd name="T6" fmla="*/ 9 w 11"/>
                <a:gd name="T7" fmla="*/ 5 h 13"/>
                <a:gd name="T8" fmla="*/ 8 w 11"/>
                <a:gd name="T9" fmla="*/ 5 h 13"/>
                <a:gd name="T10" fmla="*/ 7 w 11"/>
                <a:gd name="T11" fmla="*/ 3 h 13"/>
                <a:gd name="T12" fmla="*/ 7 w 11"/>
                <a:gd name="T13" fmla="*/ 3 h 13"/>
                <a:gd name="T14" fmla="*/ 7 w 11"/>
                <a:gd name="T15" fmla="*/ 2 h 13"/>
                <a:gd name="T16" fmla="*/ 7 w 11"/>
                <a:gd name="T17" fmla="*/ 1 h 13"/>
                <a:gd name="T18" fmla="*/ 6 w 11"/>
                <a:gd name="T19" fmla="*/ 1 h 13"/>
                <a:gd name="T20" fmla="*/ 5 w 11"/>
                <a:gd name="T21" fmla="*/ 2 h 13"/>
                <a:gd name="T22" fmla="*/ 4 w 11"/>
                <a:gd name="T23" fmla="*/ 6 h 13"/>
                <a:gd name="T24" fmla="*/ 5 w 11"/>
                <a:gd name="T25" fmla="*/ 10 h 13"/>
                <a:gd name="T26" fmla="*/ 8 w 11"/>
                <a:gd name="T27" fmla="*/ 12 h 13"/>
                <a:gd name="T28" fmla="*/ 10 w 11"/>
                <a:gd name="T29" fmla="*/ 11 h 13"/>
                <a:gd name="T30" fmla="*/ 11 w 11"/>
                <a:gd name="T31" fmla="*/ 10 h 13"/>
                <a:gd name="T32" fmla="*/ 11 w 11"/>
                <a:gd name="T33" fmla="*/ 11 h 13"/>
                <a:gd name="T34" fmla="*/ 8 w 11"/>
                <a:gd name="T35" fmla="*/ 13 h 13"/>
                <a:gd name="T36" fmla="*/ 6 w 11"/>
                <a:gd name="T37" fmla="*/ 13 h 13"/>
                <a:gd name="T38" fmla="*/ 2 w 11"/>
                <a:gd name="T39" fmla="*/ 12 h 13"/>
                <a:gd name="T40" fmla="*/ 0 w 11"/>
                <a:gd name="T41" fmla="*/ 7 h 13"/>
                <a:gd name="T42" fmla="*/ 2 w 11"/>
                <a:gd name="T43" fmla="*/ 2 h 13"/>
                <a:gd name="T44" fmla="*/ 7 w 11"/>
                <a:gd name="T45" fmla="*/ 0 h 13"/>
                <a:gd name="T46" fmla="*/ 10 w 11"/>
                <a:gd name="T47" fmla="*/ 1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1" h="13">
                  <a:moveTo>
                    <a:pt x="10" y="1"/>
                  </a:moveTo>
                  <a:cubicBezTo>
                    <a:pt x="10" y="2"/>
                    <a:pt x="11" y="2"/>
                    <a:pt x="11" y="3"/>
                  </a:cubicBezTo>
                  <a:cubicBezTo>
                    <a:pt x="11" y="4"/>
                    <a:pt x="11" y="4"/>
                    <a:pt x="10" y="4"/>
                  </a:cubicBezTo>
                  <a:cubicBezTo>
                    <a:pt x="10" y="5"/>
                    <a:pt x="10" y="5"/>
                    <a:pt x="9" y="5"/>
                  </a:cubicBezTo>
                  <a:cubicBezTo>
                    <a:pt x="9" y="5"/>
                    <a:pt x="8" y="5"/>
                    <a:pt x="8" y="5"/>
                  </a:cubicBezTo>
                  <a:cubicBezTo>
                    <a:pt x="8" y="4"/>
                    <a:pt x="7" y="4"/>
                    <a:pt x="7" y="3"/>
                  </a:cubicBezTo>
                  <a:cubicBezTo>
                    <a:pt x="7" y="3"/>
                    <a:pt x="7" y="3"/>
                    <a:pt x="7" y="3"/>
                  </a:cubicBezTo>
                  <a:cubicBezTo>
                    <a:pt x="7" y="3"/>
                    <a:pt x="7" y="2"/>
                    <a:pt x="7" y="2"/>
                  </a:cubicBezTo>
                  <a:cubicBezTo>
                    <a:pt x="7" y="2"/>
                    <a:pt x="7" y="1"/>
                    <a:pt x="7" y="1"/>
                  </a:cubicBezTo>
                  <a:cubicBezTo>
                    <a:pt x="7" y="1"/>
                    <a:pt x="7" y="1"/>
                    <a:pt x="6" y="1"/>
                  </a:cubicBezTo>
                  <a:cubicBezTo>
                    <a:pt x="6" y="1"/>
                    <a:pt x="5" y="2"/>
                    <a:pt x="5" y="2"/>
                  </a:cubicBezTo>
                  <a:cubicBezTo>
                    <a:pt x="4" y="3"/>
                    <a:pt x="4" y="4"/>
                    <a:pt x="4" y="6"/>
                  </a:cubicBezTo>
                  <a:cubicBezTo>
                    <a:pt x="4" y="7"/>
                    <a:pt x="4" y="9"/>
                    <a:pt x="5" y="10"/>
                  </a:cubicBezTo>
                  <a:cubicBezTo>
                    <a:pt x="6" y="11"/>
                    <a:pt x="7" y="12"/>
                    <a:pt x="8" y="12"/>
                  </a:cubicBezTo>
                  <a:cubicBezTo>
                    <a:pt x="9" y="12"/>
                    <a:pt x="9" y="11"/>
                    <a:pt x="10" y="11"/>
                  </a:cubicBezTo>
                  <a:cubicBezTo>
                    <a:pt x="10" y="11"/>
                    <a:pt x="10" y="11"/>
                    <a:pt x="11" y="10"/>
                  </a:cubicBezTo>
                  <a:cubicBezTo>
                    <a:pt x="11" y="11"/>
                    <a:pt x="11" y="11"/>
                    <a:pt x="11" y="11"/>
                  </a:cubicBezTo>
                  <a:cubicBezTo>
                    <a:pt x="10" y="12"/>
                    <a:pt x="9" y="13"/>
                    <a:pt x="8" y="13"/>
                  </a:cubicBezTo>
                  <a:cubicBezTo>
                    <a:pt x="8" y="13"/>
                    <a:pt x="7" y="13"/>
                    <a:pt x="6" y="13"/>
                  </a:cubicBezTo>
                  <a:cubicBezTo>
                    <a:pt x="4" y="13"/>
                    <a:pt x="3" y="13"/>
                    <a:pt x="2" y="12"/>
                  </a:cubicBezTo>
                  <a:cubicBezTo>
                    <a:pt x="1" y="10"/>
                    <a:pt x="0" y="9"/>
                    <a:pt x="0" y="7"/>
                  </a:cubicBezTo>
                  <a:cubicBezTo>
                    <a:pt x="0" y="5"/>
                    <a:pt x="1" y="4"/>
                    <a:pt x="2" y="2"/>
                  </a:cubicBezTo>
                  <a:cubicBezTo>
                    <a:pt x="3" y="1"/>
                    <a:pt x="5" y="0"/>
                    <a:pt x="7" y="0"/>
                  </a:cubicBezTo>
                  <a:cubicBezTo>
                    <a:pt x="8" y="0"/>
                    <a:pt x="9" y="0"/>
                    <a:pt x="10"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35" name="Freeform 34"/>
            <xdr:cNvSpPr>
              <a:spLocks/>
            </xdr:cNvSpPr>
          </xdr:nvSpPr>
          <xdr:spPr bwMode="auto">
            <a:xfrm>
              <a:off x="3585369" y="3373388"/>
              <a:ext cx="90488" cy="193675"/>
            </a:xfrm>
            <a:custGeom>
              <a:avLst/>
              <a:gdLst>
                <a:gd name="T0" fmla="*/ 0 w 8"/>
                <a:gd name="T1" fmla="*/ 6 h 17"/>
                <a:gd name="T2" fmla="*/ 0 w 8"/>
                <a:gd name="T3" fmla="*/ 5 h 17"/>
                <a:gd name="T4" fmla="*/ 1 w 8"/>
                <a:gd name="T5" fmla="*/ 4 h 17"/>
                <a:gd name="T6" fmla="*/ 2 w 8"/>
                <a:gd name="T7" fmla="*/ 3 h 17"/>
                <a:gd name="T8" fmla="*/ 4 w 8"/>
                <a:gd name="T9" fmla="*/ 0 h 17"/>
                <a:gd name="T10" fmla="*/ 5 w 8"/>
                <a:gd name="T11" fmla="*/ 0 h 17"/>
                <a:gd name="T12" fmla="*/ 5 w 8"/>
                <a:gd name="T13" fmla="*/ 5 h 17"/>
                <a:gd name="T14" fmla="*/ 8 w 8"/>
                <a:gd name="T15" fmla="*/ 5 h 17"/>
                <a:gd name="T16" fmla="*/ 8 w 8"/>
                <a:gd name="T17" fmla="*/ 6 h 17"/>
                <a:gd name="T18" fmla="*/ 5 w 8"/>
                <a:gd name="T19" fmla="*/ 6 h 17"/>
                <a:gd name="T20" fmla="*/ 5 w 8"/>
                <a:gd name="T21" fmla="*/ 14 h 17"/>
                <a:gd name="T22" fmla="*/ 5 w 8"/>
                <a:gd name="T23" fmla="*/ 15 h 17"/>
                <a:gd name="T24" fmla="*/ 6 w 8"/>
                <a:gd name="T25" fmla="*/ 15 h 17"/>
                <a:gd name="T26" fmla="*/ 7 w 8"/>
                <a:gd name="T27" fmla="*/ 15 h 17"/>
                <a:gd name="T28" fmla="*/ 8 w 8"/>
                <a:gd name="T29" fmla="*/ 14 h 17"/>
                <a:gd name="T30" fmla="*/ 8 w 8"/>
                <a:gd name="T31" fmla="*/ 14 h 17"/>
                <a:gd name="T32" fmla="*/ 7 w 8"/>
                <a:gd name="T33" fmla="*/ 16 h 17"/>
                <a:gd name="T34" fmla="*/ 4 w 8"/>
                <a:gd name="T35" fmla="*/ 17 h 17"/>
                <a:gd name="T36" fmla="*/ 3 w 8"/>
                <a:gd name="T37" fmla="*/ 17 h 17"/>
                <a:gd name="T38" fmla="*/ 1 w 8"/>
                <a:gd name="T39" fmla="*/ 15 h 17"/>
                <a:gd name="T40" fmla="*/ 1 w 8"/>
                <a:gd name="T41" fmla="*/ 6 h 17"/>
                <a:gd name="T42" fmla="*/ 0 w 8"/>
                <a:gd name="T43" fmla="*/ 6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8" h="17">
                  <a:moveTo>
                    <a:pt x="0" y="6"/>
                  </a:moveTo>
                  <a:cubicBezTo>
                    <a:pt x="0" y="5"/>
                    <a:pt x="0" y="5"/>
                    <a:pt x="0" y="5"/>
                  </a:cubicBezTo>
                  <a:cubicBezTo>
                    <a:pt x="0" y="5"/>
                    <a:pt x="0" y="4"/>
                    <a:pt x="1" y="4"/>
                  </a:cubicBezTo>
                  <a:cubicBezTo>
                    <a:pt x="1" y="4"/>
                    <a:pt x="2" y="3"/>
                    <a:pt x="2" y="3"/>
                  </a:cubicBezTo>
                  <a:cubicBezTo>
                    <a:pt x="3" y="2"/>
                    <a:pt x="4" y="1"/>
                    <a:pt x="4" y="0"/>
                  </a:cubicBezTo>
                  <a:cubicBezTo>
                    <a:pt x="5" y="0"/>
                    <a:pt x="5" y="0"/>
                    <a:pt x="5" y="0"/>
                  </a:cubicBezTo>
                  <a:cubicBezTo>
                    <a:pt x="5" y="5"/>
                    <a:pt x="5" y="5"/>
                    <a:pt x="5" y="5"/>
                  </a:cubicBezTo>
                  <a:cubicBezTo>
                    <a:pt x="8" y="5"/>
                    <a:pt x="8" y="5"/>
                    <a:pt x="8" y="5"/>
                  </a:cubicBezTo>
                  <a:cubicBezTo>
                    <a:pt x="8" y="6"/>
                    <a:pt x="8" y="6"/>
                    <a:pt x="8" y="6"/>
                  </a:cubicBezTo>
                  <a:cubicBezTo>
                    <a:pt x="5" y="6"/>
                    <a:pt x="5" y="6"/>
                    <a:pt x="5" y="6"/>
                  </a:cubicBezTo>
                  <a:cubicBezTo>
                    <a:pt x="5" y="14"/>
                    <a:pt x="5" y="14"/>
                    <a:pt x="5" y="14"/>
                  </a:cubicBezTo>
                  <a:cubicBezTo>
                    <a:pt x="5" y="14"/>
                    <a:pt x="5" y="15"/>
                    <a:pt x="5" y="15"/>
                  </a:cubicBezTo>
                  <a:cubicBezTo>
                    <a:pt x="5" y="15"/>
                    <a:pt x="6" y="15"/>
                    <a:pt x="6" y="15"/>
                  </a:cubicBezTo>
                  <a:cubicBezTo>
                    <a:pt x="6" y="15"/>
                    <a:pt x="7" y="15"/>
                    <a:pt x="7" y="15"/>
                  </a:cubicBezTo>
                  <a:cubicBezTo>
                    <a:pt x="7" y="15"/>
                    <a:pt x="7" y="15"/>
                    <a:pt x="8" y="14"/>
                  </a:cubicBezTo>
                  <a:cubicBezTo>
                    <a:pt x="8" y="14"/>
                    <a:pt x="8" y="14"/>
                    <a:pt x="8" y="14"/>
                  </a:cubicBezTo>
                  <a:cubicBezTo>
                    <a:pt x="8" y="15"/>
                    <a:pt x="8" y="16"/>
                    <a:pt x="7" y="16"/>
                  </a:cubicBezTo>
                  <a:cubicBezTo>
                    <a:pt x="6" y="17"/>
                    <a:pt x="6" y="17"/>
                    <a:pt x="4" y="17"/>
                  </a:cubicBezTo>
                  <a:cubicBezTo>
                    <a:pt x="4" y="17"/>
                    <a:pt x="3" y="17"/>
                    <a:pt x="3" y="17"/>
                  </a:cubicBezTo>
                  <a:cubicBezTo>
                    <a:pt x="2" y="17"/>
                    <a:pt x="1" y="16"/>
                    <a:pt x="1" y="15"/>
                  </a:cubicBezTo>
                  <a:cubicBezTo>
                    <a:pt x="1" y="6"/>
                    <a:pt x="1" y="6"/>
                    <a:pt x="1" y="6"/>
                  </a:cubicBezTo>
                  <a:lnTo>
                    <a:pt x="0" y="6"/>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36" name="Freeform 35"/>
            <xdr:cNvSpPr>
              <a:spLocks noEditPoints="1"/>
            </xdr:cNvSpPr>
          </xdr:nvSpPr>
          <xdr:spPr bwMode="auto">
            <a:xfrm>
              <a:off x="3686969" y="3351163"/>
              <a:ext cx="66675" cy="215900"/>
            </a:xfrm>
            <a:custGeom>
              <a:avLst/>
              <a:gdLst>
                <a:gd name="T0" fmla="*/ 0 w 6"/>
                <a:gd name="T1" fmla="*/ 18 h 19"/>
                <a:gd name="T2" fmla="*/ 1 w 6"/>
                <a:gd name="T3" fmla="*/ 18 h 19"/>
                <a:gd name="T4" fmla="*/ 1 w 6"/>
                <a:gd name="T5" fmla="*/ 17 h 19"/>
                <a:gd name="T6" fmla="*/ 1 w 6"/>
                <a:gd name="T7" fmla="*/ 9 h 19"/>
                <a:gd name="T8" fmla="*/ 1 w 6"/>
                <a:gd name="T9" fmla="*/ 8 h 19"/>
                <a:gd name="T10" fmla="*/ 0 w 6"/>
                <a:gd name="T11" fmla="*/ 7 h 19"/>
                <a:gd name="T12" fmla="*/ 0 w 6"/>
                <a:gd name="T13" fmla="*/ 7 h 19"/>
                <a:gd name="T14" fmla="*/ 5 w 6"/>
                <a:gd name="T15" fmla="*/ 7 h 19"/>
                <a:gd name="T16" fmla="*/ 5 w 6"/>
                <a:gd name="T17" fmla="*/ 17 h 19"/>
                <a:gd name="T18" fmla="*/ 5 w 6"/>
                <a:gd name="T19" fmla="*/ 18 h 19"/>
                <a:gd name="T20" fmla="*/ 6 w 6"/>
                <a:gd name="T21" fmla="*/ 18 h 19"/>
                <a:gd name="T22" fmla="*/ 6 w 6"/>
                <a:gd name="T23" fmla="*/ 19 h 19"/>
                <a:gd name="T24" fmla="*/ 0 w 6"/>
                <a:gd name="T25" fmla="*/ 19 h 19"/>
                <a:gd name="T26" fmla="*/ 0 w 6"/>
                <a:gd name="T27" fmla="*/ 18 h 19"/>
                <a:gd name="T28" fmla="*/ 1 w 6"/>
                <a:gd name="T29" fmla="*/ 1 h 19"/>
                <a:gd name="T30" fmla="*/ 3 w 6"/>
                <a:gd name="T31" fmla="*/ 0 h 19"/>
                <a:gd name="T32" fmla="*/ 4 w 6"/>
                <a:gd name="T33" fmla="*/ 1 h 19"/>
                <a:gd name="T34" fmla="*/ 5 w 6"/>
                <a:gd name="T35" fmla="*/ 2 h 19"/>
                <a:gd name="T36" fmla="*/ 4 w 6"/>
                <a:gd name="T37" fmla="*/ 4 h 19"/>
                <a:gd name="T38" fmla="*/ 3 w 6"/>
                <a:gd name="T39" fmla="*/ 4 h 19"/>
                <a:gd name="T40" fmla="*/ 1 w 6"/>
                <a:gd name="T41" fmla="*/ 4 h 19"/>
                <a:gd name="T42" fmla="*/ 1 w 6"/>
                <a:gd name="T43" fmla="*/ 2 h 19"/>
                <a:gd name="T44" fmla="*/ 1 w 6"/>
                <a:gd name="T45" fmla="*/ 1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6" h="19">
                  <a:moveTo>
                    <a:pt x="0" y="18"/>
                  </a:moveTo>
                  <a:cubicBezTo>
                    <a:pt x="0" y="18"/>
                    <a:pt x="0" y="18"/>
                    <a:pt x="1" y="18"/>
                  </a:cubicBezTo>
                  <a:cubicBezTo>
                    <a:pt x="1" y="18"/>
                    <a:pt x="1" y="17"/>
                    <a:pt x="1" y="17"/>
                  </a:cubicBezTo>
                  <a:cubicBezTo>
                    <a:pt x="1" y="9"/>
                    <a:pt x="1" y="9"/>
                    <a:pt x="1" y="9"/>
                  </a:cubicBezTo>
                  <a:cubicBezTo>
                    <a:pt x="1" y="8"/>
                    <a:pt x="1" y="8"/>
                    <a:pt x="1" y="8"/>
                  </a:cubicBezTo>
                  <a:cubicBezTo>
                    <a:pt x="1" y="7"/>
                    <a:pt x="0" y="7"/>
                    <a:pt x="0" y="7"/>
                  </a:cubicBezTo>
                  <a:cubicBezTo>
                    <a:pt x="0" y="7"/>
                    <a:pt x="0" y="7"/>
                    <a:pt x="0" y="7"/>
                  </a:cubicBezTo>
                  <a:cubicBezTo>
                    <a:pt x="5" y="7"/>
                    <a:pt x="5" y="7"/>
                    <a:pt x="5" y="7"/>
                  </a:cubicBezTo>
                  <a:cubicBezTo>
                    <a:pt x="5" y="17"/>
                    <a:pt x="5" y="17"/>
                    <a:pt x="5" y="17"/>
                  </a:cubicBezTo>
                  <a:cubicBezTo>
                    <a:pt x="5" y="17"/>
                    <a:pt x="5" y="18"/>
                    <a:pt x="5" y="18"/>
                  </a:cubicBezTo>
                  <a:cubicBezTo>
                    <a:pt x="5" y="18"/>
                    <a:pt x="6" y="18"/>
                    <a:pt x="6" y="18"/>
                  </a:cubicBezTo>
                  <a:cubicBezTo>
                    <a:pt x="6" y="19"/>
                    <a:pt x="6" y="19"/>
                    <a:pt x="6" y="19"/>
                  </a:cubicBezTo>
                  <a:cubicBezTo>
                    <a:pt x="0" y="19"/>
                    <a:pt x="0" y="19"/>
                    <a:pt x="0" y="19"/>
                  </a:cubicBezTo>
                  <a:lnTo>
                    <a:pt x="0" y="18"/>
                  </a:lnTo>
                  <a:close/>
                  <a:moveTo>
                    <a:pt x="1" y="1"/>
                  </a:moveTo>
                  <a:cubicBezTo>
                    <a:pt x="2" y="0"/>
                    <a:pt x="2" y="0"/>
                    <a:pt x="3" y="0"/>
                  </a:cubicBezTo>
                  <a:cubicBezTo>
                    <a:pt x="4" y="0"/>
                    <a:pt x="4" y="0"/>
                    <a:pt x="4" y="1"/>
                  </a:cubicBezTo>
                  <a:cubicBezTo>
                    <a:pt x="5" y="1"/>
                    <a:pt x="5" y="2"/>
                    <a:pt x="5" y="2"/>
                  </a:cubicBezTo>
                  <a:cubicBezTo>
                    <a:pt x="5" y="3"/>
                    <a:pt x="5" y="3"/>
                    <a:pt x="4" y="4"/>
                  </a:cubicBezTo>
                  <a:cubicBezTo>
                    <a:pt x="4" y="4"/>
                    <a:pt x="4" y="4"/>
                    <a:pt x="3" y="4"/>
                  </a:cubicBezTo>
                  <a:cubicBezTo>
                    <a:pt x="2" y="4"/>
                    <a:pt x="2" y="4"/>
                    <a:pt x="1" y="4"/>
                  </a:cubicBezTo>
                  <a:cubicBezTo>
                    <a:pt x="1" y="3"/>
                    <a:pt x="1" y="3"/>
                    <a:pt x="1" y="2"/>
                  </a:cubicBezTo>
                  <a:cubicBezTo>
                    <a:pt x="1" y="2"/>
                    <a:pt x="1" y="1"/>
                    <a:pt x="1"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37" name="Freeform 36"/>
            <xdr:cNvSpPr>
              <a:spLocks/>
            </xdr:cNvSpPr>
          </xdr:nvSpPr>
          <xdr:spPr bwMode="auto">
            <a:xfrm>
              <a:off x="3766344" y="3430538"/>
              <a:ext cx="146050" cy="136525"/>
            </a:xfrm>
            <a:custGeom>
              <a:avLst/>
              <a:gdLst>
                <a:gd name="T0" fmla="*/ 7 w 13"/>
                <a:gd name="T1" fmla="*/ 0 h 12"/>
                <a:gd name="T2" fmla="*/ 7 w 13"/>
                <a:gd name="T3" fmla="*/ 0 h 12"/>
                <a:gd name="T4" fmla="*/ 6 w 13"/>
                <a:gd name="T5" fmla="*/ 0 h 12"/>
                <a:gd name="T6" fmla="*/ 5 w 13"/>
                <a:gd name="T7" fmla="*/ 1 h 12"/>
                <a:gd name="T8" fmla="*/ 5 w 13"/>
                <a:gd name="T9" fmla="*/ 1 h 12"/>
                <a:gd name="T10" fmla="*/ 6 w 13"/>
                <a:gd name="T11" fmla="*/ 2 h 12"/>
                <a:gd name="T12" fmla="*/ 8 w 13"/>
                <a:gd name="T13" fmla="*/ 7 h 12"/>
                <a:gd name="T14" fmla="*/ 8 w 13"/>
                <a:gd name="T15" fmla="*/ 7 h 12"/>
                <a:gd name="T16" fmla="*/ 10 w 13"/>
                <a:gd name="T17" fmla="*/ 2 h 12"/>
                <a:gd name="T18" fmla="*/ 10 w 13"/>
                <a:gd name="T19" fmla="*/ 2 h 12"/>
                <a:gd name="T20" fmla="*/ 10 w 13"/>
                <a:gd name="T21" fmla="*/ 1 h 12"/>
                <a:gd name="T22" fmla="*/ 10 w 13"/>
                <a:gd name="T23" fmla="*/ 0 h 12"/>
                <a:gd name="T24" fmla="*/ 8 w 13"/>
                <a:gd name="T25" fmla="*/ 0 h 12"/>
                <a:gd name="T26" fmla="*/ 8 w 13"/>
                <a:gd name="T27" fmla="*/ 0 h 12"/>
                <a:gd name="T28" fmla="*/ 13 w 13"/>
                <a:gd name="T29" fmla="*/ 0 h 12"/>
                <a:gd name="T30" fmla="*/ 13 w 13"/>
                <a:gd name="T31" fmla="*/ 0 h 12"/>
                <a:gd name="T32" fmla="*/ 12 w 13"/>
                <a:gd name="T33" fmla="*/ 1 h 12"/>
                <a:gd name="T34" fmla="*/ 11 w 13"/>
                <a:gd name="T35" fmla="*/ 2 h 12"/>
                <a:gd name="T36" fmla="*/ 7 w 13"/>
                <a:gd name="T37" fmla="*/ 12 h 12"/>
                <a:gd name="T38" fmla="*/ 6 w 13"/>
                <a:gd name="T39" fmla="*/ 12 h 12"/>
                <a:gd name="T40" fmla="*/ 3 w 13"/>
                <a:gd name="T41" fmla="*/ 4 h 12"/>
                <a:gd name="T42" fmla="*/ 2 w 13"/>
                <a:gd name="T43" fmla="*/ 3 h 12"/>
                <a:gd name="T44" fmla="*/ 1 w 13"/>
                <a:gd name="T45" fmla="*/ 1 h 12"/>
                <a:gd name="T46" fmla="*/ 1 w 13"/>
                <a:gd name="T47" fmla="*/ 0 h 12"/>
                <a:gd name="T48" fmla="*/ 0 w 13"/>
                <a:gd name="T49" fmla="*/ 0 h 12"/>
                <a:gd name="T50" fmla="*/ 0 w 13"/>
                <a:gd name="T51" fmla="*/ 0 h 12"/>
                <a:gd name="T52" fmla="*/ 7 w 13"/>
                <a:gd name="T53" fmla="*/ 0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3" h="12">
                  <a:moveTo>
                    <a:pt x="7" y="0"/>
                  </a:moveTo>
                  <a:cubicBezTo>
                    <a:pt x="7" y="0"/>
                    <a:pt x="7" y="0"/>
                    <a:pt x="7" y="0"/>
                  </a:cubicBezTo>
                  <a:cubicBezTo>
                    <a:pt x="6" y="0"/>
                    <a:pt x="6" y="0"/>
                    <a:pt x="6" y="0"/>
                  </a:cubicBezTo>
                  <a:cubicBezTo>
                    <a:pt x="5" y="0"/>
                    <a:pt x="5" y="1"/>
                    <a:pt x="5" y="1"/>
                  </a:cubicBezTo>
                  <a:cubicBezTo>
                    <a:pt x="5" y="1"/>
                    <a:pt x="5" y="1"/>
                    <a:pt x="5" y="1"/>
                  </a:cubicBezTo>
                  <a:cubicBezTo>
                    <a:pt x="5" y="1"/>
                    <a:pt x="5" y="2"/>
                    <a:pt x="6" y="2"/>
                  </a:cubicBezTo>
                  <a:cubicBezTo>
                    <a:pt x="8" y="7"/>
                    <a:pt x="8" y="7"/>
                    <a:pt x="8" y="7"/>
                  </a:cubicBezTo>
                  <a:cubicBezTo>
                    <a:pt x="8" y="7"/>
                    <a:pt x="8" y="7"/>
                    <a:pt x="8" y="7"/>
                  </a:cubicBezTo>
                  <a:cubicBezTo>
                    <a:pt x="10" y="2"/>
                    <a:pt x="10" y="2"/>
                    <a:pt x="10" y="2"/>
                  </a:cubicBezTo>
                  <a:cubicBezTo>
                    <a:pt x="10" y="2"/>
                    <a:pt x="10" y="2"/>
                    <a:pt x="10" y="2"/>
                  </a:cubicBezTo>
                  <a:cubicBezTo>
                    <a:pt x="10" y="1"/>
                    <a:pt x="10" y="1"/>
                    <a:pt x="10" y="1"/>
                  </a:cubicBezTo>
                  <a:cubicBezTo>
                    <a:pt x="10" y="1"/>
                    <a:pt x="10" y="0"/>
                    <a:pt x="10" y="0"/>
                  </a:cubicBezTo>
                  <a:cubicBezTo>
                    <a:pt x="9" y="0"/>
                    <a:pt x="9" y="0"/>
                    <a:pt x="8" y="0"/>
                  </a:cubicBezTo>
                  <a:cubicBezTo>
                    <a:pt x="8" y="0"/>
                    <a:pt x="8" y="0"/>
                    <a:pt x="8" y="0"/>
                  </a:cubicBezTo>
                  <a:cubicBezTo>
                    <a:pt x="13" y="0"/>
                    <a:pt x="13" y="0"/>
                    <a:pt x="13" y="0"/>
                  </a:cubicBezTo>
                  <a:cubicBezTo>
                    <a:pt x="13" y="0"/>
                    <a:pt x="13" y="0"/>
                    <a:pt x="13" y="0"/>
                  </a:cubicBezTo>
                  <a:cubicBezTo>
                    <a:pt x="12" y="0"/>
                    <a:pt x="12" y="0"/>
                    <a:pt x="12" y="1"/>
                  </a:cubicBezTo>
                  <a:cubicBezTo>
                    <a:pt x="11" y="1"/>
                    <a:pt x="11" y="1"/>
                    <a:pt x="11" y="2"/>
                  </a:cubicBezTo>
                  <a:cubicBezTo>
                    <a:pt x="7" y="12"/>
                    <a:pt x="7" y="12"/>
                    <a:pt x="7" y="12"/>
                  </a:cubicBezTo>
                  <a:cubicBezTo>
                    <a:pt x="6" y="12"/>
                    <a:pt x="6" y="12"/>
                    <a:pt x="6" y="12"/>
                  </a:cubicBezTo>
                  <a:cubicBezTo>
                    <a:pt x="3" y="4"/>
                    <a:pt x="3" y="4"/>
                    <a:pt x="3" y="4"/>
                  </a:cubicBezTo>
                  <a:cubicBezTo>
                    <a:pt x="2" y="4"/>
                    <a:pt x="2" y="3"/>
                    <a:pt x="2" y="3"/>
                  </a:cubicBezTo>
                  <a:cubicBezTo>
                    <a:pt x="2" y="2"/>
                    <a:pt x="1" y="2"/>
                    <a:pt x="1" y="1"/>
                  </a:cubicBezTo>
                  <a:cubicBezTo>
                    <a:pt x="1" y="1"/>
                    <a:pt x="1" y="1"/>
                    <a:pt x="1" y="0"/>
                  </a:cubicBezTo>
                  <a:cubicBezTo>
                    <a:pt x="1" y="0"/>
                    <a:pt x="0" y="0"/>
                    <a:pt x="0" y="0"/>
                  </a:cubicBezTo>
                  <a:cubicBezTo>
                    <a:pt x="0" y="0"/>
                    <a:pt x="0" y="0"/>
                    <a:pt x="0" y="0"/>
                  </a:cubicBezTo>
                  <a:lnTo>
                    <a:pt x="7" y="0"/>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38" name="Freeform 37"/>
            <xdr:cNvSpPr>
              <a:spLocks noEditPoints="1"/>
            </xdr:cNvSpPr>
          </xdr:nvSpPr>
          <xdr:spPr bwMode="auto">
            <a:xfrm>
              <a:off x="3912394" y="3351163"/>
              <a:ext cx="79375" cy="215900"/>
            </a:xfrm>
            <a:custGeom>
              <a:avLst/>
              <a:gdLst>
                <a:gd name="T0" fmla="*/ 0 w 7"/>
                <a:gd name="T1" fmla="*/ 18 h 19"/>
                <a:gd name="T2" fmla="*/ 1 w 7"/>
                <a:gd name="T3" fmla="*/ 18 h 19"/>
                <a:gd name="T4" fmla="*/ 2 w 7"/>
                <a:gd name="T5" fmla="*/ 17 h 19"/>
                <a:gd name="T6" fmla="*/ 2 w 7"/>
                <a:gd name="T7" fmla="*/ 9 h 19"/>
                <a:gd name="T8" fmla="*/ 1 w 7"/>
                <a:gd name="T9" fmla="*/ 8 h 19"/>
                <a:gd name="T10" fmla="*/ 0 w 7"/>
                <a:gd name="T11" fmla="*/ 7 h 19"/>
                <a:gd name="T12" fmla="*/ 0 w 7"/>
                <a:gd name="T13" fmla="*/ 7 h 19"/>
                <a:gd name="T14" fmla="*/ 5 w 7"/>
                <a:gd name="T15" fmla="*/ 7 h 19"/>
                <a:gd name="T16" fmla="*/ 5 w 7"/>
                <a:gd name="T17" fmla="*/ 17 h 19"/>
                <a:gd name="T18" fmla="*/ 6 w 7"/>
                <a:gd name="T19" fmla="*/ 18 h 19"/>
                <a:gd name="T20" fmla="*/ 7 w 7"/>
                <a:gd name="T21" fmla="*/ 18 h 19"/>
                <a:gd name="T22" fmla="*/ 7 w 7"/>
                <a:gd name="T23" fmla="*/ 19 h 19"/>
                <a:gd name="T24" fmla="*/ 0 w 7"/>
                <a:gd name="T25" fmla="*/ 19 h 19"/>
                <a:gd name="T26" fmla="*/ 0 w 7"/>
                <a:gd name="T27" fmla="*/ 18 h 19"/>
                <a:gd name="T28" fmla="*/ 2 w 7"/>
                <a:gd name="T29" fmla="*/ 1 h 19"/>
                <a:gd name="T30" fmla="*/ 4 w 7"/>
                <a:gd name="T31" fmla="*/ 0 h 19"/>
                <a:gd name="T32" fmla="*/ 5 w 7"/>
                <a:gd name="T33" fmla="*/ 1 h 19"/>
                <a:gd name="T34" fmla="*/ 6 w 7"/>
                <a:gd name="T35" fmla="*/ 2 h 19"/>
                <a:gd name="T36" fmla="*/ 5 w 7"/>
                <a:gd name="T37" fmla="*/ 4 h 19"/>
                <a:gd name="T38" fmla="*/ 4 w 7"/>
                <a:gd name="T39" fmla="*/ 4 h 19"/>
                <a:gd name="T40" fmla="*/ 2 w 7"/>
                <a:gd name="T41" fmla="*/ 4 h 19"/>
                <a:gd name="T42" fmla="*/ 1 w 7"/>
                <a:gd name="T43" fmla="*/ 2 h 19"/>
                <a:gd name="T44" fmla="*/ 2 w 7"/>
                <a:gd name="T45" fmla="*/ 1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7" h="19">
                  <a:moveTo>
                    <a:pt x="0" y="18"/>
                  </a:moveTo>
                  <a:cubicBezTo>
                    <a:pt x="1" y="18"/>
                    <a:pt x="1" y="18"/>
                    <a:pt x="1" y="18"/>
                  </a:cubicBezTo>
                  <a:cubicBezTo>
                    <a:pt x="1" y="18"/>
                    <a:pt x="2" y="17"/>
                    <a:pt x="2" y="17"/>
                  </a:cubicBezTo>
                  <a:cubicBezTo>
                    <a:pt x="2" y="9"/>
                    <a:pt x="2" y="9"/>
                    <a:pt x="2" y="9"/>
                  </a:cubicBezTo>
                  <a:cubicBezTo>
                    <a:pt x="2" y="8"/>
                    <a:pt x="1" y="8"/>
                    <a:pt x="1" y="8"/>
                  </a:cubicBezTo>
                  <a:cubicBezTo>
                    <a:pt x="1" y="7"/>
                    <a:pt x="1" y="7"/>
                    <a:pt x="0" y="7"/>
                  </a:cubicBezTo>
                  <a:cubicBezTo>
                    <a:pt x="0" y="7"/>
                    <a:pt x="0" y="7"/>
                    <a:pt x="0" y="7"/>
                  </a:cubicBezTo>
                  <a:cubicBezTo>
                    <a:pt x="5" y="7"/>
                    <a:pt x="5" y="7"/>
                    <a:pt x="5" y="7"/>
                  </a:cubicBezTo>
                  <a:cubicBezTo>
                    <a:pt x="5" y="17"/>
                    <a:pt x="5" y="17"/>
                    <a:pt x="5" y="17"/>
                  </a:cubicBezTo>
                  <a:cubicBezTo>
                    <a:pt x="5" y="17"/>
                    <a:pt x="6" y="18"/>
                    <a:pt x="6" y="18"/>
                  </a:cubicBezTo>
                  <a:cubicBezTo>
                    <a:pt x="6" y="18"/>
                    <a:pt x="6" y="18"/>
                    <a:pt x="7" y="18"/>
                  </a:cubicBezTo>
                  <a:cubicBezTo>
                    <a:pt x="7" y="19"/>
                    <a:pt x="7" y="19"/>
                    <a:pt x="7" y="19"/>
                  </a:cubicBezTo>
                  <a:cubicBezTo>
                    <a:pt x="0" y="19"/>
                    <a:pt x="0" y="19"/>
                    <a:pt x="0" y="19"/>
                  </a:cubicBezTo>
                  <a:lnTo>
                    <a:pt x="0" y="18"/>
                  </a:lnTo>
                  <a:close/>
                  <a:moveTo>
                    <a:pt x="2" y="1"/>
                  </a:moveTo>
                  <a:cubicBezTo>
                    <a:pt x="2" y="0"/>
                    <a:pt x="3" y="0"/>
                    <a:pt x="4" y="0"/>
                  </a:cubicBezTo>
                  <a:cubicBezTo>
                    <a:pt x="4" y="0"/>
                    <a:pt x="5" y="0"/>
                    <a:pt x="5" y="1"/>
                  </a:cubicBezTo>
                  <a:cubicBezTo>
                    <a:pt x="5" y="1"/>
                    <a:pt x="6" y="2"/>
                    <a:pt x="6" y="2"/>
                  </a:cubicBezTo>
                  <a:cubicBezTo>
                    <a:pt x="6" y="3"/>
                    <a:pt x="5" y="3"/>
                    <a:pt x="5" y="4"/>
                  </a:cubicBezTo>
                  <a:cubicBezTo>
                    <a:pt x="5" y="4"/>
                    <a:pt x="4" y="4"/>
                    <a:pt x="4" y="4"/>
                  </a:cubicBezTo>
                  <a:cubicBezTo>
                    <a:pt x="3" y="4"/>
                    <a:pt x="2" y="4"/>
                    <a:pt x="2" y="4"/>
                  </a:cubicBezTo>
                  <a:cubicBezTo>
                    <a:pt x="2" y="3"/>
                    <a:pt x="1" y="3"/>
                    <a:pt x="1" y="2"/>
                  </a:cubicBezTo>
                  <a:cubicBezTo>
                    <a:pt x="1" y="2"/>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39" name="Freeform 38"/>
            <xdr:cNvSpPr>
              <a:spLocks/>
            </xdr:cNvSpPr>
          </xdr:nvSpPr>
          <xdr:spPr bwMode="auto">
            <a:xfrm>
              <a:off x="3991769" y="3373388"/>
              <a:ext cx="101600" cy="193675"/>
            </a:xfrm>
            <a:custGeom>
              <a:avLst/>
              <a:gdLst>
                <a:gd name="T0" fmla="*/ 0 w 9"/>
                <a:gd name="T1" fmla="*/ 6 h 17"/>
                <a:gd name="T2" fmla="*/ 0 w 9"/>
                <a:gd name="T3" fmla="*/ 5 h 17"/>
                <a:gd name="T4" fmla="*/ 1 w 9"/>
                <a:gd name="T5" fmla="*/ 4 h 17"/>
                <a:gd name="T6" fmla="*/ 3 w 9"/>
                <a:gd name="T7" fmla="*/ 3 h 17"/>
                <a:gd name="T8" fmla="*/ 5 w 9"/>
                <a:gd name="T9" fmla="*/ 0 h 17"/>
                <a:gd name="T10" fmla="*/ 6 w 9"/>
                <a:gd name="T11" fmla="*/ 0 h 17"/>
                <a:gd name="T12" fmla="*/ 6 w 9"/>
                <a:gd name="T13" fmla="*/ 5 h 17"/>
                <a:gd name="T14" fmla="*/ 8 w 9"/>
                <a:gd name="T15" fmla="*/ 5 h 17"/>
                <a:gd name="T16" fmla="*/ 8 w 9"/>
                <a:gd name="T17" fmla="*/ 6 h 17"/>
                <a:gd name="T18" fmla="*/ 6 w 9"/>
                <a:gd name="T19" fmla="*/ 6 h 17"/>
                <a:gd name="T20" fmla="*/ 6 w 9"/>
                <a:gd name="T21" fmla="*/ 14 h 17"/>
                <a:gd name="T22" fmla="*/ 6 w 9"/>
                <a:gd name="T23" fmla="*/ 15 h 17"/>
                <a:gd name="T24" fmla="*/ 7 w 9"/>
                <a:gd name="T25" fmla="*/ 15 h 17"/>
                <a:gd name="T26" fmla="*/ 8 w 9"/>
                <a:gd name="T27" fmla="*/ 15 h 17"/>
                <a:gd name="T28" fmla="*/ 8 w 9"/>
                <a:gd name="T29" fmla="*/ 14 h 17"/>
                <a:gd name="T30" fmla="*/ 9 w 9"/>
                <a:gd name="T31" fmla="*/ 14 h 17"/>
                <a:gd name="T32" fmla="*/ 8 w 9"/>
                <a:gd name="T33" fmla="*/ 16 h 17"/>
                <a:gd name="T34" fmla="*/ 5 w 9"/>
                <a:gd name="T35" fmla="*/ 17 h 17"/>
                <a:gd name="T36" fmla="*/ 3 w 9"/>
                <a:gd name="T37" fmla="*/ 17 h 17"/>
                <a:gd name="T38" fmla="*/ 2 w 9"/>
                <a:gd name="T39" fmla="*/ 15 h 17"/>
                <a:gd name="T40" fmla="*/ 2 w 9"/>
                <a:gd name="T41" fmla="*/ 6 h 17"/>
                <a:gd name="T42" fmla="*/ 0 w 9"/>
                <a:gd name="T43" fmla="*/ 6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9" h="17">
                  <a:moveTo>
                    <a:pt x="0" y="6"/>
                  </a:moveTo>
                  <a:cubicBezTo>
                    <a:pt x="0" y="5"/>
                    <a:pt x="0" y="5"/>
                    <a:pt x="0" y="5"/>
                  </a:cubicBezTo>
                  <a:cubicBezTo>
                    <a:pt x="1" y="5"/>
                    <a:pt x="1" y="4"/>
                    <a:pt x="1" y="4"/>
                  </a:cubicBezTo>
                  <a:cubicBezTo>
                    <a:pt x="2" y="4"/>
                    <a:pt x="2" y="3"/>
                    <a:pt x="3" y="3"/>
                  </a:cubicBezTo>
                  <a:cubicBezTo>
                    <a:pt x="4" y="2"/>
                    <a:pt x="4" y="1"/>
                    <a:pt x="5" y="0"/>
                  </a:cubicBezTo>
                  <a:cubicBezTo>
                    <a:pt x="6" y="0"/>
                    <a:pt x="6" y="0"/>
                    <a:pt x="6" y="0"/>
                  </a:cubicBezTo>
                  <a:cubicBezTo>
                    <a:pt x="6" y="5"/>
                    <a:pt x="6" y="5"/>
                    <a:pt x="6" y="5"/>
                  </a:cubicBezTo>
                  <a:cubicBezTo>
                    <a:pt x="8" y="5"/>
                    <a:pt x="8" y="5"/>
                    <a:pt x="8" y="5"/>
                  </a:cubicBezTo>
                  <a:cubicBezTo>
                    <a:pt x="8" y="6"/>
                    <a:pt x="8" y="6"/>
                    <a:pt x="8" y="6"/>
                  </a:cubicBezTo>
                  <a:cubicBezTo>
                    <a:pt x="6" y="6"/>
                    <a:pt x="6" y="6"/>
                    <a:pt x="6" y="6"/>
                  </a:cubicBezTo>
                  <a:cubicBezTo>
                    <a:pt x="6" y="14"/>
                    <a:pt x="6" y="14"/>
                    <a:pt x="6" y="14"/>
                  </a:cubicBezTo>
                  <a:cubicBezTo>
                    <a:pt x="6" y="14"/>
                    <a:pt x="6" y="15"/>
                    <a:pt x="6" y="15"/>
                  </a:cubicBezTo>
                  <a:cubicBezTo>
                    <a:pt x="6" y="15"/>
                    <a:pt x="6" y="15"/>
                    <a:pt x="7" y="15"/>
                  </a:cubicBezTo>
                  <a:cubicBezTo>
                    <a:pt x="7" y="15"/>
                    <a:pt x="7" y="15"/>
                    <a:pt x="8" y="15"/>
                  </a:cubicBezTo>
                  <a:cubicBezTo>
                    <a:pt x="8" y="15"/>
                    <a:pt x="8" y="15"/>
                    <a:pt x="8" y="14"/>
                  </a:cubicBezTo>
                  <a:cubicBezTo>
                    <a:pt x="9" y="14"/>
                    <a:pt x="9" y="14"/>
                    <a:pt x="9" y="14"/>
                  </a:cubicBezTo>
                  <a:cubicBezTo>
                    <a:pt x="9" y="15"/>
                    <a:pt x="8" y="16"/>
                    <a:pt x="8" y="16"/>
                  </a:cubicBezTo>
                  <a:cubicBezTo>
                    <a:pt x="7" y="17"/>
                    <a:pt x="6" y="17"/>
                    <a:pt x="5" y="17"/>
                  </a:cubicBezTo>
                  <a:cubicBezTo>
                    <a:pt x="4" y="17"/>
                    <a:pt x="4" y="17"/>
                    <a:pt x="3" y="17"/>
                  </a:cubicBezTo>
                  <a:cubicBezTo>
                    <a:pt x="2" y="17"/>
                    <a:pt x="2" y="16"/>
                    <a:pt x="2" y="15"/>
                  </a:cubicBezTo>
                  <a:cubicBezTo>
                    <a:pt x="2" y="6"/>
                    <a:pt x="2" y="6"/>
                    <a:pt x="2" y="6"/>
                  </a:cubicBezTo>
                  <a:lnTo>
                    <a:pt x="0" y="6"/>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40" name="Freeform 39"/>
            <xdr:cNvSpPr>
              <a:spLocks/>
            </xdr:cNvSpPr>
          </xdr:nvSpPr>
          <xdr:spPr bwMode="auto">
            <a:xfrm>
              <a:off x="4093369" y="3430538"/>
              <a:ext cx="146050" cy="204788"/>
            </a:xfrm>
            <a:custGeom>
              <a:avLst/>
              <a:gdLst>
                <a:gd name="T0" fmla="*/ 0 w 13"/>
                <a:gd name="T1" fmla="*/ 14 h 18"/>
                <a:gd name="T2" fmla="*/ 2 w 13"/>
                <a:gd name="T3" fmla="*/ 14 h 18"/>
                <a:gd name="T4" fmla="*/ 3 w 13"/>
                <a:gd name="T5" fmla="*/ 14 h 18"/>
                <a:gd name="T6" fmla="*/ 3 w 13"/>
                <a:gd name="T7" fmla="*/ 15 h 18"/>
                <a:gd name="T8" fmla="*/ 3 w 13"/>
                <a:gd name="T9" fmla="*/ 16 h 18"/>
                <a:gd name="T10" fmla="*/ 3 w 13"/>
                <a:gd name="T11" fmla="*/ 16 h 18"/>
                <a:gd name="T12" fmla="*/ 4 w 13"/>
                <a:gd name="T13" fmla="*/ 16 h 18"/>
                <a:gd name="T14" fmla="*/ 5 w 13"/>
                <a:gd name="T15" fmla="*/ 15 h 18"/>
                <a:gd name="T16" fmla="*/ 6 w 13"/>
                <a:gd name="T17" fmla="*/ 12 h 18"/>
                <a:gd name="T18" fmla="*/ 3 w 13"/>
                <a:gd name="T19" fmla="*/ 4 h 18"/>
                <a:gd name="T20" fmla="*/ 2 w 13"/>
                <a:gd name="T21" fmla="*/ 3 h 18"/>
                <a:gd name="T22" fmla="*/ 2 w 13"/>
                <a:gd name="T23" fmla="*/ 1 h 18"/>
                <a:gd name="T24" fmla="*/ 1 w 13"/>
                <a:gd name="T25" fmla="*/ 0 h 18"/>
                <a:gd name="T26" fmla="*/ 0 w 13"/>
                <a:gd name="T27" fmla="*/ 0 h 18"/>
                <a:gd name="T28" fmla="*/ 0 w 13"/>
                <a:gd name="T29" fmla="*/ 0 h 18"/>
                <a:gd name="T30" fmla="*/ 7 w 13"/>
                <a:gd name="T31" fmla="*/ 0 h 18"/>
                <a:gd name="T32" fmla="*/ 7 w 13"/>
                <a:gd name="T33" fmla="*/ 0 h 18"/>
                <a:gd name="T34" fmla="*/ 6 w 13"/>
                <a:gd name="T35" fmla="*/ 0 h 18"/>
                <a:gd name="T36" fmla="*/ 6 w 13"/>
                <a:gd name="T37" fmla="*/ 1 h 18"/>
                <a:gd name="T38" fmla="*/ 6 w 13"/>
                <a:gd name="T39" fmla="*/ 1 h 18"/>
                <a:gd name="T40" fmla="*/ 6 w 13"/>
                <a:gd name="T41" fmla="*/ 2 h 18"/>
                <a:gd name="T42" fmla="*/ 8 w 13"/>
                <a:gd name="T43" fmla="*/ 7 h 18"/>
                <a:gd name="T44" fmla="*/ 8 w 13"/>
                <a:gd name="T45" fmla="*/ 7 h 18"/>
                <a:gd name="T46" fmla="*/ 10 w 13"/>
                <a:gd name="T47" fmla="*/ 2 h 18"/>
                <a:gd name="T48" fmla="*/ 10 w 13"/>
                <a:gd name="T49" fmla="*/ 2 h 18"/>
                <a:gd name="T50" fmla="*/ 10 w 13"/>
                <a:gd name="T51" fmla="*/ 1 h 18"/>
                <a:gd name="T52" fmla="*/ 10 w 13"/>
                <a:gd name="T53" fmla="*/ 0 h 18"/>
                <a:gd name="T54" fmla="*/ 9 w 13"/>
                <a:gd name="T55" fmla="*/ 0 h 18"/>
                <a:gd name="T56" fmla="*/ 9 w 13"/>
                <a:gd name="T57" fmla="*/ 0 h 18"/>
                <a:gd name="T58" fmla="*/ 13 w 13"/>
                <a:gd name="T59" fmla="*/ 0 h 18"/>
                <a:gd name="T60" fmla="*/ 13 w 13"/>
                <a:gd name="T61" fmla="*/ 0 h 18"/>
                <a:gd name="T62" fmla="*/ 12 w 13"/>
                <a:gd name="T63" fmla="*/ 0 h 18"/>
                <a:gd name="T64" fmla="*/ 11 w 13"/>
                <a:gd name="T65" fmla="*/ 2 h 18"/>
                <a:gd name="T66" fmla="*/ 7 w 13"/>
                <a:gd name="T67" fmla="*/ 12 h 18"/>
                <a:gd name="T68" fmla="*/ 5 w 13"/>
                <a:gd name="T69" fmla="*/ 17 h 18"/>
                <a:gd name="T70" fmla="*/ 2 w 13"/>
                <a:gd name="T71" fmla="*/ 18 h 18"/>
                <a:gd name="T72" fmla="*/ 0 w 13"/>
                <a:gd name="T73" fmla="*/ 17 h 18"/>
                <a:gd name="T74" fmla="*/ 0 w 13"/>
                <a:gd name="T75" fmla="*/ 16 h 18"/>
                <a:gd name="T76" fmla="*/ 0 w 13"/>
                <a:gd name="T77" fmla="*/ 14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3" h="18">
                  <a:moveTo>
                    <a:pt x="0" y="14"/>
                  </a:moveTo>
                  <a:cubicBezTo>
                    <a:pt x="1" y="14"/>
                    <a:pt x="1" y="14"/>
                    <a:pt x="2" y="14"/>
                  </a:cubicBezTo>
                  <a:cubicBezTo>
                    <a:pt x="2" y="14"/>
                    <a:pt x="3" y="14"/>
                    <a:pt x="3" y="14"/>
                  </a:cubicBezTo>
                  <a:cubicBezTo>
                    <a:pt x="3" y="14"/>
                    <a:pt x="3" y="15"/>
                    <a:pt x="3" y="15"/>
                  </a:cubicBezTo>
                  <a:cubicBezTo>
                    <a:pt x="3" y="16"/>
                    <a:pt x="3" y="16"/>
                    <a:pt x="3" y="16"/>
                  </a:cubicBezTo>
                  <a:cubicBezTo>
                    <a:pt x="3" y="16"/>
                    <a:pt x="3" y="16"/>
                    <a:pt x="3" y="16"/>
                  </a:cubicBezTo>
                  <a:cubicBezTo>
                    <a:pt x="3" y="16"/>
                    <a:pt x="4" y="16"/>
                    <a:pt x="4" y="16"/>
                  </a:cubicBezTo>
                  <a:cubicBezTo>
                    <a:pt x="4" y="16"/>
                    <a:pt x="5" y="16"/>
                    <a:pt x="5" y="15"/>
                  </a:cubicBezTo>
                  <a:cubicBezTo>
                    <a:pt x="5" y="15"/>
                    <a:pt x="6" y="14"/>
                    <a:pt x="6" y="12"/>
                  </a:cubicBezTo>
                  <a:cubicBezTo>
                    <a:pt x="3" y="4"/>
                    <a:pt x="3" y="4"/>
                    <a:pt x="3" y="4"/>
                  </a:cubicBezTo>
                  <a:cubicBezTo>
                    <a:pt x="3" y="4"/>
                    <a:pt x="2" y="3"/>
                    <a:pt x="2" y="3"/>
                  </a:cubicBezTo>
                  <a:cubicBezTo>
                    <a:pt x="2" y="2"/>
                    <a:pt x="2" y="2"/>
                    <a:pt x="2" y="1"/>
                  </a:cubicBezTo>
                  <a:cubicBezTo>
                    <a:pt x="1" y="1"/>
                    <a:pt x="1" y="1"/>
                    <a:pt x="1" y="0"/>
                  </a:cubicBezTo>
                  <a:cubicBezTo>
                    <a:pt x="1" y="0"/>
                    <a:pt x="1" y="0"/>
                    <a:pt x="0" y="0"/>
                  </a:cubicBezTo>
                  <a:cubicBezTo>
                    <a:pt x="0" y="0"/>
                    <a:pt x="0" y="0"/>
                    <a:pt x="0" y="0"/>
                  </a:cubicBezTo>
                  <a:cubicBezTo>
                    <a:pt x="7" y="0"/>
                    <a:pt x="7" y="0"/>
                    <a:pt x="7" y="0"/>
                  </a:cubicBezTo>
                  <a:cubicBezTo>
                    <a:pt x="7" y="0"/>
                    <a:pt x="7" y="0"/>
                    <a:pt x="7" y="0"/>
                  </a:cubicBezTo>
                  <a:cubicBezTo>
                    <a:pt x="7" y="0"/>
                    <a:pt x="6" y="0"/>
                    <a:pt x="6" y="0"/>
                  </a:cubicBezTo>
                  <a:cubicBezTo>
                    <a:pt x="6" y="0"/>
                    <a:pt x="6" y="1"/>
                    <a:pt x="6" y="1"/>
                  </a:cubicBezTo>
                  <a:cubicBezTo>
                    <a:pt x="6" y="1"/>
                    <a:pt x="6" y="1"/>
                    <a:pt x="6" y="1"/>
                  </a:cubicBezTo>
                  <a:cubicBezTo>
                    <a:pt x="6" y="1"/>
                    <a:pt x="6" y="1"/>
                    <a:pt x="6" y="2"/>
                  </a:cubicBezTo>
                  <a:cubicBezTo>
                    <a:pt x="8" y="7"/>
                    <a:pt x="8" y="7"/>
                    <a:pt x="8" y="7"/>
                  </a:cubicBezTo>
                  <a:cubicBezTo>
                    <a:pt x="8" y="7"/>
                    <a:pt x="8" y="7"/>
                    <a:pt x="8" y="7"/>
                  </a:cubicBezTo>
                  <a:cubicBezTo>
                    <a:pt x="10" y="2"/>
                    <a:pt x="10" y="2"/>
                    <a:pt x="10" y="2"/>
                  </a:cubicBezTo>
                  <a:cubicBezTo>
                    <a:pt x="10" y="2"/>
                    <a:pt x="10" y="2"/>
                    <a:pt x="10" y="2"/>
                  </a:cubicBezTo>
                  <a:cubicBezTo>
                    <a:pt x="10" y="1"/>
                    <a:pt x="10" y="1"/>
                    <a:pt x="10" y="1"/>
                  </a:cubicBezTo>
                  <a:cubicBezTo>
                    <a:pt x="10" y="1"/>
                    <a:pt x="10" y="0"/>
                    <a:pt x="10" y="0"/>
                  </a:cubicBezTo>
                  <a:cubicBezTo>
                    <a:pt x="10" y="0"/>
                    <a:pt x="9" y="0"/>
                    <a:pt x="9" y="0"/>
                  </a:cubicBezTo>
                  <a:cubicBezTo>
                    <a:pt x="9" y="0"/>
                    <a:pt x="9" y="0"/>
                    <a:pt x="9" y="0"/>
                  </a:cubicBezTo>
                  <a:cubicBezTo>
                    <a:pt x="13" y="0"/>
                    <a:pt x="13" y="0"/>
                    <a:pt x="13" y="0"/>
                  </a:cubicBezTo>
                  <a:cubicBezTo>
                    <a:pt x="13" y="0"/>
                    <a:pt x="13" y="0"/>
                    <a:pt x="13" y="0"/>
                  </a:cubicBezTo>
                  <a:cubicBezTo>
                    <a:pt x="12" y="0"/>
                    <a:pt x="12" y="0"/>
                    <a:pt x="12" y="0"/>
                  </a:cubicBezTo>
                  <a:cubicBezTo>
                    <a:pt x="12" y="1"/>
                    <a:pt x="12" y="1"/>
                    <a:pt x="11" y="2"/>
                  </a:cubicBezTo>
                  <a:cubicBezTo>
                    <a:pt x="7" y="12"/>
                    <a:pt x="7" y="12"/>
                    <a:pt x="7" y="12"/>
                  </a:cubicBezTo>
                  <a:cubicBezTo>
                    <a:pt x="6" y="15"/>
                    <a:pt x="6" y="16"/>
                    <a:pt x="5" y="17"/>
                  </a:cubicBezTo>
                  <a:cubicBezTo>
                    <a:pt x="5" y="17"/>
                    <a:pt x="4" y="18"/>
                    <a:pt x="2" y="18"/>
                  </a:cubicBezTo>
                  <a:cubicBezTo>
                    <a:pt x="2" y="18"/>
                    <a:pt x="1" y="17"/>
                    <a:pt x="0" y="17"/>
                  </a:cubicBezTo>
                  <a:cubicBezTo>
                    <a:pt x="0" y="17"/>
                    <a:pt x="0" y="16"/>
                    <a:pt x="0" y="16"/>
                  </a:cubicBezTo>
                  <a:cubicBezTo>
                    <a:pt x="0" y="15"/>
                    <a:pt x="0" y="14"/>
                    <a:pt x="0" y="14"/>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41" name="Freeform 40"/>
            <xdr:cNvSpPr>
              <a:spLocks/>
            </xdr:cNvSpPr>
          </xdr:nvSpPr>
          <xdr:spPr bwMode="auto">
            <a:xfrm>
              <a:off x="4329906" y="3351163"/>
              <a:ext cx="190500" cy="227013"/>
            </a:xfrm>
            <a:custGeom>
              <a:avLst/>
              <a:gdLst>
                <a:gd name="T0" fmla="*/ 13 w 17"/>
                <a:gd name="T1" fmla="*/ 1 h 20"/>
                <a:gd name="T2" fmla="*/ 15 w 17"/>
                <a:gd name="T3" fmla="*/ 2 h 20"/>
                <a:gd name="T4" fmla="*/ 15 w 17"/>
                <a:gd name="T5" fmla="*/ 1 h 20"/>
                <a:gd name="T6" fmla="*/ 16 w 17"/>
                <a:gd name="T7" fmla="*/ 0 h 20"/>
                <a:gd name="T8" fmla="*/ 17 w 17"/>
                <a:gd name="T9" fmla="*/ 0 h 20"/>
                <a:gd name="T10" fmla="*/ 17 w 17"/>
                <a:gd name="T11" fmla="*/ 7 h 20"/>
                <a:gd name="T12" fmla="*/ 16 w 17"/>
                <a:gd name="T13" fmla="*/ 7 h 20"/>
                <a:gd name="T14" fmla="*/ 14 w 17"/>
                <a:gd name="T15" fmla="*/ 3 h 20"/>
                <a:gd name="T16" fmla="*/ 9 w 17"/>
                <a:gd name="T17" fmla="*/ 1 h 20"/>
                <a:gd name="T18" fmla="*/ 6 w 17"/>
                <a:gd name="T19" fmla="*/ 4 h 20"/>
                <a:gd name="T20" fmla="*/ 4 w 17"/>
                <a:gd name="T21" fmla="*/ 10 h 20"/>
                <a:gd name="T22" fmla="*/ 5 w 17"/>
                <a:gd name="T23" fmla="*/ 15 h 20"/>
                <a:gd name="T24" fmla="*/ 10 w 17"/>
                <a:gd name="T25" fmla="*/ 18 h 20"/>
                <a:gd name="T26" fmla="*/ 14 w 17"/>
                <a:gd name="T27" fmla="*/ 17 h 20"/>
                <a:gd name="T28" fmla="*/ 16 w 17"/>
                <a:gd name="T29" fmla="*/ 15 h 20"/>
                <a:gd name="T30" fmla="*/ 17 w 17"/>
                <a:gd name="T31" fmla="*/ 16 h 20"/>
                <a:gd name="T32" fmla="*/ 14 w 17"/>
                <a:gd name="T33" fmla="*/ 18 h 20"/>
                <a:gd name="T34" fmla="*/ 9 w 17"/>
                <a:gd name="T35" fmla="*/ 20 h 20"/>
                <a:gd name="T36" fmla="*/ 3 w 17"/>
                <a:gd name="T37" fmla="*/ 17 h 20"/>
                <a:gd name="T38" fmla="*/ 0 w 17"/>
                <a:gd name="T39" fmla="*/ 10 h 20"/>
                <a:gd name="T40" fmla="*/ 2 w 17"/>
                <a:gd name="T41" fmla="*/ 3 h 20"/>
                <a:gd name="T42" fmla="*/ 9 w 17"/>
                <a:gd name="T43" fmla="*/ 0 h 20"/>
                <a:gd name="T44" fmla="*/ 13 w 17"/>
                <a:gd name="T45" fmla="*/ 1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7" h="20">
                  <a:moveTo>
                    <a:pt x="13" y="1"/>
                  </a:moveTo>
                  <a:cubicBezTo>
                    <a:pt x="14" y="1"/>
                    <a:pt x="14" y="2"/>
                    <a:pt x="15" y="2"/>
                  </a:cubicBezTo>
                  <a:cubicBezTo>
                    <a:pt x="15" y="2"/>
                    <a:pt x="15" y="1"/>
                    <a:pt x="15" y="1"/>
                  </a:cubicBezTo>
                  <a:cubicBezTo>
                    <a:pt x="16" y="1"/>
                    <a:pt x="16" y="1"/>
                    <a:pt x="16" y="0"/>
                  </a:cubicBezTo>
                  <a:cubicBezTo>
                    <a:pt x="17" y="0"/>
                    <a:pt x="17" y="0"/>
                    <a:pt x="17" y="0"/>
                  </a:cubicBezTo>
                  <a:cubicBezTo>
                    <a:pt x="17" y="7"/>
                    <a:pt x="17" y="7"/>
                    <a:pt x="17" y="7"/>
                  </a:cubicBezTo>
                  <a:cubicBezTo>
                    <a:pt x="16" y="7"/>
                    <a:pt x="16" y="7"/>
                    <a:pt x="16" y="7"/>
                  </a:cubicBezTo>
                  <a:cubicBezTo>
                    <a:pt x="15" y="5"/>
                    <a:pt x="15" y="4"/>
                    <a:pt x="14" y="3"/>
                  </a:cubicBezTo>
                  <a:cubicBezTo>
                    <a:pt x="13" y="2"/>
                    <a:pt x="11" y="1"/>
                    <a:pt x="9" y="1"/>
                  </a:cubicBezTo>
                  <a:cubicBezTo>
                    <a:pt x="8" y="1"/>
                    <a:pt x="6" y="2"/>
                    <a:pt x="6" y="4"/>
                  </a:cubicBezTo>
                  <a:cubicBezTo>
                    <a:pt x="5" y="5"/>
                    <a:pt x="4" y="7"/>
                    <a:pt x="4" y="10"/>
                  </a:cubicBezTo>
                  <a:cubicBezTo>
                    <a:pt x="4" y="12"/>
                    <a:pt x="5" y="13"/>
                    <a:pt x="5" y="15"/>
                  </a:cubicBezTo>
                  <a:cubicBezTo>
                    <a:pt x="6" y="17"/>
                    <a:pt x="8" y="18"/>
                    <a:pt x="10" y="18"/>
                  </a:cubicBezTo>
                  <a:cubicBezTo>
                    <a:pt x="11" y="18"/>
                    <a:pt x="13" y="18"/>
                    <a:pt x="14" y="17"/>
                  </a:cubicBezTo>
                  <a:cubicBezTo>
                    <a:pt x="14" y="17"/>
                    <a:pt x="15" y="16"/>
                    <a:pt x="16" y="15"/>
                  </a:cubicBezTo>
                  <a:cubicBezTo>
                    <a:pt x="17" y="16"/>
                    <a:pt x="17" y="16"/>
                    <a:pt x="17" y="16"/>
                  </a:cubicBezTo>
                  <a:cubicBezTo>
                    <a:pt x="16" y="17"/>
                    <a:pt x="15" y="18"/>
                    <a:pt x="14" y="18"/>
                  </a:cubicBezTo>
                  <a:cubicBezTo>
                    <a:pt x="13" y="19"/>
                    <a:pt x="11" y="20"/>
                    <a:pt x="9" y="20"/>
                  </a:cubicBezTo>
                  <a:cubicBezTo>
                    <a:pt x="7" y="20"/>
                    <a:pt x="4" y="19"/>
                    <a:pt x="3" y="17"/>
                  </a:cubicBezTo>
                  <a:cubicBezTo>
                    <a:pt x="1" y="15"/>
                    <a:pt x="0" y="13"/>
                    <a:pt x="0" y="10"/>
                  </a:cubicBezTo>
                  <a:cubicBezTo>
                    <a:pt x="0" y="7"/>
                    <a:pt x="1" y="5"/>
                    <a:pt x="2" y="3"/>
                  </a:cubicBezTo>
                  <a:cubicBezTo>
                    <a:pt x="4" y="1"/>
                    <a:pt x="7" y="0"/>
                    <a:pt x="9" y="0"/>
                  </a:cubicBezTo>
                  <a:cubicBezTo>
                    <a:pt x="10" y="0"/>
                    <a:pt x="11" y="0"/>
                    <a:pt x="13"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42" name="Freeform 41"/>
            <xdr:cNvSpPr>
              <a:spLocks noEditPoints="1"/>
            </xdr:cNvSpPr>
          </xdr:nvSpPr>
          <xdr:spPr bwMode="auto">
            <a:xfrm>
              <a:off x="4544219" y="3419426"/>
              <a:ext cx="134938" cy="147638"/>
            </a:xfrm>
            <a:custGeom>
              <a:avLst/>
              <a:gdLst>
                <a:gd name="T0" fmla="*/ 1 w 12"/>
                <a:gd name="T1" fmla="*/ 2 h 13"/>
                <a:gd name="T2" fmla="*/ 6 w 12"/>
                <a:gd name="T3" fmla="*/ 0 h 13"/>
                <a:gd name="T4" fmla="*/ 10 w 12"/>
                <a:gd name="T5" fmla="*/ 2 h 13"/>
                <a:gd name="T6" fmla="*/ 12 w 12"/>
                <a:gd name="T7" fmla="*/ 7 h 13"/>
                <a:gd name="T8" fmla="*/ 10 w 12"/>
                <a:gd name="T9" fmla="*/ 11 h 13"/>
                <a:gd name="T10" fmla="*/ 6 w 12"/>
                <a:gd name="T11" fmla="*/ 13 h 13"/>
                <a:gd name="T12" fmla="*/ 1 w 12"/>
                <a:gd name="T13" fmla="*/ 12 h 13"/>
                <a:gd name="T14" fmla="*/ 0 w 12"/>
                <a:gd name="T15" fmla="*/ 7 h 13"/>
                <a:gd name="T16" fmla="*/ 1 w 12"/>
                <a:gd name="T17" fmla="*/ 2 h 13"/>
                <a:gd name="T18" fmla="*/ 4 w 12"/>
                <a:gd name="T19" fmla="*/ 11 h 13"/>
                <a:gd name="T20" fmla="*/ 6 w 12"/>
                <a:gd name="T21" fmla="*/ 13 h 13"/>
                <a:gd name="T22" fmla="*/ 7 w 12"/>
                <a:gd name="T23" fmla="*/ 11 h 13"/>
                <a:gd name="T24" fmla="*/ 8 w 12"/>
                <a:gd name="T25" fmla="*/ 7 h 13"/>
                <a:gd name="T26" fmla="*/ 7 w 12"/>
                <a:gd name="T27" fmla="*/ 2 h 13"/>
                <a:gd name="T28" fmla="*/ 6 w 12"/>
                <a:gd name="T29" fmla="*/ 1 h 13"/>
                <a:gd name="T30" fmla="*/ 4 w 12"/>
                <a:gd name="T31" fmla="*/ 3 h 13"/>
                <a:gd name="T32" fmla="*/ 4 w 12"/>
                <a:gd name="T33" fmla="*/ 7 h 13"/>
                <a:gd name="T34" fmla="*/ 4 w 12"/>
                <a:gd name="T35" fmla="*/ 11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2" h="13">
                  <a:moveTo>
                    <a:pt x="1" y="2"/>
                  </a:moveTo>
                  <a:cubicBezTo>
                    <a:pt x="2" y="1"/>
                    <a:pt x="4" y="0"/>
                    <a:pt x="6" y="0"/>
                  </a:cubicBezTo>
                  <a:cubicBezTo>
                    <a:pt x="8" y="0"/>
                    <a:pt x="9" y="1"/>
                    <a:pt x="10" y="2"/>
                  </a:cubicBezTo>
                  <a:cubicBezTo>
                    <a:pt x="11" y="3"/>
                    <a:pt x="12" y="5"/>
                    <a:pt x="12" y="7"/>
                  </a:cubicBezTo>
                  <a:cubicBezTo>
                    <a:pt x="12" y="9"/>
                    <a:pt x="11" y="10"/>
                    <a:pt x="10" y="11"/>
                  </a:cubicBezTo>
                  <a:cubicBezTo>
                    <a:pt x="9" y="13"/>
                    <a:pt x="8" y="13"/>
                    <a:pt x="6" y="13"/>
                  </a:cubicBezTo>
                  <a:cubicBezTo>
                    <a:pt x="4" y="13"/>
                    <a:pt x="2" y="13"/>
                    <a:pt x="1" y="12"/>
                  </a:cubicBezTo>
                  <a:cubicBezTo>
                    <a:pt x="0" y="10"/>
                    <a:pt x="0" y="9"/>
                    <a:pt x="0" y="7"/>
                  </a:cubicBezTo>
                  <a:cubicBezTo>
                    <a:pt x="0" y="5"/>
                    <a:pt x="0" y="3"/>
                    <a:pt x="1" y="2"/>
                  </a:cubicBezTo>
                  <a:close/>
                  <a:moveTo>
                    <a:pt x="4" y="11"/>
                  </a:moveTo>
                  <a:cubicBezTo>
                    <a:pt x="4" y="12"/>
                    <a:pt x="5" y="13"/>
                    <a:pt x="6" y="13"/>
                  </a:cubicBezTo>
                  <a:cubicBezTo>
                    <a:pt x="7" y="13"/>
                    <a:pt x="7" y="12"/>
                    <a:pt x="7" y="11"/>
                  </a:cubicBezTo>
                  <a:cubicBezTo>
                    <a:pt x="8" y="10"/>
                    <a:pt x="8" y="9"/>
                    <a:pt x="8" y="7"/>
                  </a:cubicBezTo>
                  <a:cubicBezTo>
                    <a:pt x="8" y="5"/>
                    <a:pt x="8" y="3"/>
                    <a:pt x="7" y="2"/>
                  </a:cubicBezTo>
                  <a:cubicBezTo>
                    <a:pt x="7" y="2"/>
                    <a:pt x="7" y="1"/>
                    <a:pt x="6" y="1"/>
                  </a:cubicBezTo>
                  <a:cubicBezTo>
                    <a:pt x="5" y="1"/>
                    <a:pt x="4" y="2"/>
                    <a:pt x="4" y="3"/>
                  </a:cubicBezTo>
                  <a:cubicBezTo>
                    <a:pt x="4" y="4"/>
                    <a:pt x="4" y="5"/>
                    <a:pt x="4" y="7"/>
                  </a:cubicBezTo>
                  <a:cubicBezTo>
                    <a:pt x="4" y="9"/>
                    <a:pt x="4" y="10"/>
                    <a:pt x="4" y="1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43" name="Freeform 42"/>
            <xdr:cNvSpPr>
              <a:spLocks/>
            </xdr:cNvSpPr>
          </xdr:nvSpPr>
          <xdr:spPr bwMode="auto">
            <a:xfrm>
              <a:off x="4690269" y="3419426"/>
              <a:ext cx="236538" cy="147638"/>
            </a:xfrm>
            <a:custGeom>
              <a:avLst/>
              <a:gdLst>
                <a:gd name="T0" fmla="*/ 0 w 21"/>
                <a:gd name="T1" fmla="*/ 12 h 13"/>
                <a:gd name="T2" fmla="*/ 1 w 21"/>
                <a:gd name="T3" fmla="*/ 12 h 13"/>
                <a:gd name="T4" fmla="*/ 1 w 21"/>
                <a:gd name="T5" fmla="*/ 11 h 13"/>
                <a:gd name="T6" fmla="*/ 1 w 21"/>
                <a:gd name="T7" fmla="*/ 3 h 13"/>
                <a:gd name="T8" fmla="*/ 1 w 21"/>
                <a:gd name="T9" fmla="*/ 2 h 13"/>
                <a:gd name="T10" fmla="*/ 0 w 21"/>
                <a:gd name="T11" fmla="*/ 1 h 13"/>
                <a:gd name="T12" fmla="*/ 0 w 21"/>
                <a:gd name="T13" fmla="*/ 1 h 13"/>
                <a:gd name="T14" fmla="*/ 5 w 21"/>
                <a:gd name="T15" fmla="*/ 1 h 13"/>
                <a:gd name="T16" fmla="*/ 5 w 21"/>
                <a:gd name="T17" fmla="*/ 2 h 13"/>
                <a:gd name="T18" fmla="*/ 6 w 21"/>
                <a:gd name="T19" fmla="*/ 1 h 13"/>
                <a:gd name="T20" fmla="*/ 9 w 21"/>
                <a:gd name="T21" fmla="*/ 0 h 13"/>
                <a:gd name="T22" fmla="*/ 11 w 21"/>
                <a:gd name="T23" fmla="*/ 1 h 13"/>
                <a:gd name="T24" fmla="*/ 12 w 21"/>
                <a:gd name="T25" fmla="*/ 2 h 13"/>
                <a:gd name="T26" fmla="*/ 13 w 21"/>
                <a:gd name="T27" fmla="*/ 2 h 13"/>
                <a:gd name="T28" fmla="*/ 14 w 21"/>
                <a:gd name="T29" fmla="*/ 1 h 13"/>
                <a:gd name="T30" fmla="*/ 16 w 21"/>
                <a:gd name="T31" fmla="*/ 0 h 13"/>
                <a:gd name="T32" fmla="*/ 19 w 21"/>
                <a:gd name="T33" fmla="*/ 1 h 13"/>
                <a:gd name="T34" fmla="*/ 20 w 21"/>
                <a:gd name="T35" fmla="*/ 4 h 13"/>
                <a:gd name="T36" fmla="*/ 20 w 21"/>
                <a:gd name="T37" fmla="*/ 11 h 13"/>
                <a:gd name="T38" fmla="*/ 20 w 21"/>
                <a:gd name="T39" fmla="*/ 12 h 13"/>
                <a:gd name="T40" fmla="*/ 21 w 21"/>
                <a:gd name="T41" fmla="*/ 12 h 13"/>
                <a:gd name="T42" fmla="*/ 21 w 21"/>
                <a:gd name="T43" fmla="*/ 13 h 13"/>
                <a:gd name="T44" fmla="*/ 15 w 21"/>
                <a:gd name="T45" fmla="*/ 13 h 13"/>
                <a:gd name="T46" fmla="*/ 15 w 21"/>
                <a:gd name="T47" fmla="*/ 12 h 13"/>
                <a:gd name="T48" fmla="*/ 16 w 21"/>
                <a:gd name="T49" fmla="*/ 12 h 13"/>
                <a:gd name="T50" fmla="*/ 16 w 21"/>
                <a:gd name="T51" fmla="*/ 11 h 13"/>
                <a:gd name="T52" fmla="*/ 16 w 21"/>
                <a:gd name="T53" fmla="*/ 4 h 13"/>
                <a:gd name="T54" fmla="*/ 16 w 21"/>
                <a:gd name="T55" fmla="*/ 3 h 13"/>
                <a:gd name="T56" fmla="*/ 15 w 21"/>
                <a:gd name="T57" fmla="*/ 2 h 13"/>
                <a:gd name="T58" fmla="*/ 13 w 21"/>
                <a:gd name="T59" fmla="*/ 3 h 13"/>
                <a:gd name="T60" fmla="*/ 13 w 21"/>
                <a:gd name="T61" fmla="*/ 4 h 13"/>
                <a:gd name="T62" fmla="*/ 13 w 21"/>
                <a:gd name="T63" fmla="*/ 11 h 13"/>
                <a:gd name="T64" fmla="*/ 13 w 21"/>
                <a:gd name="T65" fmla="*/ 12 h 13"/>
                <a:gd name="T66" fmla="*/ 14 w 21"/>
                <a:gd name="T67" fmla="*/ 12 h 13"/>
                <a:gd name="T68" fmla="*/ 14 w 21"/>
                <a:gd name="T69" fmla="*/ 13 h 13"/>
                <a:gd name="T70" fmla="*/ 7 w 21"/>
                <a:gd name="T71" fmla="*/ 13 h 13"/>
                <a:gd name="T72" fmla="*/ 7 w 21"/>
                <a:gd name="T73" fmla="*/ 12 h 13"/>
                <a:gd name="T74" fmla="*/ 8 w 21"/>
                <a:gd name="T75" fmla="*/ 12 h 13"/>
                <a:gd name="T76" fmla="*/ 9 w 21"/>
                <a:gd name="T77" fmla="*/ 11 h 13"/>
                <a:gd name="T78" fmla="*/ 9 w 21"/>
                <a:gd name="T79" fmla="*/ 4 h 13"/>
                <a:gd name="T80" fmla="*/ 8 w 21"/>
                <a:gd name="T81" fmla="*/ 3 h 13"/>
                <a:gd name="T82" fmla="*/ 7 w 21"/>
                <a:gd name="T83" fmla="*/ 2 h 13"/>
                <a:gd name="T84" fmla="*/ 6 w 21"/>
                <a:gd name="T85" fmla="*/ 3 h 13"/>
                <a:gd name="T86" fmla="*/ 5 w 21"/>
                <a:gd name="T87" fmla="*/ 4 h 13"/>
                <a:gd name="T88" fmla="*/ 5 w 21"/>
                <a:gd name="T89" fmla="*/ 11 h 13"/>
                <a:gd name="T90" fmla="*/ 5 w 21"/>
                <a:gd name="T91" fmla="*/ 12 h 13"/>
                <a:gd name="T92" fmla="*/ 6 w 21"/>
                <a:gd name="T93" fmla="*/ 12 h 13"/>
                <a:gd name="T94" fmla="*/ 6 w 21"/>
                <a:gd name="T95" fmla="*/ 13 h 13"/>
                <a:gd name="T96" fmla="*/ 0 w 21"/>
                <a:gd name="T97" fmla="*/ 13 h 13"/>
                <a:gd name="T98" fmla="*/ 0 w 21"/>
                <a:gd name="T99" fmla="*/ 12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21" h="13">
                  <a:moveTo>
                    <a:pt x="0" y="12"/>
                  </a:moveTo>
                  <a:cubicBezTo>
                    <a:pt x="0" y="12"/>
                    <a:pt x="1" y="12"/>
                    <a:pt x="1" y="12"/>
                  </a:cubicBezTo>
                  <a:cubicBezTo>
                    <a:pt x="1" y="12"/>
                    <a:pt x="1" y="11"/>
                    <a:pt x="1" y="11"/>
                  </a:cubicBezTo>
                  <a:cubicBezTo>
                    <a:pt x="1" y="3"/>
                    <a:pt x="1" y="3"/>
                    <a:pt x="1" y="3"/>
                  </a:cubicBezTo>
                  <a:cubicBezTo>
                    <a:pt x="1" y="2"/>
                    <a:pt x="1" y="2"/>
                    <a:pt x="1" y="2"/>
                  </a:cubicBezTo>
                  <a:cubicBezTo>
                    <a:pt x="1" y="1"/>
                    <a:pt x="0" y="1"/>
                    <a:pt x="0" y="1"/>
                  </a:cubicBezTo>
                  <a:cubicBezTo>
                    <a:pt x="0" y="1"/>
                    <a:pt x="0" y="1"/>
                    <a:pt x="0" y="1"/>
                  </a:cubicBezTo>
                  <a:cubicBezTo>
                    <a:pt x="5" y="1"/>
                    <a:pt x="5" y="1"/>
                    <a:pt x="5" y="1"/>
                  </a:cubicBezTo>
                  <a:cubicBezTo>
                    <a:pt x="5" y="2"/>
                    <a:pt x="5" y="2"/>
                    <a:pt x="5" y="2"/>
                  </a:cubicBezTo>
                  <a:cubicBezTo>
                    <a:pt x="5" y="2"/>
                    <a:pt x="6" y="1"/>
                    <a:pt x="6" y="1"/>
                  </a:cubicBezTo>
                  <a:cubicBezTo>
                    <a:pt x="7" y="0"/>
                    <a:pt x="8" y="0"/>
                    <a:pt x="9" y="0"/>
                  </a:cubicBezTo>
                  <a:cubicBezTo>
                    <a:pt x="10" y="0"/>
                    <a:pt x="11" y="0"/>
                    <a:pt x="11" y="1"/>
                  </a:cubicBezTo>
                  <a:cubicBezTo>
                    <a:pt x="12" y="1"/>
                    <a:pt x="12" y="2"/>
                    <a:pt x="12" y="2"/>
                  </a:cubicBezTo>
                  <a:cubicBezTo>
                    <a:pt x="13" y="2"/>
                    <a:pt x="13" y="2"/>
                    <a:pt x="13" y="2"/>
                  </a:cubicBezTo>
                  <a:cubicBezTo>
                    <a:pt x="13" y="2"/>
                    <a:pt x="14" y="1"/>
                    <a:pt x="14" y="1"/>
                  </a:cubicBezTo>
                  <a:cubicBezTo>
                    <a:pt x="15" y="0"/>
                    <a:pt x="16" y="0"/>
                    <a:pt x="16" y="0"/>
                  </a:cubicBezTo>
                  <a:cubicBezTo>
                    <a:pt x="17" y="0"/>
                    <a:pt x="18" y="0"/>
                    <a:pt x="19" y="1"/>
                  </a:cubicBezTo>
                  <a:cubicBezTo>
                    <a:pt x="20" y="2"/>
                    <a:pt x="20" y="3"/>
                    <a:pt x="20" y="4"/>
                  </a:cubicBezTo>
                  <a:cubicBezTo>
                    <a:pt x="20" y="11"/>
                    <a:pt x="20" y="11"/>
                    <a:pt x="20" y="11"/>
                  </a:cubicBezTo>
                  <a:cubicBezTo>
                    <a:pt x="20" y="12"/>
                    <a:pt x="20" y="12"/>
                    <a:pt x="20" y="12"/>
                  </a:cubicBezTo>
                  <a:cubicBezTo>
                    <a:pt x="21" y="12"/>
                    <a:pt x="21" y="12"/>
                    <a:pt x="21" y="12"/>
                  </a:cubicBezTo>
                  <a:cubicBezTo>
                    <a:pt x="21" y="13"/>
                    <a:pt x="21" y="13"/>
                    <a:pt x="21" y="13"/>
                  </a:cubicBezTo>
                  <a:cubicBezTo>
                    <a:pt x="15" y="13"/>
                    <a:pt x="15" y="13"/>
                    <a:pt x="15" y="13"/>
                  </a:cubicBezTo>
                  <a:cubicBezTo>
                    <a:pt x="15" y="12"/>
                    <a:pt x="15" y="12"/>
                    <a:pt x="15" y="12"/>
                  </a:cubicBezTo>
                  <a:cubicBezTo>
                    <a:pt x="15" y="12"/>
                    <a:pt x="16" y="12"/>
                    <a:pt x="16" y="12"/>
                  </a:cubicBezTo>
                  <a:cubicBezTo>
                    <a:pt x="16" y="12"/>
                    <a:pt x="16" y="11"/>
                    <a:pt x="16" y="11"/>
                  </a:cubicBezTo>
                  <a:cubicBezTo>
                    <a:pt x="16" y="4"/>
                    <a:pt x="16" y="4"/>
                    <a:pt x="16" y="4"/>
                  </a:cubicBezTo>
                  <a:cubicBezTo>
                    <a:pt x="16" y="4"/>
                    <a:pt x="16" y="3"/>
                    <a:pt x="16" y="3"/>
                  </a:cubicBezTo>
                  <a:cubicBezTo>
                    <a:pt x="16" y="2"/>
                    <a:pt x="15" y="2"/>
                    <a:pt x="15" y="2"/>
                  </a:cubicBezTo>
                  <a:cubicBezTo>
                    <a:pt x="14" y="2"/>
                    <a:pt x="14" y="2"/>
                    <a:pt x="13" y="3"/>
                  </a:cubicBezTo>
                  <a:cubicBezTo>
                    <a:pt x="13" y="3"/>
                    <a:pt x="13" y="3"/>
                    <a:pt x="13" y="4"/>
                  </a:cubicBezTo>
                  <a:cubicBezTo>
                    <a:pt x="13" y="11"/>
                    <a:pt x="13" y="11"/>
                    <a:pt x="13" y="11"/>
                  </a:cubicBezTo>
                  <a:cubicBezTo>
                    <a:pt x="13" y="11"/>
                    <a:pt x="13" y="12"/>
                    <a:pt x="13" y="12"/>
                  </a:cubicBezTo>
                  <a:cubicBezTo>
                    <a:pt x="13" y="12"/>
                    <a:pt x="13" y="12"/>
                    <a:pt x="14" y="12"/>
                  </a:cubicBezTo>
                  <a:cubicBezTo>
                    <a:pt x="14" y="13"/>
                    <a:pt x="14" y="13"/>
                    <a:pt x="14" y="13"/>
                  </a:cubicBezTo>
                  <a:cubicBezTo>
                    <a:pt x="7" y="13"/>
                    <a:pt x="7" y="13"/>
                    <a:pt x="7" y="13"/>
                  </a:cubicBezTo>
                  <a:cubicBezTo>
                    <a:pt x="7" y="12"/>
                    <a:pt x="7" y="12"/>
                    <a:pt x="7" y="12"/>
                  </a:cubicBezTo>
                  <a:cubicBezTo>
                    <a:pt x="8" y="12"/>
                    <a:pt x="8" y="12"/>
                    <a:pt x="8" y="12"/>
                  </a:cubicBezTo>
                  <a:cubicBezTo>
                    <a:pt x="9" y="12"/>
                    <a:pt x="9" y="11"/>
                    <a:pt x="9" y="11"/>
                  </a:cubicBezTo>
                  <a:cubicBezTo>
                    <a:pt x="9" y="4"/>
                    <a:pt x="9" y="4"/>
                    <a:pt x="9" y="4"/>
                  </a:cubicBezTo>
                  <a:cubicBezTo>
                    <a:pt x="9" y="4"/>
                    <a:pt x="9" y="3"/>
                    <a:pt x="8" y="3"/>
                  </a:cubicBezTo>
                  <a:cubicBezTo>
                    <a:pt x="8" y="2"/>
                    <a:pt x="8" y="2"/>
                    <a:pt x="7" y="2"/>
                  </a:cubicBezTo>
                  <a:cubicBezTo>
                    <a:pt x="7" y="2"/>
                    <a:pt x="6" y="2"/>
                    <a:pt x="6" y="3"/>
                  </a:cubicBezTo>
                  <a:cubicBezTo>
                    <a:pt x="5" y="3"/>
                    <a:pt x="5" y="3"/>
                    <a:pt x="5" y="4"/>
                  </a:cubicBezTo>
                  <a:cubicBezTo>
                    <a:pt x="5" y="11"/>
                    <a:pt x="5" y="11"/>
                    <a:pt x="5" y="11"/>
                  </a:cubicBezTo>
                  <a:cubicBezTo>
                    <a:pt x="5" y="11"/>
                    <a:pt x="5" y="12"/>
                    <a:pt x="5" y="12"/>
                  </a:cubicBezTo>
                  <a:cubicBezTo>
                    <a:pt x="5" y="12"/>
                    <a:pt x="6" y="12"/>
                    <a:pt x="6" y="12"/>
                  </a:cubicBezTo>
                  <a:cubicBezTo>
                    <a:pt x="6" y="13"/>
                    <a:pt x="6" y="13"/>
                    <a:pt x="6" y="13"/>
                  </a:cubicBezTo>
                  <a:cubicBezTo>
                    <a:pt x="0" y="13"/>
                    <a:pt x="0" y="13"/>
                    <a:pt x="0" y="13"/>
                  </a:cubicBezTo>
                  <a:lnTo>
                    <a:pt x="0" y="12"/>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44" name="Freeform 43"/>
            <xdr:cNvSpPr>
              <a:spLocks/>
            </xdr:cNvSpPr>
          </xdr:nvSpPr>
          <xdr:spPr bwMode="auto">
            <a:xfrm>
              <a:off x="4937919" y="3419426"/>
              <a:ext cx="247650" cy="147638"/>
            </a:xfrm>
            <a:custGeom>
              <a:avLst/>
              <a:gdLst>
                <a:gd name="T0" fmla="*/ 0 w 22"/>
                <a:gd name="T1" fmla="*/ 12 h 13"/>
                <a:gd name="T2" fmla="*/ 1 w 22"/>
                <a:gd name="T3" fmla="*/ 12 h 13"/>
                <a:gd name="T4" fmla="*/ 2 w 22"/>
                <a:gd name="T5" fmla="*/ 11 h 13"/>
                <a:gd name="T6" fmla="*/ 2 w 22"/>
                <a:gd name="T7" fmla="*/ 3 h 13"/>
                <a:gd name="T8" fmla="*/ 1 w 22"/>
                <a:gd name="T9" fmla="*/ 2 h 13"/>
                <a:gd name="T10" fmla="*/ 0 w 22"/>
                <a:gd name="T11" fmla="*/ 1 h 13"/>
                <a:gd name="T12" fmla="*/ 0 w 22"/>
                <a:gd name="T13" fmla="*/ 1 h 13"/>
                <a:gd name="T14" fmla="*/ 5 w 22"/>
                <a:gd name="T15" fmla="*/ 1 h 13"/>
                <a:gd name="T16" fmla="*/ 5 w 22"/>
                <a:gd name="T17" fmla="*/ 2 h 13"/>
                <a:gd name="T18" fmla="*/ 7 w 22"/>
                <a:gd name="T19" fmla="*/ 1 h 13"/>
                <a:gd name="T20" fmla="*/ 9 w 22"/>
                <a:gd name="T21" fmla="*/ 0 h 13"/>
                <a:gd name="T22" fmla="*/ 12 w 22"/>
                <a:gd name="T23" fmla="*/ 1 h 13"/>
                <a:gd name="T24" fmla="*/ 13 w 22"/>
                <a:gd name="T25" fmla="*/ 2 h 13"/>
                <a:gd name="T26" fmla="*/ 13 w 22"/>
                <a:gd name="T27" fmla="*/ 2 h 13"/>
                <a:gd name="T28" fmla="*/ 15 w 22"/>
                <a:gd name="T29" fmla="*/ 1 h 13"/>
                <a:gd name="T30" fmla="*/ 17 w 22"/>
                <a:gd name="T31" fmla="*/ 0 h 13"/>
                <a:gd name="T32" fmla="*/ 20 w 22"/>
                <a:gd name="T33" fmla="*/ 1 h 13"/>
                <a:gd name="T34" fmla="*/ 21 w 22"/>
                <a:gd name="T35" fmla="*/ 4 h 13"/>
                <a:gd name="T36" fmla="*/ 21 w 22"/>
                <a:gd name="T37" fmla="*/ 11 h 13"/>
                <a:gd name="T38" fmla="*/ 21 w 22"/>
                <a:gd name="T39" fmla="*/ 12 h 13"/>
                <a:gd name="T40" fmla="*/ 22 w 22"/>
                <a:gd name="T41" fmla="*/ 12 h 13"/>
                <a:gd name="T42" fmla="*/ 22 w 22"/>
                <a:gd name="T43" fmla="*/ 13 h 13"/>
                <a:gd name="T44" fmla="*/ 16 w 22"/>
                <a:gd name="T45" fmla="*/ 13 h 13"/>
                <a:gd name="T46" fmla="*/ 16 w 22"/>
                <a:gd name="T47" fmla="*/ 12 h 13"/>
                <a:gd name="T48" fmla="*/ 17 w 22"/>
                <a:gd name="T49" fmla="*/ 12 h 13"/>
                <a:gd name="T50" fmla="*/ 17 w 22"/>
                <a:gd name="T51" fmla="*/ 11 h 13"/>
                <a:gd name="T52" fmla="*/ 17 w 22"/>
                <a:gd name="T53" fmla="*/ 4 h 13"/>
                <a:gd name="T54" fmla="*/ 17 w 22"/>
                <a:gd name="T55" fmla="*/ 3 h 13"/>
                <a:gd name="T56" fmla="*/ 15 w 22"/>
                <a:gd name="T57" fmla="*/ 2 h 13"/>
                <a:gd name="T58" fmla="*/ 14 w 22"/>
                <a:gd name="T59" fmla="*/ 3 h 13"/>
                <a:gd name="T60" fmla="*/ 13 w 22"/>
                <a:gd name="T61" fmla="*/ 4 h 13"/>
                <a:gd name="T62" fmla="*/ 13 w 22"/>
                <a:gd name="T63" fmla="*/ 11 h 13"/>
                <a:gd name="T64" fmla="*/ 13 w 22"/>
                <a:gd name="T65" fmla="*/ 12 h 13"/>
                <a:gd name="T66" fmla="*/ 14 w 22"/>
                <a:gd name="T67" fmla="*/ 12 h 13"/>
                <a:gd name="T68" fmla="*/ 14 w 22"/>
                <a:gd name="T69" fmla="*/ 13 h 13"/>
                <a:gd name="T70" fmla="*/ 8 w 22"/>
                <a:gd name="T71" fmla="*/ 13 h 13"/>
                <a:gd name="T72" fmla="*/ 8 w 22"/>
                <a:gd name="T73" fmla="*/ 12 h 13"/>
                <a:gd name="T74" fmla="*/ 9 w 22"/>
                <a:gd name="T75" fmla="*/ 12 h 13"/>
                <a:gd name="T76" fmla="*/ 9 w 22"/>
                <a:gd name="T77" fmla="*/ 11 h 13"/>
                <a:gd name="T78" fmla="*/ 9 w 22"/>
                <a:gd name="T79" fmla="*/ 4 h 13"/>
                <a:gd name="T80" fmla="*/ 9 w 22"/>
                <a:gd name="T81" fmla="*/ 3 h 13"/>
                <a:gd name="T82" fmla="*/ 8 w 22"/>
                <a:gd name="T83" fmla="*/ 2 h 13"/>
                <a:gd name="T84" fmla="*/ 6 w 22"/>
                <a:gd name="T85" fmla="*/ 3 h 13"/>
                <a:gd name="T86" fmla="*/ 6 w 22"/>
                <a:gd name="T87" fmla="*/ 4 h 13"/>
                <a:gd name="T88" fmla="*/ 6 w 22"/>
                <a:gd name="T89" fmla="*/ 11 h 13"/>
                <a:gd name="T90" fmla="*/ 6 w 22"/>
                <a:gd name="T91" fmla="*/ 12 h 13"/>
                <a:gd name="T92" fmla="*/ 7 w 22"/>
                <a:gd name="T93" fmla="*/ 12 h 13"/>
                <a:gd name="T94" fmla="*/ 7 w 22"/>
                <a:gd name="T95" fmla="*/ 13 h 13"/>
                <a:gd name="T96" fmla="*/ 0 w 22"/>
                <a:gd name="T97" fmla="*/ 13 h 13"/>
                <a:gd name="T98" fmla="*/ 0 w 22"/>
                <a:gd name="T99" fmla="*/ 12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22" h="13">
                  <a:moveTo>
                    <a:pt x="0" y="12"/>
                  </a:moveTo>
                  <a:cubicBezTo>
                    <a:pt x="1" y="12"/>
                    <a:pt x="1" y="12"/>
                    <a:pt x="1" y="12"/>
                  </a:cubicBezTo>
                  <a:cubicBezTo>
                    <a:pt x="2" y="12"/>
                    <a:pt x="2" y="11"/>
                    <a:pt x="2" y="11"/>
                  </a:cubicBezTo>
                  <a:cubicBezTo>
                    <a:pt x="2" y="3"/>
                    <a:pt x="2" y="3"/>
                    <a:pt x="2" y="3"/>
                  </a:cubicBezTo>
                  <a:cubicBezTo>
                    <a:pt x="2" y="2"/>
                    <a:pt x="2" y="2"/>
                    <a:pt x="1" y="2"/>
                  </a:cubicBezTo>
                  <a:cubicBezTo>
                    <a:pt x="1" y="1"/>
                    <a:pt x="1" y="1"/>
                    <a:pt x="0" y="1"/>
                  </a:cubicBezTo>
                  <a:cubicBezTo>
                    <a:pt x="0" y="1"/>
                    <a:pt x="0" y="1"/>
                    <a:pt x="0" y="1"/>
                  </a:cubicBezTo>
                  <a:cubicBezTo>
                    <a:pt x="5" y="1"/>
                    <a:pt x="5" y="1"/>
                    <a:pt x="5" y="1"/>
                  </a:cubicBezTo>
                  <a:cubicBezTo>
                    <a:pt x="5" y="2"/>
                    <a:pt x="5" y="2"/>
                    <a:pt x="5" y="2"/>
                  </a:cubicBezTo>
                  <a:cubicBezTo>
                    <a:pt x="6" y="2"/>
                    <a:pt x="6" y="1"/>
                    <a:pt x="7" y="1"/>
                  </a:cubicBezTo>
                  <a:cubicBezTo>
                    <a:pt x="8" y="0"/>
                    <a:pt x="8" y="0"/>
                    <a:pt x="9" y="0"/>
                  </a:cubicBezTo>
                  <a:cubicBezTo>
                    <a:pt x="11" y="0"/>
                    <a:pt x="11" y="0"/>
                    <a:pt x="12" y="1"/>
                  </a:cubicBezTo>
                  <a:cubicBezTo>
                    <a:pt x="12" y="1"/>
                    <a:pt x="13" y="2"/>
                    <a:pt x="13" y="2"/>
                  </a:cubicBezTo>
                  <a:cubicBezTo>
                    <a:pt x="13" y="2"/>
                    <a:pt x="13" y="2"/>
                    <a:pt x="13" y="2"/>
                  </a:cubicBezTo>
                  <a:cubicBezTo>
                    <a:pt x="14" y="2"/>
                    <a:pt x="14" y="1"/>
                    <a:pt x="15" y="1"/>
                  </a:cubicBezTo>
                  <a:cubicBezTo>
                    <a:pt x="15" y="0"/>
                    <a:pt x="16" y="0"/>
                    <a:pt x="17" y="0"/>
                  </a:cubicBezTo>
                  <a:cubicBezTo>
                    <a:pt x="18" y="0"/>
                    <a:pt x="19" y="0"/>
                    <a:pt x="20" y="1"/>
                  </a:cubicBezTo>
                  <a:cubicBezTo>
                    <a:pt x="20" y="2"/>
                    <a:pt x="21" y="3"/>
                    <a:pt x="21" y="4"/>
                  </a:cubicBezTo>
                  <a:cubicBezTo>
                    <a:pt x="21" y="11"/>
                    <a:pt x="21" y="11"/>
                    <a:pt x="21" y="11"/>
                  </a:cubicBezTo>
                  <a:cubicBezTo>
                    <a:pt x="21" y="12"/>
                    <a:pt x="21" y="12"/>
                    <a:pt x="21" y="12"/>
                  </a:cubicBezTo>
                  <a:cubicBezTo>
                    <a:pt x="21" y="12"/>
                    <a:pt x="21" y="12"/>
                    <a:pt x="22" y="12"/>
                  </a:cubicBezTo>
                  <a:cubicBezTo>
                    <a:pt x="22" y="13"/>
                    <a:pt x="22" y="13"/>
                    <a:pt x="22" y="13"/>
                  </a:cubicBezTo>
                  <a:cubicBezTo>
                    <a:pt x="16" y="13"/>
                    <a:pt x="16" y="13"/>
                    <a:pt x="16" y="13"/>
                  </a:cubicBezTo>
                  <a:cubicBezTo>
                    <a:pt x="16" y="12"/>
                    <a:pt x="16" y="12"/>
                    <a:pt x="16" y="12"/>
                  </a:cubicBezTo>
                  <a:cubicBezTo>
                    <a:pt x="16" y="12"/>
                    <a:pt x="16" y="12"/>
                    <a:pt x="17" y="12"/>
                  </a:cubicBezTo>
                  <a:cubicBezTo>
                    <a:pt x="17" y="12"/>
                    <a:pt x="17" y="11"/>
                    <a:pt x="17" y="11"/>
                  </a:cubicBezTo>
                  <a:cubicBezTo>
                    <a:pt x="17" y="4"/>
                    <a:pt x="17" y="4"/>
                    <a:pt x="17" y="4"/>
                  </a:cubicBezTo>
                  <a:cubicBezTo>
                    <a:pt x="17" y="4"/>
                    <a:pt x="17" y="3"/>
                    <a:pt x="17" y="3"/>
                  </a:cubicBezTo>
                  <a:cubicBezTo>
                    <a:pt x="16" y="2"/>
                    <a:pt x="16" y="2"/>
                    <a:pt x="15" y="2"/>
                  </a:cubicBezTo>
                  <a:cubicBezTo>
                    <a:pt x="15" y="2"/>
                    <a:pt x="14" y="2"/>
                    <a:pt x="14" y="3"/>
                  </a:cubicBezTo>
                  <a:cubicBezTo>
                    <a:pt x="13" y="3"/>
                    <a:pt x="13" y="3"/>
                    <a:pt x="13" y="4"/>
                  </a:cubicBezTo>
                  <a:cubicBezTo>
                    <a:pt x="13" y="11"/>
                    <a:pt x="13" y="11"/>
                    <a:pt x="13" y="11"/>
                  </a:cubicBezTo>
                  <a:cubicBezTo>
                    <a:pt x="13" y="11"/>
                    <a:pt x="13" y="12"/>
                    <a:pt x="13" y="12"/>
                  </a:cubicBezTo>
                  <a:cubicBezTo>
                    <a:pt x="14" y="12"/>
                    <a:pt x="14" y="12"/>
                    <a:pt x="14" y="12"/>
                  </a:cubicBezTo>
                  <a:cubicBezTo>
                    <a:pt x="14" y="13"/>
                    <a:pt x="14" y="13"/>
                    <a:pt x="14" y="13"/>
                  </a:cubicBezTo>
                  <a:cubicBezTo>
                    <a:pt x="8" y="13"/>
                    <a:pt x="8" y="13"/>
                    <a:pt x="8" y="13"/>
                  </a:cubicBezTo>
                  <a:cubicBezTo>
                    <a:pt x="8" y="12"/>
                    <a:pt x="8" y="12"/>
                    <a:pt x="8" y="12"/>
                  </a:cubicBezTo>
                  <a:cubicBezTo>
                    <a:pt x="8" y="12"/>
                    <a:pt x="9" y="12"/>
                    <a:pt x="9" y="12"/>
                  </a:cubicBezTo>
                  <a:cubicBezTo>
                    <a:pt x="9" y="12"/>
                    <a:pt x="9" y="11"/>
                    <a:pt x="9" y="11"/>
                  </a:cubicBezTo>
                  <a:cubicBezTo>
                    <a:pt x="9" y="4"/>
                    <a:pt x="9" y="4"/>
                    <a:pt x="9" y="4"/>
                  </a:cubicBezTo>
                  <a:cubicBezTo>
                    <a:pt x="9" y="4"/>
                    <a:pt x="9" y="3"/>
                    <a:pt x="9" y="3"/>
                  </a:cubicBezTo>
                  <a:cubicBezTo>
                    <a:pt x="9" y="2"/>
                    <a:pt x="8" y="2"/>
                    <a:pt x="8" y="2"/>
                  </a:cubicBezTo>
                  <a:cubicBezTo>
                    <a:pt x="7" y="2"/>
                    <a:pt x="7" y="2"/>
                    <a:pt x="6" y="3"/>
                  </a:cubicBezTo>
                  <a:cubicBezTo>
                    <a:pt x="6" y="3"/>
                    <a:pt x="6" y="3"/>
                    <a:pt x="6" y="4"/>
                  </a:cubicBezTo>
                  <a:cubicBezTo>
                    <a:pt x="6" y="11"/>
                    <a:pt x="6" y="11"/>
                    <a:pt x="6" y="11"/>
                  </a:cubicBezTo>
                  <a:cubicBezTo>
                    <a:pt x="6" y="11"/>
                    <a:pt x="6" y="12"/>
                    <a:pt x="6" y="12"/>
                  </a:cubicBezTo>
                  <a:cubicBezTo>
                    <a:pt x="6" y="12"/>
                    <a:pt x="6" y="12"/>
                    <a:pt x="7" y="12"/>
                  </a:cubicBezTo>
                  <a:cubicBezTo>
                    <a:pt x="7" y="13"/>
                    <a:pt x="7" y="13"/>
                    <a:pt x="7" y="13"/>
                  </a:cubicBezTo>
                  <a:cubicBezTo>
                    <a:pt x="0" y="13"/>
                    <a:pt x="0" y="13"/>
                    <a:pt x="0" y="13"/>
                  </a:cubicBezTo>
                  <a:lnTo>
                    <a:pt x="0" y="12"/>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45" name="Freeform 44"/>
            <xdr:cNvSpPr>
              <a:spLocks noEditPoints="1"/>
            </xdr:cNvSpPr>
          </xdr:nvSpPr>
          <xdr:spPr bwMode="auto">
            <a:xfrm>
              <a:off x="5196681" y="3351163"/>
              <a:ext cx="68263" cy="215900"/>
            </a:xfrm>
            <a:custGeom>
              <a:avLst/>
              <a:gdLst>
                <a:gd name="T0" fmla="*/ 0 w 6"/>
                <a:gd name="T1" fmla="*/ 18 h 19"/>
                <a:gd name="T2" fmla="*/ 1 w 6"/>
                <a:gd name="T3" fmla="*/ 18 h 19"/>
                <a:gd name="T4" fmla="*/ 1 w 6"/>
                <a:gd name="T5" fmla="*/ 17 h 19"/>
                <a:gd name="T6" fmla="*/ 1 w 6"/>
                <a:gd name="T7" fmla="*/ 9 h 19"/>
                <a:gd name="T8" fmla="*/ 1 w 6"/>
                <a:gd name="T9" fmla="*/ 8 h 19"/>
                <a:gd name="T10" fmla="*/ 0 w 6"/>
                <a:gd name="T11" fmla="*/ 7 h 19"/>
                <a:gd name="T12" fmla="*/ 0 w 6"/>
                <a:gd name="T13" fmla="*/ 7 h 19"/>
                <a:gd name="T14" fmla="*/ 5 w 6"/>
                <a:gd name="T15" fmla="*/ 7 h 19"/>
                <a:gd name="T16" fmla="*/ 5 w 6"/>
                <a:gd name="T17" fmla="*/ 17 h 19"/>
                <a:gd name="T18" fmla="*/ 5 w 6"/>
                <a:gd name="T19" fmla="*/ 18 h 19"/>
                <a:gd name="T20" fmla="*/ 6 w 6"/>
                <a:gd name="T21" fmla="*/ 18 h 19"/>
                <a:gd name="T22" fmla="*/ 6 w 6"/>
                <a:gd name="T23" fmla="*/ 19 h 19"/>
                <a:gd name="T24" fmla="*/ 0 w 6"/>
                <a:gd name="T25" fmla="*/ 19 h 19"/>
                <a:gd name="T26" fmla="*/ 0 w 6"/>
                <a:gd name="T27" fmla="*/ 18 h 19"/>
                <a:gd name="T28" fmla="*/ 2 w 6"/>
                <a:gd name="T29" fmla="*/ 1 h 19"/>
                <a:gd name="T30" fmla="*/ 3 w 6"/>
                <a:gd name="T31" fmla="*/ 0 h 19"/>
                <a:gd name="T32" fmla="*/ 5 w 6"/>
                <a:gd name="T33" fmla="*/ 1 h 19"/>
                <a:gd name="T34" fmla="*/ 5 w 6"/>
                <a:gd name="T35" fmla="*/ 2 h 19"/>
                <a:gd name="T36" fmla="*/ 5 w 6"/>
                <a:gd name="T37" fmla="*/ 4 h 19"/>
                <a:gd name="T38" fmla="*/ 3 w 6"/>
                <a:gd name="T39" fmla="*/ 4 h 19"/>
                <a:gd name="T40" fmla="*/ 2 w 6"/>
                <a:gd name="T41" fmla="*/ 4 h 19"/>
                <a:gd name="T42" fmla="*/ 1 w 6"/>
                <a:gd name="T43" fmla="*/ 2 h 19"/>
                <a:gd name="T44" fmla="*/ 2 w 6"/>
                <a:gd name="T45" fmla="*/ 1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6" h="19">
                  <a:moveTo>
                    <a:pt x="0" y="18"/>
                  </a:moveTo>
                  <a:cubicBezTo>
                    <a:pt x="0" y="18"/>
                    <a:pt x="1" y="18"/>
                    <a:pt x="1" y="18"/>
                  </a:cubicBezTo>
                  <a:cubicBezTo>
                    <a:pt x="1" y="18"/>
                    <a:pt x="1" y="17"/>
                    <a:pt x="1" y="17"/>
                  </a:cubicBezTo>
                  <a:cubicBezTo>
                    <a:pt x="1" y="9"/>
                    <a:pt x="1" y="9"/>
                    <a:pt x="1" y="9"/>
                  </a:cubicBezTo>
                  <a:cubicBezTo>
                    <a:pt x="1" y="8"/>
                    <a:pt x="1" y="8"/>
                    <a:pt x="1" y="8"/>
                  </a:cubicBezTo>
                  <a:cubicBezTo>
                    <a:pt x="1" y="7"/>
                    <a:pt x="0" y="7"/>
                    <a:pt x="0" y="7"/>
                  </a:cubicBezTo>
                  <a:cubicBezTo>
                    <a:pt x="0" y="7"/>
                    <a:pt x="0" y="7"/>
                    <a:pt x="0" y="7"/>
                  </a:cubicBezTo>
                  <a:cubicBezTo>
                    <a:pt x="5" y="7"/>
                    <a:pt x="5" y="7"/>
                    <a:pt x="5" y="7"/>
                  </a:cubicBezTo>
                  <a:cubicBezTo>
                    <a:pt x="5" y="17"/>
                    <a:pt x="5" y="17"/>
                    <a:pt x="5" y="17"/>
                  </a:cubicBezTo>
                  <a:cubicBezTo>
                    <a:pt x="5" y="17"/>
                    <a:pt x="5" y="18"/>
                    <a:pt x="5" y="18"/>
                  </a:cubicBezTo>
                  <a:cubicBezTo>
                    <a:pt x="6" y="18"/>
                    <a:pt x="6" y="18"/>
                    <a:pt x="6" y="18"/>
                  </a:cubicBezTo>
                  <a:cubicBezTo>
                    <a:pt x="6" y="19"/>
                    <a:pt x="6" y="19"/>
                    <a:pt x="6" y="19"/>
                  </a:cubicBezTo>
                  <a:cubicBezTo>
                    <a:pt x="0" y="19"/>
                    <a:pt x="0" y="19"/>
                    <a:pt x="0" y="19"/>
                  </a:cubicBezTo>
                  <a:lnTo>
                    <a:pt x="0" y="18"/>
                  </a:lnTo>
                  <a:close/>
                  <a:moveTo>
                    <a:pt x="2" y="1"/>
                  </a:moveTo>
                  <a:cubicBezTo>
                    <a:pt x="2" y="0"/>
                    <a:pt x="3" y="0"/>
                    <a:pt x="3" y="0"/>
                  </a:cubicBezTo>
                  <a:cubicBezTo>
                    <a:pt x="4" y="0"/>
                    <a:pt x="4" y="0"/>
                    <a:pt x="5" y="1"/>
                  </a:cubicBezTo>
                  <a:cubicBezTo>
                    <a:pt x="5" y="1"/>
                    <a:pt x="5" y="2"/>
                    <a:pt x="5" y="2"/>
                  </a:cubicBezTo>
                  <a:cubicBezTo>
                    <a:pt x="5" y="3"/>
                    <a:pt x="5" y="3"/>
                    <a:pt x="5" y="4"/>
                  </a:cubicBezTo>
                  <a:cubicBezTo>
                    <a:pt x="4" y="4"/>
                    <a:pt x="4" y="4"/>
                    <a:pt x="3" y="4"/>
                  </a:cubicBezTo>
                  <a:cubicBezTo>
                    <a:pt x="3" y="4"/>
                    <a:pt x="2" y="4"/>
                    <a:pt x="2" y="4"/>
                  </a:cubicBezTo>
                  <a:cubicBezTo>
                    <a:pt x="1" y="3"/>
                    <a:pt x="1" y="3"/>
                    <a:pt x="1" y="2"/>
                  </a:cubicBezTo>
                  <a:cubicBezTo>
                    <a:pt x="1" y="2"/>
                    <a:pt x="1"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46" name="Freeform 45"/>
            <xdr:cNvSpPr>
              <a:spLocks/>
            </xdr:cNvSpPr>
          </xdr:nvSpPr>
          <xdr:spPr bwMode="auto">
            <a:xfrm>
              <a:off x="5276056" y="3419426"/>
              <a:ext cx="112713" cy="147638"/>
            </a:xfrm>
            <a:custGeom>
              <a:avLst/>
              <a:gdLst>
                <a:gd name="T0" fmla="*/ 0 w 10"/>
                <a:gd name="T1" fmla="*/ 9 h 13"/>
                <a:gd name="T2" fmla="*/ 1 w 10"/>
                <a:gd name="T3" fmla="*/ 9 h 13"/>
                <a:gd name="T4" fmla="*/ 3 w 10"/>
                <a:gd name="T5" fmla="*/ 12 h 13"/>
                <a:gd name="T6" fmla="*/ 5 w 10"/>
                <a:gd name="T7" fmla="*/ 12 h 13"/>
                <a:gd name="T8" fmla="*/ 7 w 10"/>
                <a:gd name="T9" fmla="*/ 12 h 13"/>
                <a:gd name="T10" fmla="*/ 7 w 10"/>
                <a:gd name="T11" fmla="*/ 11 h 13"/>
                <a:gd name="T12" fmla="*/ 6 w 10"/>
                <a:gd name="T13" fmla="*/ 10 h 13"/>
                <a:gd name="T14" fmla="*/ 6 w 10"/>
                <a:gd name="T15" fmla="*/ 9 h 13"/>
                <a:gd name="T16" fmla="*/ 4 w 10"/>
                <a:gd name="T17" fmla="*/ 8 h 13"/>
                <a:gd name="T18" fmla="*/ 1 w 10"/>
                <a:gd name="T19" fmla="*/ 6 h 13"/>
                <a:gd name="T20" fmla="*/ 1 w 10"/>
                <a:gd name="T21" fmla="*/ 4 h 13"/>
                <a:gd name="T22" fmla="*/ 2 w 10"/>
                <a:gd name="T23" fmla="*/ 1 h 13"/>
                <a:gd name="T24" fmla="*/ 5 w 10"/>
                <a:gd name="T25" fmla="*/ 0 h 13"/>
                <a:gd name="T26" fmla="*/ 7 w 10"/>
                <a:gd name="T27" fmla="*/ 0 h 13"/>
                <a:gd name="T28" fmla="*/ 8 w 10"/>
                <a:gd name="T29" fmla="*/ 1 h 13"/>
                <a:gd name="T30" fmla="*/ 8 w 10"/>
                <a:gd name="T31" fmla="*/ 1 h 13"/>
                <a:gd name="T32" fmla="*/ 9 w 10"/>
                <a:gd name="T33" fmla="*/ 0 h 13"/>
                <a:gd name="T34" fmla="*/ 9 w 10"/>
                <a:gd name="T35" fmla="*/ 0 h 13"/>
                <a:gd name="T36" fmla="*/ 9 w 10"/>
                <a:gd name="T37" fmla="*/ 4 h 13"/>
                <a:gd name="T38" fmla="*/ 9 w 10"/>
                <a:gd name="T39" fmla="*/ 4 h 13"/>
                <a:gd name="T40" fmla="*/ 7 w 10"/>
                <a:gd name="T41" fmla="*/ 2 h 13"/>
                <a:gd name="T42" fmla="*/ 5 w 10"/>
                <a:gd name="T43" fmla="*/ 1 h 13"/>
                <a:gd name="T44" fmla="*/ 4 w 10"/>
                <a:gd name="T45" fmla="*/ 2 h 13"/>
                <a:gd name="T46" fmla="*/ 3 w 10"/>
                <a:gd name="T47" fmla="*/ 3 h 13"/>
                <a:gd name="T48" fmla="*/ 4 w 10"/>
                <a:gd name="T49" fmla="*/ 4 h 13"/>
                <a:gd name="T50" fmla="*/ 5 w 10"/>
                <a:gd name="T51" fmla="*/ 5 h 13"/>
                <a:gd name="T52" fmla="*/ 7 w 10"/>
                <a:gd name="T53" fmla="*/ 5 h 13"/>
                <a:gd name="T54" fmla="*/ 9 w 10"/>
                <a:gd name="T55" fmla="*/ 7 h 13"/>
                <a:gd name="T56" fmla="*/ 10 w 10"/>
                <a:gd name="T57" fmla="*/ 9 h 13"/>
                <a:gd name="T58" fmla="*/ 9 w 10"/>
                <a:gd name="T59" fmla="*/ 12 h 13"/>
                <a:gd name="T60" fmla="*/ 5 w 10"/>
                <a:gd name="T61" fmla="*/ 13 h 13"/>
                <a:gd name="T62" fmla="*/ 4 w 10"/>
                <a:gd name="T63" fmla="*/ 13 h 13"/>
                <a:gd name="T64" fmla="*/ 3 w 10"/>
                <a:gd name="T65" fmla="*/ 13 h 13"/>
                <a:gd name="T66" fmla="*/ 2 w 10"/>
                <a:gd name="T67" fmla="*/ 13 h 13"/>
                <a:gd name="T68" fmla="*/ 2 w 10"/>
                <a:gd name="T69" fmla="*/ 13 h 13"/>
                <a:gd name="T70" fmla="*/ 2 w 10"/>
                <a:gd name="T71" fmla="*/ 13 h 13"/>
                <a:gd name="T72" fmla="*/ 2 w 10"/>
                <a:gd name="T73" fmla="*/ 13 h 13"/>
                <a:gd name="T74" fmla="*/ 1 w 10"/>
                <a:gd name="T75" fmla="*/ 13 h 13"/>
                <a:gd name="T76" fmla="*/ 0 w 10"/>
                <a:gd name="T77" fmla="*/ 13 h 13"/>
                <a:gd name="T78" fmla="*/ 0 w 10"/>
                <a:gd name="T79" fmla="*/ 9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0" h="13">
                  <a:moveTo>
                    <a:pt x="0" y="9"/>
                  </a:moveTo>
                  <a:cubicBezTo>
                    <a:pt x="1" y="9"/>
                    <a:pt x="1" y="9"/>
                    <a:pt x="1" y="9"/>
                  </a:cubicBezTo>
                  <a:cubicBezTo>
                    <a:pt x="2" y="10"/>
                    <a:pt x="2" y="11"/>
                    <a:pt x="3" y="12"/>
                  </a:cubicBezTo>
                  <a:cubicBezTo>
                    <a:pt x="3" y="12"/>
                    <a:pt x="4" y="12"/>
                    <a:pt x="5" y="12"/>
                  </a:cubicBezTo>
                  <a:cubicBezTo>
                    <a:pt x="6" y="12"/>
                    <a:pt x="6" y="12"/>
                    <a:pt x="7" y="12"/>
                  </a:cubicBezTo>
                  <a:cubicBezTo>
                    <a:pt x="7" y="12"/>
                    <a:pt x="7" y="11"/>
                    <a:pt x="7" y="11"/>
                  </a:cubicBezTo>
                  <a:cubicBezTo>
                    <a:pt x="7" y="10"/>
                    <a:pt x="7" y="10"/>
                    <a:pt x="6" y="10"/>
                  </a:cubicBezTo>
                  <a:cubicBezTo>
                    <a:pt x="6" y="9"/>
                    <a:pt x="6" y="9"/>
                    <a:pt x="6" y="9"/>
                  </a:cubicBezTo>
                  <a:cubicBezTo>
                    <a:pt x="4" y="8"/>
                    <a:pt x="4" y="8"/>
                    <a:pt x="4" y="8"/>
                  </a:cubicBezTo>
                  <a:cubicBezTo>
                    <a:pt x="2" y="7"/>
                    <a:pt x="2" y="7"/>
                    <a:pt x="1" y="6"/>
                  </a:cubicBezTo>
                  <a:cubicBezTo>
                    <a:pt x="1" y="6"/>
                    <a:pt x="1" y="5"/>
                    <a:pt x="1" y="4"/>
                  </a:cubicBezTo>
                  <a:cubicBezTo>
                    <a:pt x="1" y="3"/>
                    <a:pt x="1" y="2"/>
                    <a:pt x="2" y="1"/>
                  </a:cubicBezTo>
                  <a:cubicBezTo>
                    <a:pt x="2" y="1"/>
                    <a:pt x="3" y="0"/>
                    <a:pt x="5" y="0"/>
                  </a:cubicBezTo>
                  <a:cubicBezTo>
                    <a:pt x="5" y="0"/>
                    <a:pt x="6" y="0"/>
                    <a:pt x="7" y="0"/>
                  </a:cubicBezTo>
                  <a:cubicBezTo>
                    <a:pt x="7" y="1"/>
                    <a:pt x="8" y="1"/>
                    <a:pt x="8" y="1"/>
                  </a:cubicBezTo>
                  <a:cubicBezTo>
                    <a:pt x="8" y="1"/>
                    <a:pt x="8" y="1"/>
                    <a:pt x="8" y="1"/>
                  </a:cubicBezTo>
                  <a:cubicBezTo>
                    <a:pt x="8" y="1"/>
                    <a:pt x="9" y="0"/>
                    <a:pt x="9" y="0"/>
                  </a:cubicBezTo>
                  <a:cubicBezTo>
                    <a:pt x="9" y="0"/>
                    <a:pt x="9" y="0"/>
                    <a:pt x="9" y="0"/>
                  </a:cubicBezTo>
                  <a:cubicBezTo>
                    <a:pt x="9" y="4"/>
                    <a:pt x="9" y="4"/>
                    <a:pt x="9" y="4"/>
                  </a:cubicBezTo>
                  <a:cubicBezTo>
                    <a:pt x="9" y="4"/>
                    <a:pt x="9" y="4"/>
                    <a:pt x="9" y="4"/>
                  </a:cubicBezTo>
                  <a:cubicBezTo>
                    <a:pt x="8" y="3"/>
                    <a:pt x="8" y="2"/>
                    <a:pt x="7" y="2"/>
                  </a:cubicBezTo>
                  <a:cubicBezTo>
                    <a:pt x="7" y="1"/>
                    <a:pt x="6" y="1"/>
                    <a:pt x="5" y="1"/>
                  </a:cubicBezTo>
                  <a:cubicBezTo>
                    <a:pt x="5" y="1"/>
                    <a:pt x="4" y="1"/>
                    <a:pt x="4" y="2"/>
                  </a:cubicBezTo>
                  <a:cubicBezTo>
                    <a:pt x="3" y="2"/>
                    <a:pt x="3" y="2"/>
                    <a:pt x="3" y="3"/>
                  </a:cubicBezTo>
                  <a:cubicBezTo>
                    <a:pt x="3" y="3"/>
                    <a:pt x="3" y="3"/>
                    <a:pt x="4" y="4"/>
                  </a:cubicBezTo>
                  <a:cubicBezTo>
                    <a:pt x="4" y="4"/>
                    <a:pt x="4" y="4"/>
                    <a:pt x="5" y="5"/>
                  </a:cubicBezTo>
                  <a:cubicBezTo>
                    <a:pt x="7" y="5"/>
                    <a:pt x="7" y="5"/>
                    <a:pt x="7" y="5"/>
                  </a:cubicBezTo>
                  <a:cubicBezTo>
                    <a:pt x="8" y="6"/>
                    <a:pt x="8" y="6"/>
                    <a:pt x="9" y="7"/>
                  </a:cubicBezTo>
                  <a:cubicBezTo>
                    <a:pt x="9" y="7"/>
                    <a:pt x="10" y="8"/>
                    <a:pt x="10" y="9"/>
                  </a:cubicBezTo>
                  <a:cubicBezTo>
                    <a:pt x="10" y="10"/>
                    <a:pt x="9" y="11"/>
                    <a:pt x="9" y="12"/>
                  </a:cubicBezTo>
                  <a:cubicBezTo>
                    <a:pt x="8" y="13"/>
                    <a:pt x="7" y="13"/>
                    <a:pt x="5" y="13"/>
                  </a:cubicBezTo>
                  <a:cubicBezTo>
                    <a:pt x="5" y="13"/>
                    <a:pt x="5" y="13"/>
                    <a:pt x="4" y="13"/>
                  </a:cubicBezTo>
                  <a:cubicBezTo>
                    <a:pt x="4" y="13"/>
                    <a:pt x="3" y="13"/>
                    <a:pt x="3" y="13"/>
                  </a:cubicBezTo>
                  <a:cubicBezTo>
                    <a:pt x="2" y="13"/>
                    <a:pt x="2" y="13"/>
                    <a:pt x="2" y="13"/>
                  </a:cubicBezTo>
                  <a:cubicBezTo>
                    <a:pt x="2" y="13"/>
                    <a:pt x="2" y="13"/>
                    <a:pt x="2" y="13"/>
                  </a:cubicBezTo>
                  <a:cubicBezTo>
                    <a:pt x="2" y="13"/>
                    <a:pt x="2" y="13"/>
                    <a:pt x="2" y="13"/>
                  </a:cubicBezTo>
                  <a:cubicBezTo>
                    <a:pt x="2" y="13"/>
                    <a:pt x="2" y="13"/>
                    <a:pt x="2" y="13"/>
                  </a:cubicBezTo>
                  <a:cubicBezTo>
                    <a:pt x="1" y="13"/>
                    <a:pt x="1" y="13"/>
                    <a:pt x="1" y="13"/>
                  </a:cubicBezTo>
                  <a:cubicBezTo>
                    <a:pt x="0" y="13"/>
                    <a:pt x="0" y="13"/>
                    <a:pt x="0" y="13"/>
                  </a:cubicBezTo>
                  <a:lnTo>
                    <a:pt x="0" y="9"/>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47" name="Freeform 46"/>
            <xdr:cNvSpPr>
              <a:spLocks/>
            </xdr:cNvSpPr>
          </xdr:nvSpPr>
          <xdr:spPr bwMode="auto">
            <a:xfrm>
              <a:off x="5399881" y="3419426"/>
              <a:ext cx="101600" cy="147638"/>
            </a:xfrm>
            <a:custGeom>
              <a:avLst/>
              <a:gdLst>
                <a:gd name="T0" fmla="*/ 0 w 9"/>
                <a:gd name="T1" fmla="*/ 9 h 13"/>
                <a:gd name="T2" fmla="*/ 1 w 9"/>
                <a:gd name="T3" fmla="*/ 9 h 13"/>
                <a:gd name="T4" fmla="*/ 2 w 9"/>
                <a:gd name="T5" fmla="*/ 12 h 13"/>
                <a:gd name="T6" fmla="*/ 4 w 9"/>
                <a:gd name="T7" fmla="*/ 12 h 13"/>
                <a:gd name="T8" fmla="*/ 6 w 9"/>
                <a:gd name="T9" fmla="*/ 12 h 13"/>
                <a:gd name="T10" fmla="*/ 6 w 9"/>
                <a:gd name="T11" fmla="*/ 11 h 13"/>
                <a:gd name="T12" fmla="*/ 6 w 9"/>
                <a:gd name="T13" fmla="*/ 10 h 13"/>
                <a:gd name="T14" fmla="*/ 5 w 9"/>
                <a:gd name="T15" fmla="*/ 9 h 13"/>
                <a:gd name="T16" fmla="*/ 3 w 9"/>
                <a:gd name="T17" fmla="*/ 8 h 13"/>
                <a:gd name="T18" fmla="*/ 1 w 9"/>
                <a:gd name="T19" fmla="*/ 6 h 13"/>
                <a:gd name="T20" fmla="*/ 0 w 9"/>
                <a:gd name="T21" fmla="*/ 4 h 13"/>
                <a:gd name="T22" fmla="*/ 1 w 9"/>
                <a:gd name="T23" fmla="*/ 1 h 13"/>
                <a:gd name="T24" fmla="*/ 4 w 9"/>
                <a:gd name="T25" fmla="*/ 0 h 13"/>
                <a:gd name="T26" fmla="*/ 6 w 9"/>
                <a:gd name="T27" fmla="*/ 0 h 13"/>
                <a:gd name="T28" fmla="*/ 7 w 9"/>
                <a:gd name="T29" fmla="*/ 1 h 13"/>
                <a:gd name="T30" fmla="*/ 8 w 9"/>
                <a:gd name="T31" fmla="*/ 1 h 13"/>
                <a:gd name="T32" fmla="*/ 8 w 9"/>
                <a:gd name="T33" fmla="*/ 0 h 13"/>
                <a:gd name="T34" fmla="*/ 9 w 9"/>
                <a:gd name="T35" fmla="*/ 0 h 13"/>
                <a:gd name="T36" fmla="*/ 9 w 9"/>
                <a:gd name="T37" fmla="*/ 4 h 13"/>
                <a:gd name="T38" fmla="*/ 8 w 9"/>
                <a:gd name="T39" fmla="*/ 4 h 13"/>
                <a:gd name="T40" fmla="*/ 7 w 9"/>
                <a:gd name="T41" fmla="*/ 2 h 13"/>
                <a:gd name="T42" fmla="*/ 5 w 9"/>
                <a:gd name="T43" fmla="*/ 1 h 13"/>
                <a:gd name="T44" fmla="*/ 3 w 9"/>
                <a:gd name="T45" fmla="*/ 2 h 13"/>
                <a:gd name="T46" fmla="*/ 3 w 9"/>
                <a:gd name="T47" fmla="*/ 3 h 13"/>
                <a:gd name="T48" fmla="*/ 3 w 9"/>
                <a:gd name="T49" fmla="*/ 4 h 13"/>
                <a:gd name="T50" fmla="*/ 5 w 9"/>
                <a:gd name="T51" fmla="*/ 5 h 13"/>
                <a:gd name="T52" fmla="*/ 6 w 9"/>
                <a:gd name="T53" fmla="*/ 5 h 13"/>
                <a:gd name="T54" fmla="*/ 8 w 9"/>
                <a:gd name="T55" fmla="*/ 7 h 13"/>
                <a:gd name="T56" fmla="*/ 9 w 9"/>
                <a:gd name="T57" fmla="*/ 9 h 13"/>
                <a:gd name="T58" fmla="*/ 8 w 9"/>
                <a:gd name="T59" fmla="*/ 12 h 13"/>
                <a:gd name="T60" fmla="*/ 5 w 9"/>
                <a:gd name="T61" fmla="*/ 13 h 13"/>
                <a:gd name="T62" fmla="*/ 4 w 9"/>
                <a:gd name="T63" fmla="*/ 13 h 13"/>
                <a:gd name="T64" fmla="*/ 2 w 9"/>
                <a:gd name="T65" fmla="*/ 13 h 13"/>
                <a:gd name="T66" fmla="*/ 2 w 9"/>
                <a:gd name="T67" fmla="*/ 13 h 13"/>
                <a:gd name="T68" fmla="*/ 2 w 9"/>
                <a:gd name="T69" fmla="*/ 13 h 13"/>
                <a:gd name="T70" fmla="*/ 1 w 9"/>
                <a:gd name="T71" fmla="*/ 13 h 13"/>
                <a:gd name="T72" fmla="*/ 1 w 9"/>
                <a:gd name="T73" fmla="*/ 13 h 13"/>
                <a:gd name="T74" fmla="*/ 1 w 9"/>
                <a:gd name="T75" fmla="*/ 13 h 13"/>
                <a:gd name="T76" fmla="*/ 0 w 9"/>
                <a:gd name="T77" fmla="*/ 13 h 13"/>
                <a:gd name="T78" fmla="*/ 0 w 9"/>
                <a:gd name="T79" fmla="*/ 9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9" h="13">
                  <a:moveTo>
                    <a:pt x="0" y="9"/>
                  </a:moveTo>
                  <a:cubicBezTo>
                    <a:pt x="1" y="9"/>
                    <a:pt x="1" y="9"/>
                    <a:pt x="1" y="9"/>
                  </a:cubicBezTo>
                  <a:cubicBezTo>
                    <a:pt x="1" y="10"/>
                    <a:pt x="1" y="11"/>
                    <a:pt x="2" y="12"/>
                  </a:cubicBezTo>
                  <a:cubicBezTo>
                    <a:pt x="3" y="12"/>
                    <a:pt x="4" y="12"/>
                    <a:pt x="4" y="12"/>
                  </a:cubicBezTo>
                  <a:cubicBezTo>
                    <a:pt x="5" y="12"/>
                    <a:pt x="6" y="12"/>
                    <a:pt x="6" y="12"/>
                  </a:cubicBezTo>
                  <a:cubicBezTo>
                    <a:pt x="6" y="12"/>
                    <a:pt x="6" y="11"/>
                    <a:pt x="6" y="11"/>
                  </a:cubicBezTo>
                  <a:cubicBezTo>
                    <a:pt x="6" y="10"/>
                    <a:pt x="6" y="10"/>
                    <a:pt x="6" y="10"/>
                  </a:cubicBezTo>
                  <a:cubicBezTo>
                    <a:pt x="6" y="9"/>
                    <a:pt x="5" y="9"/>
                    <a:pt x="5" y="9"/>
                  </a:cubicBezTo>
                  <a:cubicBezTo>
                    <a:pt x="3" y="8"/>
                    <a:pt x="3" y="8"/>
                    <a:pt x="3" y="8"/>
                  </a:cubicBezTo>
                  <a:cubicBezTo>
                    <a:pt x="2" y="7"/>
                    <a:pt x="1" y="7"/>
                    <a:pt x="1" y="6"/>
                  </a:cubicBezTo>
                  <a:cubicBezTo>
                    <a:pt x="0" y="6"/>
                    <a:pt x="0" y="5"/>
                    <a:pt x="0" y="4"/>
                  </a:cubicBezTo>
                  <a:cubicBezTo>
                    <a:pt x="0" y="3"/>
                    <a:pt x="0" y="2"/>
                    <a:pt x="1" y="1"/>
                  </a:cubicBezTo>
                  <a:cubicBezTo>
                    <a:pt x="2" y="1"/>
                    <a:pt x="3" y="0"/>
                    <a:pt x="4" y="0"/>
                  </a:cubicBezTo>
                  <a:cubicBezTo>
                    <a:pt x="5" y="0"/>
                    <a:pt x="5" y="0"/>
                    <a:pt x="6" y="0"/>
                  </a:cubicBezTo>
                  <a:cubicBezTo>
                    <a:pt x="7" y="1"/>
                    <a:pt x="7" y="1"/>
                    <a:pt x="7" y="1"/>
                  </a:cubicBezTo>
                  <a:cubicBezTo>
                    <a:pt x="8" y="1"/>
                    <a:pt x="8" y="1"/>
                    <a:pt x="8" y="1"/>
                  </a:cubicBezTo>
                  <a:cubicBezTo>
                    <a:pt x="8" y="1"/>
                    <a:pt x="8" y="0"/>
                    <a:pt x="8" y="0"/>
                  </a:cubicBezTo>
                  <a:cubicBezTo>
                    <a:pt x="9" y="0"/>
                    <a:pt x="9" y="0"/>
                    <a:pt x="9" y="0"/>
                  </a:cubicBezTo>
                  <a:cubicBezTo>
                    <a:pt x="9" y="4"/>
                    <a:pt x="9" y="4"/>
                    <a:pt x="9" y="4"/>
                  </a:cubicBezTo>
                  <a:cubicBezTo>
                    <a:pt x="8" y="4"/>
                    <a:pt x="8" y="4"/>
                    <a:pt x="8" y="4"/>
                  </a:cubicBezTo>
                  <a:cubicBezTo>
                    <a:pt x="8" y="3"/>
                    <a:pt x="7" y="2"/>
                    <a:pt x="7" y="2"/>
                  </a:cubicBezTo>
                  <a:cubicBezTo>
                    <a:pt x="6" y="1"/>
                    <a:pt x="5" y="1"/>
                    <a:pt x="5" y="1"/>
                  </a:cubicBezTo>
                  <a:cubicBezTo>
                    <a:pt x="4" y="1"/>
                    <a:pt x="4" y="1"/>
                    <a:pt x="3" y="2"/>
                  </a:cubicBezTo>
                  <a:cubicBezTo>
                    <a:pt x="3" y="2"/>
                    <a:pt x="3" y="2"/>
                    <a:pt x="3" y="3"/>
                  </a:cubicBezTo>
                  <a:cubicBezTo>
                    <a:pt x="3" y="3"/>
                    <a:pt x="3" y="3"/>
                    <a:pt x="3" y="4"/>
                  </a:cubicBezTo>
                  <a:cubicBezTo>
                    <a:pt x="3" y="4"/>
                    <a:pt x="4" y="4"/>
                    <a:pt x="5" y="5"/>
                  </a:cubicBezTo>
                  <a:cubicBezTo>
                    <a:pt x="6" y="5"/>
                    <a:pt x="6" y="5"/>
                    <a:pt x="6" y="5"/>
                  </a:cubicBezTo>
                  <a:cubicBezTo>
                    <a:pt x="7" y="6"/>
                    <a:pt x="8" y="6"/>
                    <a:pt x="8" y="7"/>
                  </a:cubicBezTo>
                  <a:cubicBezTo>
                    <a:pt x="9" y="7"/>
                    <a:pt x="9" y="8"/>
                    <a:pt x="9" y="9"/>
                  </a:cubicBezTo>
                  <a:cubicBezTo>
                    <a:pt x="9" y="10"/>
                    <a:pt x="9" y="11"/>
                    <a:pt x="8" y="12"/>
                  </a:cubicBezTo>
                  <a:cubicBezTo>
                    <a:pt x="7" y="13"/>
                    <a:pt x="6" y="13"/>
                    <a:pt x="5" y="13"/>
                  </a:cubicBezTo>
                  <a:cubicBezTo>
                    <a:pt x="4" y="13"/>
                    <a:pt x="4" y="13"/>
                    <a:pt x="4" y="13"/>
                  </a:cubicBezTo>
                  <a:cubicBezTo>
                    <a:pt x="3" y="13"/>
                    <a:pt x="3" y="13"/>
                    <a:pt x="2" y="13"/>
                  </a:cubicBezTo>
                  <a:cubicBezTo>
                    <a:pt x="2" y="13"/>
                    <a:pt x="2" y="13"/>
                    <a:pt x="2" y="13"/>
                  </a:cubicBezTo>
                  <a:cubicBezTo>
                    <a:pt x="2" y="13"/>
                    <a:pt x="2" y="13"/>
                    <a:pt x="2" y="13"/>
                  </a:cubicBezTo>
                  <a:cubicBezTo>
                    <a:pt x="2" y="13"/>
                    <a:pt x="1" y="13"/>
                    <a:pt x="1" y="13"/>
                  </a:cubicBezTo>
                  <a:cubicBezTo>
                    <a:pt x="1" y="13"/>
                    <a:pt x="1" y="13"/>
                    <a:pt x="1" y="13"/>
                  </a:cubicBezTo>
                  <a:cubicBezTo>
                    <a:pt x="1" y="13"/>
                    <a:pt x="1" y="13"/>
                    <a:pt x="1" y="13"/>
                  </a:cubicBezTo>
                  <a:cubicBezTo>
                    <a:pt x="0" y="13"/>
                    <a:pt x="0" y="13"/>
                    <a:pt x="0" y="13"/>
                  </a:cubicBezTo>
                  <a:lnTo>
                    <a:pt x="0" y="9"/>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48" name="Freeform 47"/>
            <xdr:cNvSpPr>
              <a:spLocks noEditPoints="1"/>
            </xdr:cNvSpPr>
          </xdr:nvSpPr>
          <xdr:spPr bwMode="auto">
            <a:xfrm>
              <a:off x="5512594" y="3351163"/>
              <a:ext cx="79375" cy="215900"/>
            </a:xfrm>
            <a:custGeom>
              <a:avLst/>
              <a:gdLst>
                <a:gd name="T0" fmla="*/ 0 w 7"/>
                <a:gd name="T1" fmla="*/ 18 h 19"/>
                <a:gd name="T2" fmla="*/ 1 w 7"/>
                <a:gd name="T3" fmla="*/ 18 h 19"/>
                <a:gd name="T4" fmla="*/ 2 w 7"/>
                <a:gd name="T5" fmla="*/ 17 h 19"/>
                <a:gd name="T6" fmla="*/ 2 w 7"/>
                <a:gd name="T7" fmla="*/ 9 h 19"/>
                <a:gd name="T8" fmla="*/ 1 w 7"/>
                <a:gd name="T9" fmla="*/ 8 h 19"/>
                <a:gd name="T10" fmla="*/ 0 w 7"/>
                <a:gd name="T11" fmla="*/ 7 h 19"/>
                <a:gd name="T12" fmla="*/ 0 w 7"/>
                <a:gd name="T13" fmla="*/ 7 h 19"/>
                <a:gd name="T14" fmla="*/ 5 w 7"/>
                <a:gd name="T15" fmla="*/ 7 h 19"/>
                <a:gd name="T16" fmla="*/ 5 w 7"/>
                <a:gd name="T17" fmla="*/ 17 h 19"/>
                <a:gd name="T18" fmla="*/ 6 w 7"/>
                <a:gd name="T19" fmla="*/ 18 h 19"/>
                <a:gd name="T20" fmla="*/ 7 w 7"/>
                <a:gd name="T21" fmla="*/ 18 h 19"/>
                <a:gd name="T22" fmla="*/ 7 w 7"/>
                <a:gd name="T23" fmla="*/ 19 h 19"/>
                <a:gd name="T24" fmla="*/ 0 w 7"/>
                <a:gd name="T25" fmla="*/ 19 h 19"/>
                <a:gd name="T26" fmla="*/ 0 w 7"/>
                <a:gd name="T27" fmla="*/ 18 h 19"/>
                <a:gd name="T28" fmla="*/ 2 w 7"/>
                <a:gd name="T29" fmla="*/ 1 h 19"/>
                <a:gd name="T30" fmla="*/ 4 w 7"/>
                <a:gd name="T31" fmla="*/ 0 h 19"/>
                <a:gd name="T32" fmla="*/ 5 w 7"/>
                <a:gd name="T33" fmla="*/ 1 h 19"/>
                <a:gd name="T34" fmla="*/ 6 w 7"/>
                <a:gd name="T35" fmla="*/ 2 h 19"/>
                <a:gd name="T36" fmla="*/ 5 w 7"/>
                <a:gd name="T37" fmla="*/ 4 h 19"/>
                <a:gd name="T38" fmla="*/ 4 w 7"/>
                <a:gd name="T39" fmla="*/ 4 h 19"/>
                <a:gd name="T40" fmla="*/ 2 w 7"/>
                <a:gd name="T41" fmla="*/ 4 h 19"/>
                <a:gd name="T42" fmla="*/ 1 w 7"/>
                <a:gd name="T43" fmla="*/ 2 h 19"/>
                <a:gd name="T44" fmla="*/ 2 w 7"/>
                <a:gd name="T45" fmla="*/ 1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7" h="19">
                  <a:moveTo>
                    <a:pt x="0" y="18"/>
                  </a:moveTo>
                  <a:cubicBezTo>
                    <a:pt x="1" y="18"/>
                    <a:pt x="1" y="18"/>
                    <a:pt x="1" y="18"/>
                  </a:cubicBezTo>
                  <a:cubicBezTo>
                    <a:pt x="1" y="18"/>
                    <a:pt x="2" y="17"/>
                    <a:pt x="2" y="17"/>
                  </a:cubicBezTo>
                  <a:cubicBezTo>
                    <a:pt x="2" y="9"/>
                    <a:pt x="2" y="9"/>
                    <a:pt x="2" y="9"/>
                  </a:cubicBezTo>
                  <a:cubicBezTo>
                    <a:pt x="2" y="8"/>
                    <a:pt x="1" y="8"/>
                    <a:pt x="1" y="8"/>
                  </a:cubicBezTo>
                  <a:cubicBezTo>
                    <a:pt x="1" y="7"/>
                    <a:pt x="1" y="7"/>
                    <a:pt x="0" y="7"/>
                  </a:cubicBezTo>
                  <a:cubicBezTo>
                    <a:pt x="0" y="7"/>
                    <a:pt x="0" y="7"/>
                    <a:pt x="0" y="7"/>
                  </a:cubicBezTo>
                  <a:cubicBezTo>
                    <a:pt x="5" y="7"/>
                    <a:pt x="5" y="7"/>
                    <a:pt x="5" y="7"/>
                  </a:cubicBezTo>
                  <a:cubicBezTo>
                    <a:pt x="5" y="17"/>
                    <a:pt x="5" y="17"/>
                    <a:pt x="5" y="17"/>
                  </a:cubicBezTo>
                  <a:cubicBezTo>
                    <a:pt x="5" y="17"/>
                    <a:pt x="6" y="18"/>
                    <a:pt x="6" y="18"/>
                  </a:cubicBezTo>
                  <a:cubicBezTo>
                    <a:pt x="6" y="18"/>
                    <a:pt x="6" y="18"/>
                    <a:pt x="7" y="18"/>
                  </a:cubicBezTo>
                  <a:cubicBezTo>
                    <a:pt x="7" y="19"/>
                    <a:pt x="7" y="19"/>
                    <a:pt x="7" y="19"/>
                  </a:cubicBezTo>
                  <a:cubicBezTo>
                    <a:pt x="0" y="19"/>
                    <a:pt x="0" y="19"/>
                    <a:pt x="0" y="19"/>
                  </a:cubicBezTo>
                  <a:lnTo>
                    <a:pt x="0" y="18"/>
                  </a:lnTo>
                  <a:close/>
                  <a:moveTo>
                    <a:pt x="2" y="1"/>
                  </a:moveTo>
                  <a:cubicBezTo>
                    <a:pt x="2" y="0"/>
                    <a:pt x="3" y="0"/>
                    <a:pt x="4" y="0"/>
                  </a:cubicBezTo>
                  <a:cubicBezTo>
                    <a:pt x="4" y="0"/>
                    <a:pt x="5" y="0"/>
                    <a:pt x="5" y="1"/>
                  </a:cubicBezTo>
                  <a:cubicBezTo>
                    <a:pt x="5" y="1"/>
                    <a:pt x="6" y="2"/>
                    <a:pt x="6" y="2"/>
                  </a:cubicBezTo>
                  <a:cubicBezTo>
                    <a:pt x="6" y="3"/>
                    <a:pt x="5" y="3"/>
                    <a:pt x="5" y="4"/>
                  </a:cubicBezTo>
                  <a:cubicBezTo>
                    <a:pt x="5" y="4"/>
                    <a:pt x="4" y="4"/>
                    <a:pt x="4" y="4"/>
                  </a:cubicBezTo>
                  <a:cubicBezTo>
                    <a:pt x="3" y="4"/>
                    <a:pt x="2" y="4"/>
                    <a:pt x="2" y="4"/>
                  </a:cubicBezTo>
                  <a:cubicBezTo>
                    <a:pt x="2" y="3"/>
                    <a:pt x="1" y="3"/>
                    <a:pt x="1" y="2"/>
                  </a:cubicBezTo>
                  <a:cubicBezTo>
                    <a:pt x="1" y="2"/>
                    <a:pt x="2" y="1"/>
                    <a:pt x="2" y="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49" name="Freeform 48"/>
            <xdr:cNvSpPr>
              <a:spLocks noEditPoints="1"/>
            </xdr:cNvSpPr>
          </xdr:nvSpPr>
          <xdr:spPr bwMode="auto">
            <a:xfrm>
              <a:off x="5603081" y="3419426"/>
              <a:ext cx="134938" cy="147638"/>
            </a:xfrm>
            <a:custGeom>
              <a:avLst/>
              <a:gdLst>
                <a:gd name="T0" fmla="*/ 2 w 12"/>
                <a:gd name="T1" fmla="*/ 2 h 13"/>
                <a:gd name="T2" fmla="*/ 6 w 12"/>
                <a:gd name="T3" fmla="*/ 0 h 13"/>
                <a:gd name="T4" fmla="*/ 10 w 12"/>
                <a:gd name="T5" fmla="*/ 2 h 13"/>
                <a:gd name="T6" fmla="*/ 12 w 12"/>
                <a:gd name="T7" fmla="*/ 7 h 13"/>
                <a:gd name="T8" fmla="*/ 10 w 12"/>
                <a:gd name="T9" fmla="*/ 11 h 13"/>
                <a:gd name="T10" fmla="*/ 6 w 12"/>
                <a:gd name="T11" fmla="*/ 13 h 13"/>
                <a:gd name="T12" fmla="*/ 2 w 12"/>
                <a:gd name="T13" fmla="*/ 12 h 13"/>
                <a:gd name="T14" fmla="*/ 0 w 12"/>
                <a:gd name="T15" fmla="*/ 7 h 13"/>
                <a:gd name="T16" fmla="*/ 2 w 12"/>
                <a:gd name="T17" fmla="*/ 2 h 13"/>
                <a:gd name="T18" fmla="*/ 4 w 12"/>
                <a:gd name="T19" fmla="*/ 11 h 13"/>
                <a:gd name="T20" fmla="*/ 6 w 12"/>
                <a:gd name="T21" fmla="*/ 13 h 13"/>
                <a:gd name="T22" fmla="*/ 8 w 12"/>
                <a:gd name="T23" fmla="*/ 11 h 13"/>
                <a:gd name="T24" fmla="*/ 8 w 12"/>
                <a:gd name="T25" fmla="*/ 7 h 13"/>
                <a:gd name="T26" fmla="*/ 8 w 12"/>
                <a:gd name="T27" fmla="*/ 2 h 13"/>
                <a:gd name="T28" fmla="*/ 6 w 12"/>
                <a:gd name="T29" fmla="*/ 1 h 13"/>
                <a:gd name="T30" fmla="*/ 4 w 12"/>
                <a:gd name="T31" fmla="*/ 3 h 13"/>
                <a:gd name="T32" fmla="*/ 4 w 12"/>
                <a:gd name="T33" fmla="*/ 7 h 13"/>
                <a:gd name="T34" fmla="*/ 4 w 12"/>
                <a:gd name="T35" fmla="*/ 11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2" h="13">
                  <a:moveTo>
                    <a:pt x="2" y="2"/>
                  </a:moveTo>
                  <a:cubicBezTo>
                    <a:pt x="3" y="1"/>
                    <a:pt x="4" y="0"/>
                    <a:pt x="6" y="0"/>
                  </a:cubicBezTo>
                  <a:cubicBezTo>
                    <a:pt x="8" y="0"/>
                    <a:pt x="9" y="1"/>
                    <a:pt x="10" y="2"/>
                  </a:cubicBezTo>
                  <a:cubicBezTo>
                    <a:pt x="12" y="3"/>
                    <a:pt x="12" y="5"/>
                    <a:pt x="12" y="7"/>
                  </a:cubicBezTo>
                  <a:cubicBezTo>
                    <a:pt x="12" y="9"/>
                    <a:pt x="12" y="10"/>
                    <a:pt x="10" y="11"/>
                  </a:cubicBezTo>
                  <a:cubicBezTo>
                    <a:pt x="9" y="13"/>
                    <a:pt x="8" y="13"/>
                    <a:pt x="6" y="13"/>
                  </a:cubicBezTo>
                  <a:cubicBezTo>
                    <a:pt x="4" y="13"/>
                    <a:pt x="3" y="13"/>
                    <a:pt x="2" y="12"/>
                  </a:cubicBezTo>
                  <a:cubicBezTo>
                    <a:pt x="0" y="10"/>
                    <a:pt x="0" y="9"/>
                    <a:pt x="0" y="7"/>
                  </a:cubicBezTo>
                  <a:cubicBezTo>
                    <a:pt x="0" y="5"/>
                    <a:pt x="0" y="3"/>
                    <a:pt x="2" y="2"/>
                  </a:cubicBezTo>
                  <a:close/>
                  <a:moveTo>
                    <a:pt x="4" y="11"/>
                  </a:moveTo>
                  <a:cubicBezTo>
                    <a:pt x="4" y="12"/>
                    <a:pt x="5" y="13"/>
                    <a:pt x="6" y="13"/>
                  </a:cubicBezTo>
                  <a:cubicBezTo>
                    <a:pt x="7" y="13"/>
                    <a:pt x="7" y="12"/>
                    <a:pt x="8" y="11"/>
                  </a:cubicBezTo>
                  <a:cubicBezTo>
                    <a:pt x="8" y="10"/>
                    <a:pt x="8" y="9"/>
                    <a:pt x="8" y="7"/>
                  </a:cubicBezTo>
                  <a:cubicBezTo>
                    <a:pt x="8" y="5"/>
                    <a:pt x="8" y="3"/>
                    <a:pt x="8" y="2"/>
                  </a:cubicBezTo>
                  <a:cubicBezTo>
                    <a:pt x="7" y="2"/>
                    <a:pt x="7" y="1"/>
                    <a:pt x="6" y="1"/>
                  </a:cubicBezTo>
                  <a:cubicBezTo>
                    <a:pt x="5" y="1"/>
                    <a:pt x="4" y="2"/>
                    <a:pt x="4" y="3"/>
                  </a:cubicBezTo>
                  <a:cubicBezTo>
                    <a:pt x="4" y="4"/>
                    <a:pt x="4" y="5"/>
                    <a:pt x="4" y="7"/>
                  </a:cubicBezTo>
                  <a:cubicBezTo>
                    <a:pt x="4" y="9"/>
                    <a:pt x="4" y="10"/>
                    <a:pt x="4" y="11"/>
                  </a:cubicBez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50" name="Freeform 49"/>
            <xdr:cNvSpPr>
              <a:spLocks/>
            </xdr:cNvSpPr>
          </xdr:nvSpPr>
          <xdr:spPr bwMode="auto">
            <a:xfrm>
              <a:off x="5749131" y="3419426"/>
              <a:ext cx="158750" cy="147638"/>
            </a:xfrm>
            <a:custGeom>
              <a:avLst/>
              <a:gdLst>
                <a:gd name="T0" fmla="*/ 0 w 14"/>
                <a:gd name="T1" fmla="*/ 12 h 13"/>
                <a:gd name="T2" fmla="*/ 1 w 14"/>
                <a:gd name="T3" fmla="*/ 12 h 13"/>
                <a:gd name="T4" fmla="*/ 2 w 14"/>
                <a:gd name="T5" fmla="*/ 11 h 13"/>
                <a:gd name="T6" fmla="*/ 2 w 14"/>
                <a:gd name="T7" fmla="*/ 3 h 13"/>
                <a:gd name="T8" fmla="*/ 1 w 14"/>
                <a:gd name="T9" fmla="*/ 2 h 13"/>
                <a:gd name="T10" fmla="*/ 0 w 14"/>
                <a:gd name="T11" fmla="*/ 1 h 13"/>
                <a:gd name="T12" fmla="*/ 0 w 14"/>
                <a:gd name="T13" fmla="*/ 1 h 13"/>
                <a:gd name="T14" fmla="*/ 5 w 14"/>
                <a:gd name="T15" fmla="*/ 1 h 13"/>
                <a:gd name="T16" fmla="*/ 5 w 14"/>
                <a:gd name="T17" fmla="*/ 2 h 13"/>
                <a:gd name="T18" fmla="*/ 7 w 14"/>
                <a:gd name="T19" fmla="*/ 1 h 13"/>
                <a:gd name="T20" fmla="*/ 9 w 14"/>
                <a:gd name="T21" fmla="*/ 0 h 13"/>
                <a:gd name="T22" fmla="*/ 12 w 14"/>
                <a:gd name="T23" fmla="*/ 1 h 13"/>
                <a:gd name="T24" fmla="*/ 13 w 14"/>
                <a:gd name="T25" fmla="*/ 4 h 13"/>
                <a:gd name="T26" fmla="*/ 13 w 14"/>
                <a:gd name="T27" fmla="*/ 11 h 13"/>
                <a:gd name="T28" fmla="*/ 13 w 14"/>
                <a:gd name="T29" fmla="*/ 12 h 13"/>
                <a:gd name="T30" fmla="*/ 14 w 14"/>
                <a:gd name="T31" fmla="*/ 12 h 13"/>
                <a:gd name="T32" fmla="*/ 14 w 14"/>
                <a:gd name="T33" fmla="*/ 13 h 13"/>
                <a:gd name="T34" fmla="*/ 8 w 14"/>
                <a:gd name="T35" fmla="*/ 13 h 13"/>
                <a:gd name="T36" fmla="*/ 8 w 14"/>
                <a:gd name="T37" fmla="*/ 12 h 13"/>
                <a:gd name="T38" fmla="*/ 9 w 14"/>
                <a:gd name="T39" fmla="*/ 12 h 13"/>
                <a:gd name="T40" fmla="*/ 9 w 14"/>
                <a:gd name="T41" fmla="*/ 11 h 13"/>
                <a:gd name="T42" fmla="*/ 9 w 14"/>
                <a:gd name="T43" fmla="*/ 4 h 13"/>
                <a:gd name="T44" fmla="*/ 9 w 14"/>
                <a:gd name="T45" fmla="*/ 3 h 13"/>
                <a:gd name="T46" fmla="*/ 8 w 14"/>
                <a:gd name="T47" fmla="*/ 2 h 13"/>
                <a:gd name="T48" fmla="*/ 6 w 14"/>
                <a:gd name="T49" fmla="*/ 3 h 13"/>
                <a:gd name="T50" fmla="*/ 5 w 14"/>
                <a:gd name="T51" fmla="*/ 4 h 13"/>
                <a:gd name="T52" fmla="*/ 5 w 14"/>
                <a:gd name="T53" fmla="*/ 11 h 13"/>
                <a:gd name="T54" fmla="*/ 6 w 14"/>
                <a:gd name="T55" fmla="*/ 12 h 13"/>
                <a:gd name="T56" fmla="*/ 7 w 14"/>
                <a:gd name="T57" fmla="*/ 12 h 13"/>
                <a:gd name="T58" fmla="*/ 7 w 14"/>
                <a:gd name="T59" fmla="*/ 13 h 13"/>
                <a:gd name="T60" fmla="*/ 0 w 14"/>
                <a:gd name="T61" fmla="*/ 13 h 13"/>
                <a:gd name="T62" fmla="*/ 0 w 14"/>
                <a:gd name="T63" fmla="*/ 12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4" h="13">
                  <a:moveTo>
                    <a:pt x="0" y="12"/>
                  </a:moveTo>
                  <a:cubicBezTo>
                    <a:pt x="1" y="12"/>
                    <a:pt x="1" y="12"/>
                    <a:pt x="1" y="12"/>
                  </a:cubicBezTo>
                  <a:cubicBezTo>
                    <a:pt x="1" y="12"/>
                    <a:pt x="2" y="11"/>
                    <a:pt x="2" y="11"/>
                  </a:cubicBezTo>
                  <a:cubicBezTo>
                    <a:pt x="2" y="3"/>
                    <a:pt x="2" y="3"/>
                    <a:pt x="2" y="3"/>
                  </a:cubicBezTo>
                  <a:cubicBezTo>
                    <a:pt x="2" y="2"/>
                    <a:pt x="1" y="2"/>
                    <a:pt x="1" y="2"/>
                  </a:cubicBezTo>
                  <a:cubicBezTo>
                    <a:pt x="1" y="1"/>
                    <a:pt x="1" y="1"/>
                    <a:pt x="0" y="1"/>
                  </a:cubicBezTo>
                  <a:cubicBezTo>
                    <a:pt x="0" y="1"/>
                    <a:pt x="0" y="1"/>
                    <a:pt x="0" y="1"/>
                  </a:cubicBezTo>
                  <a:cubicBezTo>
                    <a:pt x="5" y="1"/>
                    <a:pt x="5" y="1"/>
                    <a:pt x="5" y="1"/>
                  </a:cubicBezTo>
                  <a:cubicBezTo>
                    <a:pt x="5" y="2"/>
                    <a:pt x="5" y="2"/>
                    <a:pt x="5" y="2"/>
                  </a:cubicBezTo>
                  <a:cubicBezTo>
                    <a:pt x="6" y="2"/>
                    <a:pt x="6" y="1"/>
                    <a:pt x="7" y="1"/>
                  </a:cubicBezTo>
                  <a:cubicBezTo>
                    <a:pt x="8" y="0"/>
                    <a:pt x="8" y="0"/>
                    <a:pt x="9" y="0"/>
                  </a:cubicBezTo>
                  <a:cubicBezTo>
                    <a:pt x="10" y="0"/>
                    <a:pt x="11" y="0"/>
                    <a:pt x="12" y="1"/>
                  </a:cubicBezTo>
                  <a:cubicBezTo>
                    <a:pt x="13" y="2"/>
                    <a:pt x="13" y="3"/>
                    <a:pt x="13" y="4"/>
                  </a:cubicBezTo>
                  <a:cubicBezTo>
                    <a:pt x="13" y="11"/>
                    <a:pt x="13" y="11"/>
                    <a:pt x="13" y="11"/>
                  </a:cubicBezTo>
                  <a:cubicBezTo>
                    <a:pt x="13" y="12"/>
                    <a:pt x="13" y="12"/>
                    <a:pt x="13" y="12"/>
                  </a:cubicBezTo>
                  <a:cubicBezTo>
                    <a:pt x="13" y="12"/>
                    <a:pt x="14" y="12"/>
                    <a:pt x="14" y="12"/>
                  </a:cubicBezTo>
                  <a:cubicBezTo>
                    <a:pt x="14" y="13"/>
                    <a:pt x="14" y="13"/>
                    <a:pt x="14" y="13"/>
                  </a:cubicBezTo>
                  <a:cubicBezTo>
                    <a:pt x="8" y="13"/>
                    <a:pt x="8" y="13"/>
                    <a:pt x="8" y="13"/>
                  </a:cubicBezTo>
                  <a:cubicBezTo>
                    <a:pt x="8" y="12"/>
                    <a:pt x="8" y="12"/>
                    <a:pt x="8" y="12"/>
                  </a:cubicBezTo>
                  <a:cubicBezTo>
                    <a:pt x="8" y="12"/>
                    <a:pt x="9" y="12"/>
                    <a:pt x="9" y="12"/>
                  </a:cubicBezTo>
                  <a:cubicBezTo>
                    <a:pt x="9" y="12"/>
                    <a:pt x="9" y="11"/>
                    <a:pt x="9" y="11"/>
                  </a:cubicBezTo>
                  <a:cubicBezTo>
                    <a:pt x="9" y="4"/>
                    <a:pt x="9" y="4"/>
                    <a:pt x="9" y="4"/>
                  </a:cubicBezTo>
                  <a:cubicBezTo>
                    <a:pt x="9" y="4"/>
                    <a:pt x="9" y="3"/>
                    <a:pt x="9" y="3"/>
                  </a:cubicBezTo>
                  <a:cubicBezTo>
                    <a:pt x="9" y="2"/>
                    <a:pt x="8" y="2"/>
                    <a:pt x="8" y="2"/>
                  </a:cubicBezTo>
                  <a:cubicBezTo>
                    <a:pt x="7" y="2"/>
                    <a:pt x="7" y="2"/>
                    <a:pt x="6" y="3"/>
                  </a:cubicBezTo>
                  <a:cubicBezTo>
                    <a:pt x="6" y="3"/>
                    <a:pt x="6" y="3"/>
                    <a:pt x="5" y="4"/>
                  </a:cubicBezTo>
                  <a:cubicBezTo>
                    <a:pt x="5" y="11"/>
                    <a:pt x="5" y="11"/>
                    <a:pt x="5" y="11"/>
                  </a:cubicBezTo>
                  <a:cubicBezTo>
                    <a:pt x="5" y="11"/>
                    <a:pt x="6" y="12"/>
                    <a:pt x="6" y="12"/>
                  </a:cubicBezTo>
                  <a:cubicBezTo>
                    <a:pt x="6" y="12"/>
                    <a:pt x="6" y="12"/>
                    <a:pt x="7" y="12"/>
                  </a:cubicBezTo>
                  <a:cubicBezTo>
                    <a:pt x="7" y="13"/>
                    <a:pt x="7" y="13"/>
                    <a:pt x="7" y="13"/>
                  </a:cubicBezTo>
                  <a:cubicBezTo>
                    <a:pt x="0" y="13"/>
                    <a:pt x="0" y="13"/>
                    <a:pt x="0" y="13"/>
                  </a:cubicBezTo>
                  <a:lnTo>
                    <a:pt x="0" y="12"/>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grpSp>
    </xdr:grpSp>
    <xdr:clientData/>
  </xdr:twoCellAnchor>
  <xdr:twoCellAnchor>
    <xdr:from>
      <xdr:col>2</xdr:col>
      <xdr:colOff>3438524</xdr:colOff>
      <xdr:row>0</xdr:row>
      <xdr:rowOff>1609725</xdr:rowOff>
    </xdr:from>
    <xdr:to>
      <xdr:col>2</xdr:col>
      <xdr:colOff>6918960</xdr:colOff>
      <xdr:row>3</xdr:row>
      <xdr:rowOff>47625</xdr:rowOff>
    </xdr:to>
    <xdr:sp macro="" textlink="">
      <xdr:nvSpPr>
        <xdr:cNvPr id="242" name="Rounded Rectangle 241">
          <a:hlinkClick xmlns:r="http://schemas.openxmlformats.org/officeDocument/2006/relationships" r:id="rId1"/>
        </xdr:cNvPr>
        <xdr:cNvSpPr/>
      </xdr:nvSpPr>
      <xdr:spPr>
        <a:xfrm>
          <a:off x="5313044" y="1609725"/>
          <a:ext cx="3480436" cy="723900"/>
        </a:xfrm>
        <a:prstGeom prst="round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lang="en-AU" sz="1200">
              <a:solidFill>
                <a:schemeClr val="tx1"/>
              </a:solidFill>
              <a:latin typeface="Arial" panose="020B0604020202020204" pitchFamily="34" charset="0"/>
              <a:cs typeface="Arial" panose="020B0604020202020204" pitchFamily="34" charset="0"/>
            </a:rPr>
            <a:t>View </a:t>
          </a:r>
          <a:r>
            <a:rPr lang="en-AU" sz="1200" b="1" i="0" u="sng">
              <a:solidFill>
                <a:schemeClr val="tx1"/>
              </a:solidFill>
              <a:latin typeface="Arial" panose="020B0604020202020204" pitchFamily="34" charset="0"/>
              <a:cs typeface="Arial" panose="020B0604020202020204" pitchFamily="34" charset="0"/>
            </a:rPr>
            <a:t>PC</a:t>
          </a:r>
          <a:r>
            <a:rPr lang="en-AU" sz="1200" b="1" i="0" u="sng" baseline="0">
              <a:solidFill>
                <a:schemeClr val="tx1"/>
              </a:solidFill>
              <a:latin typeface="Arial" panose="020B0604020202020204" pitchFamily="34" charset="0"/>
              <a:cs typeface="Arial" panose="020B0604020202020204" pitchFamily="34" charset="0"/>
            </a:rPr>
            <a:t> Productivity Bulletin 2019 (PDF)</a:t>
          </a:r>
          <a:r>
            <a:rPr lang="en-AU" sz="1200" i="1" baseline="0">
              <a:solidFill>
                <a:schemeClr val="tx1"/>
              </a:solidFill>
              <a:latin typeface="Arial" panose="020B0604020202020204" pitchFamily="34" charset="0"/>
              <a:cs typeface="Arial" panose="020B0604020202020204" pitchFamily="34" charset="0"/>
            </a:rPr>
            <a:t> </a:t>
          </a:r>
          <a:r>
            <a:rPr lang="en-AU" sz="1200" b="1" i="0" baseline="0">
              <a:solidFill>
                <a:schemeClr val="tx1"/>
              </a:solidFill>
              <a:latin typeface="Arial" panose="020B0604020202020204" pitchFamily="34" charset="0"/>
              <a:cs typeface="Arial" panose="020B0604020202020204" pitchFamily="34" charset="0"/>
            </a:rPr>
            <a:t>&gt;&gt;</a:t>
          </a:r>
          <a:endParaRPr lang="en-AU" sz="1200" b="1" i="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0.4739</cdr:x>
      <cdr:y>0.24887</cdr:y>
    </cdr:from>
    <cdr:to>
      <cdr:x>0.56797</cdr:x>
      <cdr:y>0.35679</cdr:y>
    </cdr:to>
    <cdr:sp macro="" textlink="">
      <cdr:nvSpPr>
        <cdr:cNvPr id="2" name="TextBox 1"/>
        <cdr:cNvSpPr txBox="1"/>
      </cdr:nvSpPr>
      <cdr:spPr>
        <a:xfrm xmlns:a="http://schemas.openxmlformats.org/drawingml/2006/main">
          <a:off x="2559050" y="717550"/>
          <a:ext cx="508000" cy="311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solidFill>
                <a:schemeClr val="bg1"/>
              </a:solidFill>
              <a:latin typeface="Arial" panose="020B0604020202020204" pitchFamily="34" charset="0"/>
              <a:cs typeface="Arial" panose="020B0604020202020204" pitchFamily="34" charset="0"/>
            </a:rPr>
            <a:t>+0.7</a:t>
          </a:r>
        </a:p>
      </cdr:txBody>
    </cdr:sp>
  </cdr:relSizeAnchor>
  <cdr:relSizeAnchor xmlns:cdr="http://schemas.openxmlformats.org/drawingml/2006/chartDrawing">
    <cdr:from>
      <cdr:x>0.29398</cdr:x>
      <cdr:y>0.61448</cdr:y>
    </cdr:from>
    <cdr:to>
      <cdr:x>0.3763</cdr:x>
      <cdr:y>0.69817</cdr:y>
    </cdr:to>
    <cdr:sp macro="" textlink="">
      <cdr:nvSpPr>
        <cdr:cNvPr id="3" name="TextBox 2"/>
        <cdr:cNvSpPr txBox="1"/>
      </cdr:nvSpPr>
      <cdr:spPr>
        <a:xfrm xmlns:a="http://schemas.openxmlformats.org/drawingml/2006/main">
          <a:off x="1587500" y="1771650"/>
          <a:ext cx="444500" cy="241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solidFill>
                <a:schemeClr val="bg1"/>
              </a:solidFill>
            </a:rPr>
            <a:t>+0.3</a:t>
          </a:r>
        </a:p>
      </cdr:txBody>
    </cdr:sp>
  </cdr:relSizeAnchor>
  <cdr:relSizeAnchor xmlns:cdr="http://schemas.openxmlformats.org/drawingml/2006/chartDrawing">
    <cdr:from>
      <cdr:x>0.22159</cdr:x>
      <cdr:y>0.53045</cdr:y>
    </cdr:from>
    <cdr:to>
      <cdr:x>0.80495</cdr:x>
      <cdr:y>0.55916</cdr:y>
    </cdr:to>
    <cdr:sp macro="" textlink="">
      <cdr:nvSpPr>
        <cdr:cNvPr id="4" name="Left Brace 3"/>
        <cdr:cNvSpPr/>
      </cdr:nvSpPr>
      <cdr:spPr>
        <a:xfrm xmlns:a="http://schemas.openxmlformats.org/drawingml/2006/main" rot="16200000">
          <a:off x="2740952" y="-302"/>
          <a:ext cx="83315" cy="3162577"/>
        </a:xfrm>
        <a:prstGeom xmlns:a="http://schemas.openxmlformats.org/drawingml/2006/main" prst="lef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0.18328</cdr:x>
      <cdr:y>0.59024</cdr:y>
    </cdr:from>
    <cdr:to>
      <cdr:x>0.23895</cdr:x>
      <cdr:y>0.66696</cdr:y>
    </cdr:to>
    <cdr:sp macro="" textlink="">
      <cdr:nvSpPr>
        <cdr:cNvPr id="5" name="TextBox 4"/>
        <cdr:cNvSpPr txBox="1"/>
      </cdr:nvSpPr>
      <cdr:spPr>
        <a:xfrm xmlns:a="http://schemas.openxmlformats.org/drawingml/2006/main">
          <a:off x="993636" y="1712861"/>
          <a:ext cx="301764" cy="2226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b="1">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0.4483</cdr:x>
      <cdr:y>0.59328</cdr:y>
    </cdr:from>
    <cdr:to>
      <cdr:x>0.62875</cdr:x>
      <cdr:y>0.66845</cdr:y>
    </cdr:to>
    <cdr:sp macro="" textlink="">
      <cdr:nvSpPr>
        <cdr:cNvPr id="6" name="TextBox 5"/>
        <cdr:cNvSpPr txBox="1"/>
      </cdr:nvSpPr>
      <cdr:spPr>
        <a:xfrm xmlns:a="http://schemas.openxmlformats.org/drawingml/2006/main">
          <a:off x="2423160" y="1684020"/>
          <a:ext cx="975360" cy="213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0.4765</cdr:x>
      <cdr:y>0.59328</cdr:y>
    </cdr:from>
    <cdr:to>
      <cdr:x>0.59492</cdr:x>
      <cdr:y>0.69261</cdr:y>
    </cdr:to>
    <cdr:sp macro="" textlink="">
      <cdr:nvSpPr>
        <cdr:cNvPr id="7" name="TextBox 6"/>
        <cdr:cNvSpPr txBox="1"/>
      </cdr:nvSpPr>
      <cdr:spPr>
        <a:xfrm xmlns:a="http://schemas.openxmlformats.org/drawingml/2006/main">
          <a:off x="2575560" y="1684020"/>
          <a:ext cx="640080" cy="281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0.80199</cdr:x>
      <cdr:y>0.58271</cdr:y>
    </cdr:from>
    <cdr:to>
      <cdr:x>0.8894</cdr:x>
      <cdr:y>0.63909</cdr:y>
    </cdr:to>
    <cdr:sp macro="" textlink="">
      <cdr:nvSpPr>
        <cdr:cNvPr id="8" name="TextBox 7"/>
        <cdr:cNvSpPr txBox="1"/>
      </cdr:nvSpPr>
      <cdr:spPr>
        <a:xfrm xmlns:a="http://schemas.openxmlformats.org/drawingml/2006/main">
          <a:off x="4347822" y="1691003"/>
          <a:ext cx="473877" cy="1636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latin typeface="Arial" panose="020B0604020202020204" pitchFamily="34" charset="0"/>
              <a:cs typeface="Arial" panose="020B0604020202020204" pitchFamily="34" charset="0"/>
            </a:rPr>
            <a:t>=</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268784</xdr:colOff>
      <xdr:row>19</xdr:row>
      <xdr:rowOff>116124</xdr:rowOff>
    </xdr:from>
    <xdr:to>
      <xdr:col>5</xdr:col>
      <xdr:colOff>263179</xdr:colOff>
      <xdr:row>33</xdr:row>
      <xdr:rowOff>25865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303043</xdr:colOff>
      <xdr:row>9</xdr:row>
      <xdr:rowOff>45136</xdr:rowOff>
    </xdr:from>
    <xdr:to>
      <xdr:col>7</xdr:col>
      <xdr:colOff>528643</xdr:colOff>
      <xdr:row>22</xdr:row>
      <xdr:rowOff>7696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0.1384</cdr:x>
      <cdr:y>0.01365</cdr:y>
    </cdr:from>
    <cdr:to>
      <cdr:x>0.48164</cdr:x>
      <cdr:y>0.16717</cdr:y>
    </cdr:to>
    <cdr:sp macro="" textlink="">
      <cdr:nvSpPr>
        <cdr:cNvPr id="2" name="TextBox 1"/>
        <cdr:cNvSpPr txBox="1"/>
      </cdr:nvSpPr>
      <cdr:spPr>
        <a:xfrm xmlns:a="http://schemas.openxmlformats.org/drawingml/2006/main">
          <a:off x="368691" y="31732"/>
          <a:ext cx="914400" cy="35688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Selected 12</a:t>
          </a:r>
        </a:p>
        <a:p xmlns:a="http://schemas.openxmlformats.org/drawingml/2006/main">
          <a:r>
            <a:rPr lang="en-AU" sz="900">
              <a:latin typeface="Arial" panose="020B0604020202020204" pitchFamily="34" charset="0"/>
              <a:cs typeface="Arial" panose="020B0604020202020204" pitchFamily="34" charset="0"/>
            </a:rPr>
            <a:t>industry</a:t>
          </a:r>
        </a:p>
      </cdr:txBody>
    </cdr:sp>
  </cdr:relSizeAnchor>
  <cdr:relSizeAnchor xmlns:cdr="http://schemas.openxmlformats.org/drawingml/2006/chartDrawing">
    <cdr:from>
      <cdr:x>0.49697</cdr:x>
      <cdr:y>0.69648</cdr:y>
    </cdr:from>
    <cdr:to>
      <cdr:x>0.84021</cdr:x>
      <cdr:y>0.8072</cdr:y>
    </cdr:to>
    <cdr:sp macro="" textlink="">
      <cdr:nvSpPr>
        <cdr:cNvPr id="3" name="TextBox 1"/>
        <cdr:cNvSpPr txBox="1"/>
      </cdr:nvSpPr>
      <cdr:spPr>
        <a:xfrm xmlns:a="http://schemas.openxmlformats.org/drawingml/2006/main">
          <a:off x="1323926" y="1619156"/>
          <a:ext cx="914400" cy="2573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16 industry</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5</xdr:col>
      <xdr:colOff>38100</xdr:colOff>
      <xdr:row>6</xdr:row>
      <xdr:rowOff>66675</xdr:rowOff>
    </xdr:from>
    <xdr:to>
      <xdr:col>15</xdr:col>
      <xdr:colOff>199350</xdr:colOff>
      <xdr:row>34</xdr:row>
      <xdr:rowOff>167640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1554480</xdr:colOff>
      <xdr:row>18</xdr:row>
      <xdr:rowOff>30480</xdr:rowOff>
    </xdr:from>
    <xdr:to>
      <xdr:col>4</xdr:col>
      <xdr:colOff>522780</xdr:colOff>
      <xdr:row>31</xdr:row>
      <xdr:rowOff>92100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592601</xdr:colOff>
      <xdr:row>8</xdr:row>
      <xdr:rowOff>89682</xdr:rowOff>
    </xdr:from>
    <xdr:to>
      <xdr:col>9</xdr:col>
      <xdr:colOff>208601</xdr:colOff>
      <xdr:row>21</xdr:row>
      <xdr:rowOff>52242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0.2655</cdr:x>
      <cdr:y>0.66816</cdr:y>
    </cdr:from>
    <cdr:to>
      <cdr:x>0.60874</cdr:x>
      <cdr:y>0.82167</cdr:y>
    </cdr:to>
    <cdr:sp macro="" textlink="">
      <cdr:nvSpPr>
        <cdr:cNvPr id="2" name="TextBox 1"/>
        <cdr:cNvSpPr txBox="1"/>
      </cdr:nvSpPr>
      <cdr:spPr>
        <a:xfrm xmlns:a="http://schemas.openxmlformats.org/drawingml/2006/main">
          <a:off x="707292" y="1553308"/>
          <a:ext cx="914400" cy="35688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Selected 12</a:t>
          </a:r>
        </a:p>
        <a:p xmlns:a="http://schemas.openxmlformats.org/drawingml/2006/main">
          <a:r>
            <a:rPr lang="en-AU" sz="900">
              <a:latin typeface="Arial" panose="020B0604020202020204" pitchFamily="34" charset="0"/>
              <a:cs typeface="Arial" panose="020B0604020202020204" pitchFamily="34" charset="0"/>
            </a:rPr>
            <a:t>industry</a:t>
          </a:r>
        </a:p>
      </cdr:txBody>
    </cdr:sp>
  </cdr:relSizeAnchor>
  <cdr:relSizeAnchor xmlns:cdr="http://schemas.openxmlformats.org/drawingml/2006/chartDrawing">
    <cdr:from>
      <cdr:x>0.54926</cdr:x>
      <cdr:y>0.03653</cdr:y>
    </cdr:from>
    <cdr:to>
      <cdr:x>0.89251</cdr:x>
      <cdr:y>0.14724</cdr:y>
    </cdr:to>
    <cdr:sp macro="" textlink="">
      <cdr:nvSpPr>
        <cdr:cNvPr id="3" name="TextBox 1"/>
        <cdr:cNvSpPr txBox="1"/>
      </cdr:nvSpPr>
      <cdr:spPr>
        <a:xfrm xmlns:a="http://schemas.openxmlformats.org/drawingml/2006/main">
          <a:off x="1463235" y="84916"/>
          <a:ext cx="914400" cy="2573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16 industry</a:t>
          </a: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7</xdr:col>
      <xdr:colOff>38100</xdr:colOff>
      <xdr:row>6</xdr:row>
      <xdr:rowOff>66674</xdr:rowOff>
    </xdr:from>
    <xdr:to>
      <xdr:col>17</xdr:col>
      <xdr:colOff>199350</xdr:colOff>
      <xdr:row>34</xdr:row>
      <xdr:rowOff>60960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267391</xdr:colOff>
      <xdr:row>5</xdr:row>
      <xdr:rowOff>9351</xdr:rowOff>
    </xdr:from>
    <xdr:to>
      <xdr:col>13</xdr:col>
      <xdr:colOff>61569</xdr:colOff>
      <xdr:row>20</xdr:row>
      <xdr:rowOff>42161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365760</xdr:colOff>
      <xdr:row>0</xdr:row>
      <xdr:rowOff>220980</xdr:rowOff>
    </xdr:from>
    <xdr:to>
      <xdr:col>13</xdr:col>
      <xdr:colOff>474504</xdr:colOff>
      <xdr:row>11</xdr:row>
      <xdr:rowOff>635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8</xdr:col>
      <xdr:colOff>61652</xdr:colOff>
      <xdr:row>4</xdr:row>
      <xdr:rowOff>137160</xdr:rowOff>
    </xdr:from>
    <xdr:to>
      <xdr:col>13</xdr:col>
      <xdr:colOff>286708</xdr:colOff>
      <xdr:row>18</xdr:row>
      <xdr:rowOff>77837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214448</xdr:colOff>
      <xdr:row>2</xdr:row>
      <xdr:rowOff>68580</xdr:rowOff>
    </xdr:from>
    <xdr:to>
      <xdr:col>20</xdr:col>
      <xdr:colOff>37276</xdr:colOff>
      <xdr:row>16</xdr:row>
      <xdr:rowOff>2564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224789</xdr:colOff>
      <xdr:row>14</xdr:row>
      <xdr:rowOff>73207</xdr:rowOff>
    </xdr:from>
    <xdr:to>
      <xdr:col>12</xdr:col>
      <xdr:colOff>51700</xdr:colOff>
      <xdr:row>33</xdr:row>
      <xdr:rowOff>38215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304800</xdr:colOff>
      <xdr:row>9</xdr:row>
      <xdr:rowOff>137160</xdr:rowOff>
    </xdr:from>
    <xdr:to>
      <xdr:col>9</xdr:col>
      <xdr:colOff>305429</xdr:colOff>
      <xdr:row>23</xdr:row>
      <xdr:rowOff>33680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0.57288</cdr:x>
      <cdr:y>0.47664</cdr:y>
    </cdr:from>
    <cdr:to>
      <cdr:x>0.74736</cdr:x>
      <cdr:y>0.56619</cdr:y>
    </cdr:to>
    <cdr:sp macro="" textlink="">
      <cdr:nvSpPr>
        <cdr:cNvPr id="2" name="TextBox 1"/>
        <cdr:cNvSpPr txBox="1"/>
      </cdr:nvSpPr>
      <cdr:spPr>
        <a:xfrm xmlns:a="http://schemas.openxmlformats.org/drawingml/2006/main">
          <a:off x="1554415" y="1160583"/>
          <a:ext cx="473426" cy="2180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a:solidFill>
                <a:srgbClr val="F15A25"/>
              </a:solidFill>
              <a:latin typeface="Arial" panose="020B0604020202020204" pitchFamily="34" charset="0"/>
              <a:cs typeface="Arial" panose="020B0604020202020204" pitchFamily="34" charset="0"/>
            </a:rPr>
            <a:t>MS12</a:t>
          </a:r>
        </a:p>
      </cdr:txBody>
    </cdr:sp>
  </cdr:relSizeAnchor>
  <cdr:relSizeAnchor xmlns:cdr="http://schemas.openxmlformats.org/drawingml/2006/chartDrawing">
    <cdr:from>
      <cdr:x>0.30831</cdr:x>
      <cdr:y>0.32768</cdr:y>
    </cdr:from>
    <cdr:to>
      <cdr:x>0.48279</cdr:x>
      <cdr:y>0.41723</cdr:y>
    </cdr:to>
    <cdr:sp macro="" textlink="">
      <cdr:nvSpPr>
        <cdr:cNvPr id="3" name="TextBox 1"/>
        <cdr:cNvSpPr txBox="1"/>
      </cdr:nvSpPr>
      <cdr:spPr>
        <a:xfrm xmlns:a="http://schemas.openxmlformats.org/drawingml/2006/main">
          <a:off x="751971" y="840419"/>
          <a:ext cx="425562" cy="2296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MS16</a:t>
          </a:r>
        </a:p>
      </cdr:txBody>
    </cdr:sp>
  </cdr:relSizeAnchor>
  <cdr:relSizeAnchor xmlns:cdr="http://schemas.openxmlformats.org/drawingml/2006/chartDrawing">
    <cdr:from>
      <cdr:x>0.58244</cdr:x>
      <cdr:y>0.43769</cdr:y>
    </cdr:from>
    <cdr:to>
      <cdr:x>0.61677</cdr:x>
      <cdr:y>0.48816</cdr:y>
    </cdr:to>
    <cdr:cxnSp macro="">
      <cdr:nvCxnSpPr>
        <cdr:cNvPr id="7" name="Straight Connector 6"/>
        <cdr:cNvCxnSpPr/>
      </cdr:nvCxnSpPr>
      <cdr:spPr>
        <a:xfrm xmlns:a="http://schemas.openxmlformats.org/drawingml/2006/main" flipH="1" flipV="1">
          <a:off x="1580356" y="1065742"/>
          <a:ext cx="93149" cy="122892"/>
        </a:xfrm>
        <a:prstGeom xmlns:a="http://schemas.openxmlformats.org/drawingml/2006/main" prst="line">
          <a:avLst/>
        </a:prstGeom>
        <a:ln xmlns:a="http://schemas.openxmlformats.org/drawingml/2006/main" w="6350">
          <a:solidFill>
            <a:srgbClr val="F15A25"/>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0.4744</cdr:x>
      <cdr:y>0.37901</cdr:y>
    </cdr:from>
    <cdr:to>
      <cdr:x>0.54673</cdr:x>
      <cdr:y>0.40658</cdr:y>
    </cdr:to>
    <cdr:cxnSp macro="">
      <cdr:nvCxnSpPr>
        <cdr:cNvPr id="9" name="Straight Connector 8"/>
        <cdr:cNvCxnSpPr/>
      </cdr:nvCxnSpPr>
      <cdr:spPr>
        <a:xfrm xmlns:a="http://schemas.openxmlformats.org/drawingml/2006/main" flipH="1" flipV="1">
          <a:off x="1157077" y="971860"/>
          <a:ext cx="176422" cy="70695"/>
        </a:xfrm>
        <a:prstGeom xmlns:a="http://schemas.openxmlformats.org/drawingml/2006/main" prst="line">
          <a:avLst/>
        </a:prstGeom>
        <a:ln xmlns:a="http://schemas.openxmlformats.org/drawingml/2006/main" w="63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0.14933</cdr:x>
      <cdr:y>0.14509</cdr:y>
    </cdr:from>
    <cdr:to>
      <cdr:x>0.95531</cdr:x>
      <cdr:y>0.81204</cdr:y>
    </cdr:to>
    <cdr:cxnSp macro="">
      <cdr:nvCxnSpPr>
        <cdr:cNvPr id="12" name="Straight Connector 11"/>
        <cdr:cNvCxnSpPr/>
      </cdr:nvCxnSpPr>
      <cdr:spPr>
        <a:xfrm xmlns:a="http://schemas.openxmlformats.org/drawingml/2006/main" flipV="1">
          <a:off x="397329" y="337457"/>
          <a:ext cx="2144485" cy="1551216"/>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xdr:wsDr xmlns:xdr="http://schemas.openxmlformats.org/drawingml/2006/spreadsheetDrawing" xmlns:a="http://schemas.openxmlformats.org/drawingml/2006/main">
  <xdr:twoCellAnchor>
    <xdr:from>
      <xdr:col>5</xdr:col>
      <xdr:colOff>381000</xdr:colOff>
      <xdr:row>10</xdr:row>
      <xdr:rowOff>45720</xdr:rowOff>
    </xdr:from>
    <xdr:to>
      <xdr:col>9</xdr:col>
      <xdr:colOff>383400</xdr:colOff>
      <xdr:row>23</xdr:row>
      <xdr:rowOff>132420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0.16924</cdr:x>
      <cdr:y>0.16381</cdr:y>
    </cdr:from>
    <cdr:to>
      <cdr:x>0.9516</cdr:x>
      <cdr:y>0.79836</cdr:y>
    </cdr:to>
    <cdr:cxnSp macro="">
      <cdr:nvCxnSpPr>
        <cdr:cNvPr id="2" name="Straight Connector 1"/>
        <cdr:cNvCxnSpPr/>
      </cdr:nvCxnSpPr>
      <cdr:spPr>
        <a:xfrm xmlns:a="http://schemas.openxmlformats.org/drawingml/2006/main" flipV="1">
          <a:off x="450118" y="381000"/>
          <a:ext cx="2080810" cy="1475867"/>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0.50231</cdr:x>
      <cdr:y>0.43327</cdr:y>
    </cdr:from>
    <cdr:to>
      <cdr:x>0.65913</cdr:x>
      <cdr:y>0.52283</cdr:y>
    </cdr:to>
    <cdr:sp macro="" textlink="">
      <cdr:nvSpPr>
        <cdr:cNvPr id="6" name="TextBox 1"/>
        <cdr:cNvSpPr txBox="1"/>
      </cdr:nvSpPr>
      <cdr:spPr>
        <a:xfrm xmlns:a="http://schemas.openxmlformats.org/drawingml/2006/main">
          <a:off x="1220783" y="1114008"/>
          <a:ext cx="381123" cy="2302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solidFill>
                <a:srgbClr val="F15A25"/>
              </a:solidFill>
              <a:latin typeface="Arial" panose="020B0604020202020204" pitchFamily="34" charset="0"/>
              <a:cs typeface="Arial" panose="020B0604020202020204" pitchFamily="34" charset="0"/>
            </a:rPr>
            <a:t>MS12</a:t>
          </a:r>
        </a:p>
      </cdr:txBody>
    </cdr:sp>
  </cdr:relSizeAnchor>
  <cdr:relSizeAnchor xmlns:cdr="http://schemas.openxmlformats.org/drawingml/2006/chartDrawing">
    <cdr:from>
      <cdr:x>0.30213</cdr:x>
      <cdr:y>0.44216</cdr:y>
    </cdr:from>
    <cdr:to>
      <cdr:x>0.47662</cdr:x>
      <cdr:y>0.53172</cdr:y>
    </cdr:to>
    <cdr:sp macro="" textlink="">
      <cdr:nvSpPr>
        <cdr:cNvPr id="7" name="TextBox 1"/>
        <cdr:cNvSpPr txBox="1"/>
      </cdr:nvSpPr>
      <cdr:spPr>
        <a:xfrm xmlns:a="http://schemas.openxmlformats.org/drawingml/2006/main">
          <a:off x="734284" y="1136865"/>
          <a:ext cx="424066" cy="2302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MS16</a:t>
          </a:r>
        </a:p>
      </cdr:txBody>
    </cdr:sp>
  </cdr:relSizeAnchor>
</c:userShapes>
</file>

<file path=xl/drawings/drawing27.xml><?xml version="1.0" encoding="utf-8"?>
<xdr:wsDr xmlns:xdr="http://schemas.openxmlformats.org/drawingml/2006/spreadsheetDrawing" xmlns:a="http://schemas.openxmlformats.org/drawingml/2006/main">
  <xdr:twoCellAnchor>
    <xdr:from>
      <xdr:col>3</xdr:col>
      <xdr:colOff>388620</xdr:colOff>
      <xdr:row>8</xdr:row>
      <xdr:rowOff>0</xdr:rowOff>
    </xdr:from>
    <xdr:to>
      <xdr:col>12</xdr:col>
      <xdr:colOff>396540</xdr:colOff>
      <xdr:row>21</xdr:row>
      <xdr:rowOff>64044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0.75483</cdr:x>
      <cdr:y>0.00678</cdr:y>
    </cdr:from>
    <cdr:to>
      <cdr:x>0.87134</cdr:x>
      <cdr:y>0.09534</cdr:y>
    </cdr:to>
    <cdr:sp macro="" textlink="">
      <cdr:nvSpPr>
        <cdr:cNvPr id="2" name="TextBox 11"/>
        <cdr:cNvSpPr txBox="1"/>
      </cdr:nvSpPr>
      <cdr:spPr>
        <a:xfrm xmlns:a="http://schemas.openxmlformats.org/drawingml/2006/main">
          <a:off x="3940213" y="17225"/>
          <a:ext cx="608180" cy="22499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2011-12</a:t>
          </a:r>
        </a:p>
      </cdr:txBody>
    </cdr:sp>
  </cdr:relSizeAnchor>
  <cdr:relSizeAnchor xmlns:cdr="http://schemas.openxmlformats.org/drawingml/2006/chartDrawing">
    <cdr:from>
      <cdr:x>0.87989</cdr:x>
      <cdr:y>0.0108</cdr:y>
    </cdr:from>
    <cdr:to>
      <cdr:x>0.9964</cdr:x>
      <cdr:y>0.09936</cdr:y>
    </cdr:to>
    <cdr:sp macro="" textlink="">
      <cdr:nvSpPr>
        <cdr:cNvPr id="3" name="TextBox 12"/>
        <cdr:cNvSpPr txBox="1"/>
      </cdr:nvSpPr>
      <cdr:spPr>
        <a:xfrm xmlns:a="http://schemas.openxmlformats.org/drawingml/2006/main">
          <a:off x="4593026" y="27438"/>
          <a:ext cx="608180" cy="22499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2017-18</a:t>
          </a:r>
        </a:p>
      </cdr:txBody>
    </cdr:sp>
  </cdr:relSizeAnchor>
</c:userShapes>
</file>

<file path=xl/drawings/drawing29.xml><?xml version="1.0" encoding="utf-8"?>
<xdr:wsDr xmlns:xdr="http://schemas.openxmlformats.org/drawingml/2006/spreadsheetDrawing" xmlns:a="http://schemas.openxmlformats.org/drawingml/2006/main">
  <xdr:twoCellAnchor editAs="oneCell">
    <xdr:from>
      <xdr:col>11</xdr:col>
      <xdr:colOff>152400</xdr:colOff>
      <xdr:row>1</xdr:row>
      <xdr:rowOff>160020</xdr:rowOff>
    </xdr:from>
    <xdr:to>
      <xdr:col>20</xdr:col>
      <xdr:colOff>408900</xdr:colOff>
      <xdr:row>15</xdr:row>
      <xdr:rowOff>83460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160020</xdr:colOff>
      <xdr:row>0</xdr:row>
      <xdr:rowOff>213360</xdr:rowOff>
    </xdr:from>
    <xdr:to>
      <xdr:col>13</xdr:col>
      <xdr:colOff>268764</xdr:colOff>
      <xdr:row>11</xdr:row>
      <xdr:rowOff>84455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4</xdr:col>
      <xdr:colOff>99060</xdr:colOff>
      <xdr:row>5</xdr:row>
      <xdr:rowOff>68580</xdr:rowOff>
    </xdr:from>
    <xdr:to>
      <xdr:col>8</xdr:col>
      <xdr:colOff>195360</xdr:colOff>
      <xdr:row>17</xdr:row>
      <xdr:rowOff>80670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5</xdr:col>
      <xdr:colOff>196215</xdr:colOff>
      <xdr:row>6</xdr:row>
      <xdr:rowOff>38100</xdr:rowOff>
    </xdr:from>
    <xdr:to>
      <xdr:col>9</xdr:col>
      <xdr:colOff>421815</xdr:colOff>
      <xdr:row>18</xdr:row>
      <xdr:rowOff>57810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0.43263</cdr:x>
      <cdr:y>0.15061</cdr:y>
    </cdr:from>
    <cdr:to>
      <cdr:x>0.71867</cdr:x>
      <cdr:y>0.25237</cdr:y>
    </cdr:to>
    <cdr:sp macro="" textlink="">
      <cdr:nvSpPr>
        <cdr:cNvPr id="2" name="TextBox 1"/>
        <cdr:cNvSpPr txBox="1"/>
      </cdr:nvSpPr>
      <cdr:spPr>
        <a:xfrm xmlns:a="http://schemas.openxmlformats.org/drawingml/2006/main">
          <a:off x="1152525" y="352425"/>
          <a:ext cx="762000"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a:solidFill>
                <a:schemeClr val="bg1"/>
              </a:solidFill>
              <a:latin typeface="Arial" panose="020B0604020202020204" pitchFamily="34" charset="0"/>
              <a:cs typeface="Arial" panose="020B0604020202020204" pitchFamily="34" charset="0"/>
            </a:rPr>
            <a:t>Other</a:t>
          </a:r>
        </a:p>
      </cdr:txBody>
    </cdr:sp>
  </cdr:relSizeAnchor>
  <cdr:relSizeAnchor xmlns:cdr="http://schemas.openxmlformats.org/drawingml/2006/chartDrawing">
    <cdr:from>
      <cdr:x>0.31941</cdr:x>
      <cdr:y>0.57937</cdr:y>
    </cdr:from>
    <cdr:to>
      <cdr:x>0.60544</cdr:x>
      <cdr:y>0.68113</cdr:y>
    </cdr:to>
    <cdr:sp macro="" textlink="">
      <cdr:nvSpPr>
        <cdr:cNvPr id="3" name="TextBox 1"/>
        <cdr:cNvSpPr txBox="1"/>
      </cdr:nvSpPr>
      <cdr:spPr>
        <a:xfrm xmlns:a="http://schemas.openxmlformats.org/drawingml/2006/main">
          <a:off x="850900" y="1355725"/>
          <a:ext cx="762000" cy="2381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solidFill>
                <a:schemeClr val="bg1"/>
              </a:solidFill>
              <a:latin typeface="Arial" panose="020B0604020202020204" pitchFamily="34" charset="0"/>
              <a:cs typeface="Arial" panose="020B0604020202020204" pitchFamily="34" charset="0"/>
            </a:rPr>
            <a:t>Dwellings</a:t>
          </a:r>
        </a:p>
      </cdr:txBody>
    </cdr:sp>
  </cdr:relSizeAnchor>
  <cdr:relSizeAnchor xmlns:cdr="http://schemas.openxmlformats.org/drawingml/2006/chartDrawing">
    <cdr:from>
      <cdr:x>0.68053</cdr:x>
      <cdr:y>0.77882</cdr:y>
    </cdr:from>
    <cdr:to>
      <cdr:x>0.96656</cdr:x>
      <cdr:y>0.88059</cdr:y>
    </cdr:to>
    <cdr:sp macro="" textlink="">
      <cdr:nvSpPr>
        <cdr:cNvPr id="4" name="TextBox 1"/>
        <cdr:cNvSpPr txBox="1"/>
      </cdr:nvSpPr>
      <cdr:spPr>
        <a:xfrm xmlns:a="http://schemas.openxmlformats.org/drawingml/2006/main">
          <a:off x="1812925" y="1822450"/>
          <a:ext cx="762000" cy="2381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Mining</a:t>
          </a:r>
        </a:p>
      </cdr:txBody>
    </cdr:sp>
  </cdr:relSizeAnchor>
</c:userShapes>
</file>

<file path=xl/drawings/drawing33.xml><?xml version="1.0" encoding="utf-8"?>
<xdr:wsDr xmlns:xdr="http://schemas.openxmlformats.org/drawingml/2006/spreadsheetDrawing" xmlns:a="http://schemas.openxmlformats.org/drawingml/2006/main">
  <xdr:twoCellAnchor>
    <xdr:from>
      <xdr:col>3</xdr:col>
      <xdr:colOff>819150</xdr:colOff>
      <xdr:row>7</xdr:row>
      <xdr:rowOff>133350</xdr:rowOff>
    </xdr:from>
    <xdr:to>
      <xdr:col>6</xdr:col>
      <xdr:colOff>480870</xdr:colOff>
      <xdr:row>25</xdr:row>
      <xdr:rowOff>27330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0.64271</cdr:x>
      <cdr:y>0.45923</cdr:y>
    </cdr:from>
    <cdr:to>
      <cdr:x>0.81204</cdr:x>
      <cdr:y>0.55794</cdr:y>
    </cdr:to>
    <cdr:sp macro="" textlink="">
      <cdr:nvSpPr>
        <cdr:cNvPr id="2" name="TextBox 1"/>
        <cdr:cNvSpPr txBox="1"/>
      </cdr:nvSpPr>
      <cdr:spPr>
        <a:xfrm xmlns:a="http://schemas.openxmlformats.org/drawingml/2006/main">
          <a:off x="1680358" y="1176084"/>
          <a:ext cx="442708" cy="25279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Mining</a:t>
          </a:r>
        </a:p>
      </cdr:txBody>
    </cdr:sp>
  </cdr:relSizeAnchor>
  <cdr:relSizeAnchor xmlns:cdr="http://schemas.openxmlformats.org/drawingml/2006/chartDrawing">
    <cdr:from>
      <cdr:x>0.58914</cdr:x>
      <cdr:y>0.1116</cdr:y>
    </cdr:from>
    <cdr:to>
      <cdr:x>0.75848</cdr:x>
      <cdr:y>0.21032</cdr:y>
    </cdr:to>
    <cdr:sp macro="" textlink="">
      <cdr:nvSpPr>
        <cdr:cNvPr id="3" name="TextBox 1"/>
        <cdr:cNvSpPr txBox="1"/>
      </cdr:nvSpPr>
      <cdr:spPr>
        <a:xfrm xmlns:a="http://schemas.openxmlformats.org/drawingml/2006/main">
          <a:off x="1569472" y="261152"/>
          <a:ext cx="451122" cy="2310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Economy</a:t>
          </a:r>
        </a:p>
      </cdr:txBody>
    </cdr:sp>
  </cdr:relSizeAnchor>
</c:userShapes>
</file>

<file path=xl/drawings/drawing35.xml><?xml version="1.0" encoding="utf-8"?>
<xdr:wsDr xmlns:xdr="http://schemas.openxmlformats.org/drawingml/2006/spreadsheetDrawing" xmlns:a="http://schemas.openxmlformats.org/drawingml/2006/main">
  <xdr:twoCellAnchor>
    <xdr:from>
      <xdr:col>4</xdr:col>
      <xdr:colOff>674556</xdr:colOff>
      <xdr:row>11</xdr:row>
      <xdr:rowOff>31230</xdr:rowOff>
    </xdr:from>
    <xdr:to>
      <xdr:col>7</xdr:col>
      <xdr:colOff>335436</xdr:colOff>
      <xdr:row>28</xdr:row>
      <xdr:rowOff>50003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0.60211</cdr:x>
      <cdr:y>0.08304</cdr:y>
    </cdr:from>
    <cdr:to>
      <cdr:x>0.8338</cdr:x>
      <cdr:y>0.20678</cdr:y>
    </cdr:to>
    <cdr:sp macro="" textlink="">
      <cdr:nvSpPr>
        <cdr:cNvPr id="2" name="TextBox 1"/>
        <cdr:cNvSpPr txBox="1"/>
      </cdr:nvSpPr>
      <cdr:spPr>
        <a:xfrm xmlns:a="http://schemas.openxmlformats.org/drawingml/2006/main">
          <a:off x="1604010" y="194310"/>
          <a:ext cx="617220" cy="2895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Mining</a:t>
          </a:r>
        </a:p>
      </cdr:txBody>
    </cdr:sp>
  </cdr:relSizeAnchor>
  <cdr:relSizeAnchor xmlns:cdr="http://schemas.openxmlformats.org/drawingml/2006/chartDrawing">
    <cdr:from>
      <cdr:x>0.33943</cdr:x>
      <cdr:y>0.48737</cdr:y>
    </cdr:from>
    <cdr:to>
      <cdr:x>0.68267</cdr:x>
      <cdr:y>0.61112</cdr:y>
    </cdr:to>
    <cdr:sp macro="" textlink="">
      <cdr:nvSpPr>
        <cdr:cNvPr id="3" name="TextBox 1"/>
        <cdr:cNvSpPr txBox="1"/>
      </cdr:nvSpPr>
      <cdr:spPr>
        <a:xfrm xmlns:a="http://schemas.openxmlformats.org/drawingml/2006/main">
          <a:off x="904241" y="1140455"/>
          <a:ext cx="914391" cy="2895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Economy</a:t>
          </a:r>
        </a:p>
      </cdr:txBody>
    </cdr:sp>
  </cdr:relSizeAnchor>
</c:userShapes>
</file>

<file path=xl/drawings/drawing37.xml><?xml version="1.0" encoding="utf-8"?>
<xdr:wsDr xmlns:xdr="http://schemas.openxmlformats.org/drawingml/2006/spreadsheetDrawing" xmlns:a="http://schemas.openxmlformats.org/drawingml/2006/main">
  <xdr:twoCellAnchor>
    <xdr:from>
      <xdr:col>6</xdr:col>
      <xdr:colOff>7620</xdr:colOff>
      <xdr:row>7</xdr:row>
      <xdr:rowOff>167640</xdr:rowOff>
    </xdr:from>
    <xdr:to>
      <xdr:col>14</xdr:col>
      <xdr:colOff>43140</xdr:colOff>
      <xdr:row>23</xdr:row>
      <xdr:rowOff>152040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0.69427</cdr:x>
      <cdr:y>0.25268</cdr:y>
    </cdr:from>
    <cdr:to>
      <cdr:x>0.8636</cdr:x>
      <cdr:y>0.34793</cdr:y>
    </cdr:to>
    <cdr:sp macro="" textlink="">
      <cdr:nvSpPr>
        <cdr:cNvPr id="2" name="TextBox 1"/>
        <cdr:cNvSpPr txBox="1"/>
      </cdr:nvSpPr>
      <cdr:spPr>
        <a:xfrm xmlns:a="http://schemas.openxmlformats.org/drawingml/2006/main">
          <a:off x="3749040" y="727710"/>
          <a:ext cx="914400" cy="2743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Other private</a:t>
          </a:r>
        </a:p>
      </cdr:txBody>
    </cdr:sp>
  </cdr:relSizeAnchor>
  <cdr:relSizeAnchor xmlns:cdr="http://schemas.openxmlformats.org/drawingml/2006/chartDrawing">
    <cdr:from>
      <cdr:x>0.06585</cdr:x>
      <cdr:y>0.37747</cdr:y>
    </cdr:from>
    <cdr:to>
      <cdr:x>0.23519</cdr:x>
      <cdr:y>0.47272</cdr:y>
    </cdr:to>
    <cdr:sp macro="" textlink="">
      <cdr:nvSpPr>
        <cdr:cNvPr id="3" name="TextBox 1"/>
        <cdr:cNvSpPr txBox="1"/>
      </cdr:nvSpPr>
      <cdr:spPr>
        <a:xfrm xmlns:a="http://schemas.openxmlformats.org/drawingml/2006/main">
          <a:off x="355600" y="1087120"/>
          <a:ext cx="914400" cy="2743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Public spending</a:t>
          </a:r>
        </a:p>
      </cdr:txBody>
    </cdr:sp>
  </cdr:relSizeAnchor>
  <cdr:relSizeAnchor xmlns:cdr="http://schemas.openxmlformats.org/drawingml/2006/chartDrawing">
    <cdr:from>
      <cdr:x>0.68533</cdr:x>
      <cdr:y>0.79551</cdr:y>
    </cdr:from>
    <cdr:to>
      <cdr:x>0.85466</cdr:x>
      <cdr:y>0.89076</cdr:y>
    </cdr:to>
    <cdr:sp macro="" textlink="">
      <cdr:nvSpPr>
        <cdr:cNvPr id="7" name="TextBox 1"/>
        <cdr:cNvSpPr txBox="1"/>
      </cdr:nvSpPr>
      <cdr:spPr>
        <a:xfrm xmlns:a="http://schemas.openxmlformats.org/drawingml/2006/main">
          <a:off x="3700780" y="2291080"/>
          <a:ext cx="914400" cy="2743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Private mining</a:t>
          </a:r>
        </a:p>
      </cdr:txBody>
    </cdr:sp>
  </cdr:relSizeAnchor>
  <cdr:relSizeAnchor xmlns:cdr="http://schemas.openxmlformats.org/drawingml/2006/chartDrawing">
    <cdr:from>
      <cdr:x>0.07432</cdr:x>
      <cdr:y>0.59708</cdr:y>
    </cdr:from>
    <cdr:to>
      <cdr:x>0.24365</cdr:x>
      <cdr:y>0.69233</cdr:y>
    </cdr:to>
    <cdr:sp macro="" textlink="">
      <cdr:nvSpPr>
        <cdr:cNvPr id="8" name="TextBox 1"/>
        <cdr:cNvSpPr txBox="1"/>
      </cdr:nvSpPr>
      <cdr:spPr>
        <a:xfrm xmlns:a="http://schemas.openxmlformats.org/drawingml/2006/main">
          <a:off x="401320" y="1719580"/>
          <a:ext cx="914400" cy="2743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Private dwellings</a:t>
          </a:r>
        </a:p>
      </cdr:txBody>
    </cdr:sp>
  </cdr:relSizeAnchor>
</c:userShapes>
</file>

<file path=xl/drawings/drawing39.xml><?xml version="1.0" encoding="utf-8"?>
<xdr:wsDr xmlns:xdr="http://schemas.openxmlformats.org/drawingml/2006/spreadsheetDrawing" xmlns:a="http://schemas.openxmlformats.org/drawingml/2006/main">
  <xdr:twoCellAnchor>
    <xdr:from>
      <xdr:col>4</xdr:col>
      <xdr:colOff>219075</xdr:colOff>
      <xdr:row>10</xdr:row>
      <xdr:rowOff>19050</xdr:rowOff>
    </xdr:from>
    <xdr:to>
      <xdr:col>12</xdr:col>
      <xdr:colOff>254595</xdr:colOff>
      <xdr:row>26</xdr:row>
      <xdr:rowOff>94890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8</xdr:col>
      <xdr:colOff>487680</xdr:colOff>
      <xdr:row>0</xdr:row>
      <xdr:rowOff>152400</xdr:rowOff>
    </xdr:from>
    <xdr:ext cx="2813844" cy="2492375"/>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0.xml><?xml version="1.0" encoding="utf-8"?>
<xdr:wsDr xmlns:xdr="http://schemas.openxmlformats.org/drawingml/2006/spreadsheetDrawing" xmlns:a="http://schemas.openxmlformats.org/drawingml/2006/main">
  <xdr:twoCellAnchor>
    <xdr:from>
      <xdr:col>1</xdr:col>
      <xdr:colOff>255270</xdr:colOff>
      <xdr:row>17</xdr:row>
      <xdr:rowOff>80010</xdr:rowOff>
    </xdr:from>
    <xdr:to>
      <xdr:col>12</xdr:col>
      <xdr:colOff>96480</xdr:colOff>
      <xdr:row>35</xdr:row>
      <xdr:rowOff>47265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0.11112</cdr:x>
      <cdr:y>0.09591</cdr:y>
    </cdr:from>
    <cdr:to>
      <cdr:x>0.35278</cdr:x>
      <cdr:y>0.20174</cdr:y>
    </cdr:to>
    <cdr:sp macro="" textlink="">
      <cdr:nvSpPr>
        <cdr:cNvPr id="2" name="TextBox 1"/>
        <cdr:cNvSpPr txBox="1"/>
      </cdr:nvSpPr>
      <cdr:spPr>
        <a:xfrm xmlns:a="http://schemas.openxmlformats.org/drawingml/2006/main">
          <a:off x="600074" y="276225"/>
          <a:ext cx="1304925" cy="3048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Market sector (12)</a:t>
          </a:r>
        </a:p>
      </cdr:txBody>
    </cdr:sp>
  </cdr:relSizeAnchor>
  <cdr:relSizeAnchor xmlns:cdr="http://schemas.openxmlformats.org/drawingml/2006/chartDrawing">
    <cdr:from>
      <cdr:x>0.43803</cdr:x>
      <cdr:y>0.14001</cdr:y>
    </cdr:from>
    <cdr:to>
      <cdr:x>0.67969</cdr:x>
      <cdr:y>0.24584</cdr:y>
    </cdr:to>
    <cdr:sp macro="" textlink="">
      <cdr:nvSpPr>
        <cdr:cNvPr id="3" name="TextBox 1"/>
        <cdr:cNvSpPr txBox="1"/>
      </cdr:nvSpPr>
      <cdr:spPr>
        <a:xfrm xmlns:a="http://schemas.openxmlformats.org/drawingml/2006/main">
          <a:off x="2365375" y="403225"/>
          <a:ext cx="1304925" cy="3048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Market </a:t>
          </a:r>
        </a:p>
        <a:p xmlns:a="http://schemas.openxmlformats.org/drawingml/2006/main">
          <a:r>
            <a:rPr lang="en-AU" sz="900">
              <a:latin typeface="Arial" panose="020B0604020202020204" pitchFamily="34" charset="0"/>
              <a:cs typeface="Arial" panose="020B0604020202020204" pitchFamily="34" charset="0"/>
            </a:rPr>
            <a:t>sector (16)</a:t>
          </a:r>
        </a:p>
      </cdr:txBody>
    </cdr:sp>
  </cdr:relSizeAnchor>
  <cdr:relSizeAnchor xmlns:cdr="http://schemas.openxmlformats.org/drawingml/2006/chartDrawing">
    <cdr:from>
      <cdr:x>0.64768</cdr:x>
      <cdr:y>0.47642</cdr:y>
    </cdr:from>
    <cdr:to>
      <cdr:x>0.7882</cdr:x>
      <cdr:y>0.67376</cdr:y>
    </cdr:to>
    <cdr:sp macro="" textlink="">
      <cdr:nvSpPr>
        <cdr:cNvPr id="4" name="TextBox 1"/>
        <cdr:cNvSpPr txBox="1"/>
      </cdr:nvSpPr>
      <cdr:spPr>
        <a:xfrm xmlns:a="http://schemas.openxmlformats.org/drawingml/2006/main">
          <a:off x="3263057" y="1356651"/>
          <a:ext cx="707947" cy="56194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Average </a:t>
          </a:r>
        </a:p>
        <a:p xmlns:a="http://schemas.openxmlformats.org/drawingml/2006/main">
          <a:r>
            <a:rPr lang="en-AU" sz="900">
              <a:latin typeface="Arial" panose="020B0604020202020204" pitchFamily="34" charset="0"/>
              <a:cs typeface="Arial" panose="020B0604020202020204" pitchFamily="34" charset="0"/>
            </a:rPr>
            <a:t>1974-75</a:t>
          </a:r>
        </a:p>
        <a:p xmlns:a="http://schemas.openxmlformats.org/drawingml/2006/main">
          <a:r>
            <a:rPr lang="en-AU" sz="900">
              <a:latin typeface="Arial" panose="020B0604020202020204" pitchFamily="34" charset="0"/>
              <a:cs typeface="Arial" panose="020B0604020202020204" pitchFamily="34" charset="0"/>
            </a:rPr>
            <a:t>to</a:t>
          </a:r>
          <a:r>
            <a:rPr lang="en-AU" sz="900" baseline="0">
              <a:latin typeface="Arial" panose="020B0604020202020204" pitchFamily="34" charset="0"/>
              <a:cs typeface="Arial" panose="020B0604020202020204" pitchFamily="34" charset="0"/>
            </a:rPr>
            <a:t> 2014-15</a:t>
          </a:r>
          <a:endParaRPr lang="en-AU"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0.67733</cdr:x>
      <cdr:y>0.39688</cdr:y>
    </cdr:from>
    <cdr:to>
      <cdr:x>0.69321</cdr:x>
      <cdr:y>0.47294</cdr:y>
    </cdr:to>
    <cdr:cxnSp macro="">
      <cdr:nvCxnSpPr>
        <cdr:cNvPr id="6" name="Straight Connector 5"/>
        <cdr:cNvCxnSpPr/>
      </cdr:nvCxnSpPr>
      <cdr:spPr>
        <a:xfrm xmlns:a="http://schemas.openxmlformats.org/drawingml/2006/main">
          <a:off x="3657600" y="1143000"/>
          <a:ext cx="85725" cy="21907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2.xml><?xml version="1.0" encoding="utf-8"?>
<xdr:wsDr xmlns:xdr="http://schemas.openxmlformats.org/drawingml/2006/spreadsheetDrawing" xmlns:a="http://schemas.openxmlformats.org/drawingml/2006/main">
  <xdr:twoCellAnchor>
    <xdr:from>
      <xdr:col>5</xdr:col>
      <xdr:colOff>539115</xdr:colOff>
      <xdr:row>9</xdr:row>
      <xdr:rowOff>129540</xdr:rowOff>
    </xdr:from>
    <xdr:to>
      <xdr:col>12</xdr:col>
      <xdr:colOff>577215</xdr:colOff>
      <xdr:row>27</xdr:row>
      <xdr:rowOff>24765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510540</xdr:colOff>
      <xdr:row>9</xdr:row>
      <xdr:rowOff>160020</xdr:rowOff>
    </xdr:from>
    <xdr:to>
      <xdr:col>15</xdr:col>
      <xdr:colOff>68580</xdr:colOff>
      <xdr:row>27</xdr:row>
      <xdr:rowOff>50800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579120</xdr:colOff>
      <xdr:row>9</xdr:row>
      <xdr:rowOff>137160</xdr:rowOff>
    </xdr:from>
    <xdr:to>
      <xdr:col>13</xdr:col>
      <xdr:colOff>15240</xdr:colOff>
      <xdr:row>27</xdr:row>
      <xdr:rowOff>40640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5</xdr:col>
      <xdr:colOff>419100</xdr:colOff>
      <xdr:row>8</xdr:row>
      <xdr:rowOff>167640</xdr:rowOff>
    </xdr:from>
    <xdr:to>
      <xdr:col>10</xdr:col>
      <xdr:colOff>24214</xdr:colOff>
      <xdr:row>21</xdr:row>
      <xdr:rowOff>64885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0.32107</cdr:x>
      <cdr:y>0.56094</cdr:y>
    </cdr:from>
    <cdr:to>
      <cdr:x>0.66702</cdr:x>
      <cdr:y>0.72885</cdr:y>
    </cdr:to>
    <cdr:sp macro="" textlink="">
      <cdr:nvSpPr>
        <cdr:cNvPr id="2" name="TextBox 1"/>
        <cdr:cNvSpPr txBox="1"/>
      </cdr:nvSpPr>
      <cdr:spPr>
        <a:xfrm xmlns:a="http://schemas.openxmlformats.org/drawingml/2006/main">
          <a:off x="855330" y="1312609"/>
          <a:ext cx="921618" cy="392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Labour</a:t>
          </a:r>
        </a:p>
        <a:p xmlns:a="http://schemas.openxmlformats.org/drawingml/2006/main">
          <a:r>
            <a:rPr lang="en-AU" sz="900">
              <a:latin typeface="Arial" panose="020B0604020202020204" pitchFamily="34" charset="0"/>
              <a:cs typeface="Arial" panose="020B0604020202020204" pitchFamily="34" charset="0"/>
            </a:rPr>
            <a:t>productivity</a:t>
          </a:r>
        </a:p>
      </cdr:txBody>
    </cdr:sp>
  </cdr:relSizeAnchor>
  <cdr:relSizeAnchor xmlns:cdr="http://schemas.openxmlformats.org/drawingml/2006/chartDrawing">
    <cdr:from>
      <cdr:x>0.15565</cdr:x>
      <cdr:y>0.24398</cdr:y>
    </cdr:from>
    <cdr:to>
      <cdr:x>0.42146</cdr:x>
      <cdr:y>0.44263</cdr:y>
    </cdr:to>
    <cdr:sp macro="" textlink="">
      <cdr:nvSpPr>
        <cdr:cNvPr id="3" name="TextBox 1"/>
        <cdr:cNvSpPr txBox="1"/>
      </cdr:nvSpPr>
      <cdr:spPr>
        <a:xfrm xmlns:a="http://schemas.openxmlformats.org/drawingml/2006/main">
          <a:off x="411391" y="595086"/>
          <a:ext cx="702582" cy="4845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Real </a:t>
          </a:r>
        </a:p>
        <a:p xmlns:a="http://schemas.openxmlformats.org/drawingml/2006/main">
          <a:r>
            <a:rPr lang="en-AU" sz="900">
              <a:latin typeface="Arial" panose="020B0604020202020204" pitchFamily="34" charset="0"/>
              <a:cs typeface="Arial" panose="020B0604020202020204" pitchFamily="34" charset="0"/>
            </a:rPr>
            <a:t>producer</a:t>
          </a:r>
        </a:p>
        <a:p xmlns:a="http://schemas.openxmlformats.org/drawingml/2006/main">
          <a:r>
            <a:rPr lang="en-AU" sz="900">
              <a:latin typeface="Arial" panose="020B0604020202020204" pitchFamily="34" charset="0"/>
              <a:cs typeface="Arial" panose="020B0604020202020204" pitchFamily="34" charset="0"/>
            </a:rPr>
            <a:t>price</a:t>
          </a:r>
        </a:p>
      </cdr:txBody>
    </cdr:sp>
  </cdr:relSizeAnchor>
  <cdr:relSizeAnchor xmlns:cdr="http://schemas.openxmlformats.org/drawingml/2006/chartDrawing">
    <cdr:from>
      <cdr:x>0.30048</cdr:x>
      <cdr:y>0.37847</cdr:y>
    </cdr:from>
    <cdr:to>
      <cdr:x>0.34939</cdr:x>
      <cdr:y>0.46773</cdr:y>
    </cdr:to>
    <cdr:cxnSp macro="">
      <cdr:nvCxnSpPr>
        <cdr:cNvPr id="5" name="Straight Connector 4"/>
        <cdr:cNvCxnSpPr/>
      </cdr:nvCxnSpPr>
      <cdr:spPr>
        <a:xfrm xmlns:a="http://schemas.openxmlformats.org/drawingml/2006/main">
          <a:off x="794204" y="923109"/>
          <a:ext cx="129269" cy="217714"/>
        </a:xfrm>
        <a:prstGeom xmlns:a="http://schemas.openxmlformats.org/drawingml/2006/main" prst="line">
          <a:avLst/>
        </a:prstGeom>
        <a:ln xmlns:a="http://schemas.openxmlformats.org/drawingml/2006/main" w="12700">
          <a:solidFill>
            <a:srgbClr val="78A22F"/>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0.5572</cdr:x>
      <cdr:y>0.00409</cdr:y>
    </cdr:from>
    <cdr:to>
      <cdr:x>0.90315</cdr:x>
      <cdr:y>0.21389</cdr:y>
    </cdr:to>
    <cdr:sp macro="" textlink="">
      <cdr:nvSpPr>
        <cdr:cNvPr id="7" name="TextBox 1"/>
        <cdr:cNvSpPr txBox="1"/>
      </cdr:nvSpPr>
      <cdr:spPr>
        <a:xfrm xmlns:a="http://schemas.openxmlformats.org/drawingml/2006/main">
          <a:off x="1472745" y="9977"/>
          <a:ext cx="914400" cy="5117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Real </a:t>
          </a:r>
        </a:p>
        <a:p xmlns:a="http://schemas.openxmlformats.org/drawingml/2006/main">
          <a:r>
            <a:rPr lang="en-AU" sz="900">
              <a:latin typeface="Arial" panose="020B0604020202020204" pitchFamily="34" charset="0"/>
              <a:cs typeface="Arial" panose="020B0604020202020204" pitchFamily="34" charset="0"/>
            </a:rPr>
            <a:t>consumer</a:t>
          </a:r>
        </a:p>
        <a:p xmlns:a="http://schemas.openxmlformats.org/drawingml/2006/main">
          <a:r>
            <a:rPr lang="en-AU" sz="900">
              <a:latin typeface="Arial" panose="020B0604020202020204" pitchFamily="34" charset="0"/>
              <a:cs typeface="Arial" panose="020B0604020202020204" pitchFamily="34" charset="0"/>
            </a:rPr>
            <a:t>wage</a:t>
          </a:r>
        </a:p>
      </cdr:txBody>
    </cdr:sp>
  </cdr:relSizeAnchor>
</c:userShapes>
</file>

<file path=xl/drawings/drawing45.xml><?xml version="1.0" encoding="utf-8"?>
<xdr:wsDr xmlns:xdr="http://schemas.openxmlformats.org/drawingml/2006/spreadsheetDrawing" xmlns:a="http://schemas.openxmlformats.org/drawingml/2006/main">
  <xdr:twoCellAnchor>
    <xdr:from>
      <xdr:col>5</xdr:col>
      <xdr:colOff>464820</xdr:colOff>
      <xdr:row>8</xdr:row>
      <xdr:rowOff>45720</xdr:rowOff>
    </xdr:from>
    <xdr:to>
      <xdr:col>10</xdr:col>
      <xdr:colOff>67213</xdr:colOff>
      <xdr:row>20</xdr:row>
      <xdr:rowOff>125845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0.6544</cdr:x>
      <cdr:y>0.35566</cdr:y>
    </cdr:from>
    <cdr:to>
      <cdr:x>1</cdr:x>
      <cdr:y>0.50234</cdr:y>
    </cdr:to>
    <cdr:sp macro="" textlink="">
      <cdr:nvSpPr>
        <cdr:cNvPr id="2" name="TextBox 1"/>
        <cdr:cNvSpPr txBox="1"/>
      </cdr:nvSpPr>
      <cdr:spPr>
        <a:xfrm xmlns:a="http://schemas.openxmlformats.org/drawingml/2006/main">
          <a:off x="1743322" y="832256"/>
          <a:ext cx="920678" cy="3432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Labour</a:t>
          </a:r>
        </a:p>
        <a:p xmlns:a="http://schemas.openxmlformats.org/drawingml/2006/main">
          <a:r>
            <a:rPr lang="en-AU" sz="900">
              <a:latin typeface="Arial" panose="020B0604020202020204" pitchFamily="34" charset="0"/>
              <a:cs typeface="Arial" panose="020B0604020202020204" pitchFamily="34" charset="0"/>
            </a:rPr>
            <a:t>productivity</a:t>
          </a:r>
        </a:p>
      </cdr:txBody>
    </cdr:sp>
  </cdr:relSizeAnchor>
  <cdr:relSizeAnchor xmlns:cdr="http://schemas.openxmlformats.org/drawingml/2006/chartDrawing">
    <cdr:from>
      <cdr:x>0.42814</cdr:x>
      <cdr:y>0.52959</cdr:y>
    </cdr:from>
    <cdr:to>
      <cdr:x>0.69368</cdr:x>
      <cdr:y>0.72824</cdr:y>
    </cdr:to>
    <cdr:sp macro="" textlink="">
      <cdr:nvSpPr>
        <cdr:cNvPr id="3" name="TextBox 1"/>
        <cdr:cNvSpPr txBox="1"/>
      </cdr:nvSpPr>
      <cdr:spPr>
        <a:xfrm xmlns:a="http://schemas.openxmlformats.org/drawingml/2006/main">
          <a:off x="1140566" y="1239252"/>
          <a:ext cx="707399" cy="4648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Real </a:t>
          </a:r>
        </a:p>
        <a:p xmlns:a="http://schemas.openxmlformats.org/drawingml/2006/main">
          <a:r>
            <a:rPr lang="en-AU" sz="900">
              <a:latin typeface="Arial" panose="020B0604020202020204" pitchFamily="34" charset="0"/>
              <a:cs typeface="Arial" panose="020B0604020202020204" pitchFamily="34" charset="0"/>
            </a:rPr>
            <a:t>producer</a:t>
          </a:r>
        </a:p>
        <a:p xmlns:a="http://schemas.openxmlformats.org/drawingml/2006/main">
          <a:r>
            <a:rPr lang="en-AU" sz="900">
              <a:latin typeface="Arial" panose="020B0604020202020204" pitchFamily="34" charset="0"/>
              <a:cs typeface="Arial" panose="020B0604020202020204" pitchFamily="34" charset="0"/>
            </a:rPr>
            <a:t>price</a:t>
          </a:r>
        </a:p>
      </cdr:txBody>
    </cdr:sp>
  </cdr:relSizeAnchor>
  <cdr:relSizeAnchor xmlns:cdr="http://schemas.openxmlformats.org/drawingml/2006/chartDrawing">
    <cdr:from>
      <cdr:x>0.38939</cdr:x>
      <cdr:y>0.04997</cdr:y>
    </cdr:from>
    <cdr:to>
      <cdr:x>0.73499</cdr:x>
      <cdr:y>0.25978</cdr:y>
    </cdr:to>
    <cdr:sp macro="" textlink="">
      <cdr:nvSpPr>
        <cdr:cNvPr id="4" name="TextBox 1"/>
        <cdr:cNvSpPr txBox="1"/>
      </cdr:nvSpPr>
      <cdr:spPr>
        <a:xfrm xmlns:a="http://schemas.openxmlformats.org/drawingml/2006/main">
          <a:off x="1037334" y="116935"/>
          <a:ext cx="920678" cy="49095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Real </a:t>
          </a:r>
        </a:p>
        <a:p xmlns:a="http://schemas.openxmlformats.org/drawingml/2006/main">
          <a:r>
            <a:rPr lang="en-AU" sz="900">
              <a:latin typeface="Arial" panose="020B0604020202020204" pitchFamily="34" charset="0"/>
              <a:cs typeface="Arial" panose="020B0604020202020204" pitchFamily="34" charset="0"/>
            </a:rPr>
            <a:t>consumer</a:t>
          </a:r>
        </a:p>
        <a:p xmlns:a="http://schemas.openxmlformats.org/drawingml/2006/main">
          <a:r>
            <a:rPr lang="en-AU" sz="900">
              <a:latin typeface="Arial" panose="020B0604020202020204" pitchFamily="34" charset="0"/>
              <a:cs typeface="Arial" panose="020B0604020202020204" pitchFamily="34" charset="0"/>
            </a:rPr>
            <a:t>wage</a:t>
          </a:r>
        </a:p>
      </cdr:txBody>
    </cdr:sp>
  </cdr:relSizeAnchor>
  <cdr:relSizeAnchor xmlns:cdr="http://schemas.openxmlformats.org/drawingml/2006/chartDrawing">
    <cdr:from>
      <cdr:x>0.77602</cdr:x>
      <cdr:y>0.28916</cdr:y>
    </cdr:from>
    <cdr:to>
      <cdr:x>0.79316</cdr:x>
      <cdr:y>0.34465</cdr:y>
    </cdr:to>
    <cdr:cxnSp macro="">
      <cdr:nvCxnSpPr>
        <cdr:cNvPr id="5" name="Straight Connector 4"/>
        <cdr:cNvCxnSpPr/>
      </cdr:nvCxnSpPr>
      <cdr:spPr>
        <a:xfrm xmlns:a="http://schemas.openxmlformats.org/drawingml/2006/main" flipH="1">
          <a:off x="2067311" y="676628"/>
          <a:ext cx="45661" cy="129847"/>
        </a:xfrm>
        <a:prstGeom xmlns:a="http://schemas.openxmlformats.org/drawingml/2006/main" prst="line">
          <a:avLst/>
        </a:prstGeom>
        <a:ln xmlns:a="http://schemas.openxmlformats.org/drawingml/2006/main" w="12700">
          <a:solidFill>
            <a:schemeClr val="accent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7.xml><?xml version="1.0" encoding="utf-8"?>
<xdr:wsDr xmlns:xdr="http://schemas.openxmlformats.org/drawingml/2006/spreadsheetDrawing" xmlns:a="http://schemas.openxmlformats.org/drawingml/2006/main">
  <xdr:twoCellAnchor>
    <xdr:from>
      <xdr:col>1</xdr:col>
      <xdr:colOff>0</xdr:colOff>
      <xdr:row>23</xdr:row>
      <xdr:rowOff>99060</xdr:rowOff>
    </xdr:from>
    <xdr:to>
      <xdr:col>2</xdr:col>
      <xdr:colOff>426720</xdr:colOff>
      <xdr:row>44</xdr:row>
      <xdr:rowOff>121920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403860</xdr:colOff>
      <xdr:row>23</xdr:row>
      <xdr:rowOff>99060</xdr:rowOff>
    </xdr:from>
    <xdr:to>
      <xdr:col>10</xdr:col>
      <xdr:colOff>126960</xdr:colOff>
      <xdr:row>44</xdr:row>
      <xdr:rowOff>137160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205740</xdr:colOff>
      <xdr:row>23</xdr:row>
      <xdr:rowOff>99060</xdr:rowOff>
    </xdr:from>
    <xdr:to>
      <xdr:col>12</xdr:col>
      <xdr:colOff>17145</xdr:colOff>
      <xdr:row>44</xdr:row>
      <xdr:rowOff>106680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38100</xdr:colOff>
      <xdr:row>22</xdr:row>
      <xdr:rowOff>0</xdr:rowOff>
    </xdr:from>
    <xdr:to>
      <xdr:col>2</xdr:col>
      <xdr:colOff>441960</xdr:colOff>
      <xdr:row>23</xdr:row>
      <xdr:rowOff>76200</xdr:rowOff>
    </xdr:to>
    <xdr:sp macro="" textlink="">
      <xdr:nvSpPr>
        <xdr:cNvPr id="5" name="TextBox 4"/>
        <xdr:cNvSpPr txBox="1"/>
      </xdr:nvSpPr>
      <xdr:spPr>
        <a:xfrm>
          <a:off x="1592580" y="4617720"/>
          <a:ext cx="119634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latin typeface="Arial" panose="020B0604020202020204" pitchFamily="34" charset="0"/>
              <a:cs typeface="Arial" panose="020B0604020202020204" pitchFamily="34" charset="0"/>
            </a:rPr>
            <a:t>2002-03 to 2012-13</a:t>
          </a:r>
        </a:p>
      </xdr:txBody>
    </xdr:sp>
    <xdr:clientData/>
  </xdr:twoCellAnchor>
  <xdr:twoCellAnchor>
    <xdr:from>
      <xdr:col>2</xdr:col>
      <xdr:colOff>556260</xdr:colOff>
      <xdr:row>22</xdr:row>
      <xdr:rowOff>0</xdr:rowOff>
    </xdr:from>
    <xdr:to>
      <xdr:col>4</xdr:col>
      <xdr:colOff>198120</xdr:colOff>
      <xdr:row>23</xdr:row>
      <xdr:rowOff>76200</xdr:rowOff>
    </xdr:to>
    <xdr:sp macro="" textlink="">
      <xdr:nvSpPr>
        <xdr:cNvPr id="6" name="TextBox 5"/>
        <xdr:cNvSpPr txBox="1"/>
      </xdr:nvSpPr>
      <xdr:spPr>
        <a:xfrm>
          <a:off x="2903220" y="4617720"/>
          <a:ext cx="119634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latin typeface="Arial" panose="020B0604020202020204" pitchFamily="34" charset="0"/>
              <a:cs typeface="Arial" panose="020B0604020202020204" pitchFamily="34" charset="0"/>
            </a:rPr>
            <a:t>2012-13 to 2017-18</a:t>
          </a:r>
        </a:p>
      </xdr:txBody>
    </xdr:sp>
    <xdr:clientData/>
  </xdr:twoCellAnchor>
  <xdr:twoCellAnchor>
    <xdr:from>
      <xdr:col>4</xdr:col>
      <xdr:colOff>327660</xdr:colOff>
      <xdr:row>22</xdr:row>
      <xdr:rowOff>0</xdr:rowOff>
    </xdr:from>
    <xdr:to>
      <xdr:col>5</xdr:col>
      <xdr:colOff>746760</xdr:colOff>
      <xdr:row>23</xdr:row>
      <xdr:rowOff>76200</xdr:rowOff>
    </xdr:to>
    <xdr:sp macro="" textlink="">
      <xdr:nvSpPr>
        <xdr:cNvPr id="7" name="TextBox 6"/>
        <xdr:cNvSpPr txBox="1"/>
      </xdr:nvSpPr>
      <xdr:spPr>
        <a:xfrm>
          <a:off x="4229100" y="4617720"/>
          <a:ext cx="119634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latin typeface="Arial" panose="020B0604020202020204" pitchFamily="34" charset="0"/>
              <a:cs typeface="Arial" panose="020B0604020202020204" pitchFamily="34" charset="0"/>
            </a:rPr>
            <a:t>Difference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198120</xdr:colOff>
      <xdr:row>10</xdr:row>
      <xdr:rowOff>60960</xdr:rowOff>
    </xdr:from>
    <xdr:to>
      <xdr:col>9</xdr:col>
      <xdr:colOff>398320</xdr:colOff>
      <xdr:row>23</xdr:row>
      <xdr:rowOff>44202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0.49008</cdr:x>
      <cdr:y>0.33215</cdr:y>
    </cdr:from>
    <cdr:to>
      <cdr:x>0.68267</cdr:x>
      <cdr:y>0.47978</cdr:y>
    </cdr:to>
    <cdr:sp macro="" textlink="">
      <cdr:nvSpPr>
        <cdr:cNvPr id="2" name="TextBox 1"/>
        <cdr:cNvSpPr txBox="1"/>
      </cdr:nvSpPr>
      <cdr:spPr>
        <a:xfrm xmlns:a="http://schemas.openxmlformats.org/drawingml/2006/main">
          <a:off x="1305560" y="777240"/>
          <a:ext cx="513080" cy="3454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CPI</a:t>
          </a:r>
        </a:p>
        <a:p xmlns:a="http://schemas.openxmlformats.org/drawingml/2006/main">
          <a:r>
            <a:rPr lang="en-AU" sz="900">
              <a:latin typeface="Arial" panose="020B0604020202020204" pitchFamily="34" charset="0"/>
              <a:cs typeface="Arial" panose="020B0604020202020204" pitchFamily="34" charset="0"/>
            </a:rPr>
            <a:t>inflation</a:t>
          </a:r>
        </a:p>
      </cdr:txBody>
    </cdr:sp>
  </cdr:relSizeAnchor>
  <cdr:relSizeAnchor xmlns:cdr="http://schemas.openxmlformats.org/drawingml/2006/chartDrawing">
    <cdr:from>
      <cdr:x>0.6903</cdr:x>
      <cdr:y>0.29959</cdr:y>
    </cdr:from>
    <cdr:to>
      <cdr:x>0.8829</cdr:x>
      <cdr:y>0.52754</cdr:y>
    </cdr:to>
    <cdr:sp macro="" textlink="">
      <cdr:nvSpPr>
        <cdr:cNvPr id="3" name="TextBox 1"/>
        <cdr:cNvSpPr txBox="1"/>
      </cdr:nvSpPr>
      <cdr:spPr>
        <a:xfrm xmlns:a="http://schemas.openxmlformats.org/drawingml/2006/main">
          <a:off x="1838960" y="701040"/>
          <a:ext cx="513080" cy="533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Producer</a:t>
          </a:r>
        </a:p>
        <a:p xmlns:a="http://schemas.openxmlformats.org/drawingml/2006/main">
          <a:r>
            <a:rPr lang="en-AU" sz="900">
              <a:latin typeface="Arial" panose="020B0604020202020204" pitchFamily="34" charset="0"/>
              <a:cs typeface="Arial" panose="020B0604020202020204" pitchFamily="34" charset="0"/>
            </a:rPr>
            <a:t>price</a:t>
          </a:r>
        </a:p>
        <a:p xmlns:a="http://schemas.openxmlformats.org/drawingml/2006/main">
          <a:r>
            <a:rPr lang="en-AU" sz="900">
              <a:latin typeface="Arial" panose="020B0604020202020204" pitchFamily="34" charset="0"/>
              <a:cs typeface="Arial" panose="020B0604020202020204" pitchFamily="34" charset="0"/>
            </a:rPr>
            <a:t>inflation</a:t>
          </a:r>
        </a:p>
      </cdr:txBody>
    </cdr:sp>
  </cdr:relSizeAnchor>
  <cdr:relSizeAnchor xmlns:cdr="http://schemas.openxmlformats.org/drawingml/2006/chartDrawing">
    <cdr:from>
      <cdr:x>0.59686</cdr:x>
      <cdr:y>0.48412</cdr:y>
    </cdr:from>
    <cdr:to>
      <cdr:x>0.63881</cdr:x>
      <cdr:y>0.54274</cdr:y>
    </cdr:to>
    <cdr:cxnSp macro="">
      <cdr:nvCxnSpPr>
        <cdr:cNvPr id="5" name="Straight Connector 4"/>
        <cdr:cNvCxnSpPr/>
      </cdr:nvCxnSpPr>
      <cdr:spPr>
        <a:xfrm xmlns:a="http://schemas.openxmlformats.org/drawingml/2006/main">
          <a:off x="1590040" y="1132840"/>
          <a:ext cx="111760" cy="137160"/>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0.73035</cdr:x>
      <cdr:y>0.49715</cdr:y>
    </cdr:from>
    <cdr:to>
      <cdr:x>0.73607</cdr:x>
      <cdr:y>0.56879</cdr:y>
    </cdr:to>
    <cdr:cxnSp macro="">
      <cdr:nvCxnSpPr>
        <cdr:cNvPr id="7" name="Straight Connector 6"/>
        <cdr:cNvCxnSpPr/>
      </cdr:nvCxnSpPr>
      <cdr:spPr>
        <a:xfrm xmlns:a="http://schemas.openxmlformats.org/drawingml/2006/main" flipH="1">
          <a:off x="1945640" y="1163320"/>
          <a:ext cx="15240" cy="167640"/>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editAs="oneCell">
    <xdr:from>
      <xdr:col>7</xdr:col>
      <xdr:colOff>381000</xdr:colOff>
      <xdr:row>1</xdr:row>
      <xdr:rowOff>60960</xdr:rowOff>
    </xdr:from>
    <xdr:to>
      <xdr:col>12</xdr:col>
      <xdr:colOff>489744</xdr:colOff>
      <xdr:row>11</xdr:row>
      <xdr:rowOff>168275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5</xdr:col>
      <xdr:colOff>190500</xdr:colOff>
      <xdr:row>9</xdr:row>
      <xdr:rowOff>182880</xdr:rowOff>
    </xdr:from>
    <xdr:to>
      <xdr:col>9</xdr:col>
      <xdr:colOff>390700</xdr:colOff>
      <xdr:row>22</xdr:row>
      <xdr:rowOff>173742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0.24528</cdr:x>
      <cdr:y>0.17859</cdr:y>
    </cdr:from>
    <cdr:to>
      <cdr:x>0.58853</cdr:x>
      <cdr:y>0.30885</cdr:y>
    </cdr:to>
    <cdr:sp macro="" textlink="">
      <cdr:nvSpPr>
        <cdr:cNvPr id="2" name="TextBox 1"/>
        <cdr:cNvSpPr txBox="1"/>
      </cdr:nvSpPr>
      <cdr:spPr>
        <a:xfrm xmlns:a="http://schemas.openxmlformats.org/drawingml/2006/main">
          <a:off x="647199" y="440658"/>
          <a:ext cx="905699" cy="3213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GDP deflator</a:t>
          </a:r>
        </a:p>
      </cdr:txBody>
    </cdr:sp>
  </cdr:relSizeAnchor>
  <cdr:relSizeAnchor xmlns:cdr="http://schemas.openxmlformats.org/drawingml/2006/chartDrawing">
    <cdr:from>
      <cdr:x>0.57207</cdr:x>
      <cdr:y>0.43636</cdr:y>
    </cdr:from>
    <cdr:to>
      <cdr:x>0.75037</cdr:x>
      <cdr:y>0.56662</cdr:y>
    </cdr:to>
    <cdr:sp macro="" textlink="">
      <cdr:nvSpPr>
        <cdr:cNvPr id="3" name="TextBox 1"/>
        <cdr:cNvSpPr txBox="1"/>
      </cdr:nvSpPr>
      <cdr:spPr>
        <a:xfrm xmlns:a="http://schemas.openxmlformats.org/drawingml/2006/main">
          <a:off x="1524000" y="1021080"/>
          <a:ext cx="474980" cy="3048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CPI</a:t>
          </a:r>
        </a:p>
      </cdr:txBody>
    </cdr:sp>
  </cdr:relSizeAnchor>
</c:userShapes>
</file>

<file path=xl/drawings/drawing52.xml><?xml version="1.0" encoding="utf-8"?>
<xdr:wsDr xmlns:xdr="http://schemas.openxmlformats.org/drawingml/2006/spreadsheetDrawing" xmlns:a="http://schemas.openxmlformats.org/drawingml/2006/main">
  <xdr:twoCellAnchor>
    <xdr:from>
      <xdr:col>6</xdr:col>
      <xdr:colOff>99060</xdr:colOff>
      <xdr:row>15</xdr:row>
      <xdr:rowOff>7620</xdr:rowOff>
    </xdr:from>
    <xdr:to>
      <xdr:col>13</xdr:col>
      <xdr:colOff>5040</xdr:colOff>
      <xdr:row>29</xdr:row>
      <xdr:rowOff>162540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0.85512</cdr:x>
      <cdr:y>0.62174</cdr:y>
    </cdr:from>
    <cdr:to>
      <cdr:x>0.98354</cdr:x>
      <cdr:y>0.72899</cdr:y>
    </cdr:to>
    <cdr:sp macro="" textlink="">
      <cdr:nvSpPr>
        <cdr:cNvPr id="2" name="TextBox 1"/>
        <cdr:cNvSpPr txBox="1"/>
      </cdr:nvSpPr>
      <cdr:spPr>
        <a:xfrm xmlns:a="http://schemas.openxmlformats.org/drawingml/2006/main">
          <a:off x="4620887" y="1621835"/>
          <a:ext cx="693957" cy="2797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Mining</a:t>
          </a:r>
        </a:p>
      </cdr:txBody>
    </cdr:sp>
  </cdr:relSizeAnchor>
  <cdr:relSizeAnchor xmlns:cdr="http://schemas.openxmlformats.org/drawingml/2006/chartDrawing">
    <cdr:from>
      <cdr:x>0.11101</cdr:x>
      <cdr:y>0.0301</cdr:y>
    </cdr:from>
    <cdr:to>
      <cdr:x>0.29704</cdr:x>
      <cdr:y>0.16686</cdr:y>
    </cdr:to>
    <cdr:sp macro="" textlink="">
      <cdr:nvSpPr>
        <cdr:cNvPr id="3" name="TextBox 1"/>
        <cdr:cNvSpPr txBox="1"/>
      </cdr:nvSpPr>
      <cdr:spPr>
        <a:xfrm xmlns:a="http://schemas.openxmlformats.org/drawingml/2006/main">
          <a:off x="599440" y="81279"/>
          <a:ext cx="1004570" cy="3692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Accommodation </a:t>
          </a:r>
        </a:p>
        <a:p xmlns:a="http://schemas.openxmlformats.org/drawingml/2006/main">
          <a:r>
            <a:rPr lang="en-AU" sz="900">
              <a:latin typeface="Arial" panose="020B0604020202020204" pitchFamily="34" charset="0"/>
              <a:cs typeface="Arial" panose="020B0604020202020204" pitchFamily="34" charset="0"/>
            </a:rPr>
            <a:t>&amp; food services</a:t>
          </a:r>
        </a:p>
      </cdr:txBody>
    </cdr:sp>
  </cdr:relSizeAnchor>
  <cdr:relSizeAnchor xmlns:cdr="http://schemas.openxmlformats.org/drawingml/2006/chartDrawing">
    <cdr:from>
      <cdr:x>0.18156</cdr:x>
      <cdr:y>0.20508</cdr:y>
    </cdr:from>
    <cdr:to>
      <cdr:x>0.33373</cdr:x>
      <cdr:y>0.31926</cdr:y>
    </cdr:to>
    <cdr:sp macro="" textlink="">
      <cdr:nvSpPr>
        <cdr:cNvPr id="4" name="TextBox 1"/>
        <cdr:cNvSpPr txBox="1"/>
      </cdr:nvSpPr>
      <cdr:spPr>
        <a:xfrm xmlns:a="http://schemas.openxmlformats.org/drawingml/2006/main">
          <a:off x="980440" y="553720"/>
          <a:ext cx="821690" cy="3082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Retail trade</a:t>
          </a:r>
        </a:p>
      </cdr:txBody>
    </cdr:sp>
  </cdr:relSizeAnchor>
  <cdr:relSizeAnchor xmlns:cdr="http://schemas.openxmlformats.org/drawingml/2006/chartDrawing">
    <cdr:from>
      <cdr:x>0.3509</cdr:x>
      <cdr:y>0.03022</cdr:y>
    </cdr:from>
    <cdr:to>
      <cdr:x>0.53693</cdr:x>
      <cdr:y>0.16698</cdr:y>
    </cdr:to>
    <cdr:sp macro="" textlink="">
      <cdr:nvSpPr>
        <cdr:cNvPr id="5" name="TextBox 1"/>
        <cdr:cNvSpPr txBox="1"/>
      </cdr:nvSpPr>
      <cdr:spPr>
        <a:xfrm xmlns:a="http://schemas.openxmlformats.org/drawingml/2006/main">
          <a:off x="1876143" y="81127"/>
          <a:ext cx="994639" cy="36716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Arts &amp; Rec.</a:t>
          </a:r>
        </a:p>
        <a:p xmlns:a="http://schemas.openxmlformats.org/drawingml/2006/main">
          <a:r>
            <a:rPr lang="en-AU" sz="900">
              <a:latin typeface="Arial" panose="020B0604020202020204" pitchFamily="34" charset="0"/>
              <a:cs typeface="Arial" panose="020B0604020202020204" pitchFamily="34" charset="0"/>
            </a:rPr>
            <a:t>services</a:t>
          </a:r>
        </a:p>
      </cdr:txBody>
    </cdr:sp>
  </cdr:relSizeAnchor>
</c:userShapes>
</file>

<file path=xl/drawings/drawing54.xml><?xml version="1.0" encoding="utf-8"?>
<xdr:wsDr xmlns:xdr="http://schemas.openxmlformats.org/drawingml/2006/spreadsheetDrawing" xmlns:a="http://schemas.openxmlformats.org/drawingml/2006/main">
  <xdr:twoCellAnchor>
    <xdr:from>
      <xdr:col>7</xdr:col>
      <xdr:colOff>205740</xdr:colOff>
      <xdr:row>5</xdr:row>
      <xdr:rowOff>167640</xdr:rowOff>
    </xdr:from>
    <xdr:to>
      <xdr:col>15</xdr:col>
      <xdr:colOff>241260</xdr:colOff>
      <xdr:row>32</xdr:row>
      <xdr:rowOff>99060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0</xdr:colOff>
      <xdr:row>20</xdr:row>
      <xdr:rowOff>158750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91440</xdr:colOff>
      <xdr:row>3</xdr:row>
      <xdr:rowOff>22860</xdr:rowOff>
    </xdr:from>
    <xdr:to>
      <xdr:col>12</xdr:col>
      <xdr:colOff>454184</xdr:colOff>
      <xdr:row>15</xdr:row>
      <xdr:rowOff>96520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0</xdr:colOff>
      <xdr:row>20</xdr:row>
      <xdr:rowOff>156845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342900</xdr:colOff>
      <xdr:row>5</xdr:row>
      <xdr:rowOff>106681</xdr:rowOff>
    </xdr:from>
    <xdr:to>
      <xdr:col>11</xdr:col>
      <xdr:colOff>217964</xdr:colOff>
      <xdr:row>18</xdr:row>
      <xdr:rowOff>24131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1</xdr:col>
      <xdr:colOff>325665</xdr:colOff>
      <xdr:row>25</xdr:row>
      <xdr:rowOff>61082</xdr:rowOff>
    </xdr:from>
    <xdr:to>
      <xdr:col>5</xdr:col>
      <xdr:colOff>336272</xdr:colOff>
      <xdr:row>40</xdr:row>
      <xdr:rowOff>104875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616252</xdr:colOff>
      <xdr:row>25</xdr:row>
      <xdr:rowOff>56091</xdr:rowOff>
    </xdr:from>
    <xdr:to>
      <xdr:col>10</xdr:col>
      <xdr:colOff>626859</xdr:colOff>
      <xdr:row>40</xdr:row>
      <xdr:rowOff>99886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0.86393</cdr:x>
      <cdr:y>0.1569</cdr:y>
    </cdr:from>
    <cdr:to>
      <cdr:x>0.94053</cdr:x>
      <cdr:y>0.23054</cdr:y>
    </cdr:to>
    <cdr:sp macro="" textlink="">
      <cdr:nvSpPr>
        <cdr:cNvPr id="2" name="TextBox 1"/>
        <cdr:cNvSpPr txBox="1"/>
      </cdr:nvSpPr>
      <cdr:spPr>
        <a:xfrm xmlns:a="http://schemas.openxmlformats.org/drawingml/2006/main">
          <a:off x="2300099" y="419346"/>
          <a:ext cx="203937" cy="1968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800">
              <a:latin typeface="Arial" panose="020B0604020202020204" pitchFamily="34" charset="0"/>
              <a:cs typeface="Arial" panose="020B0604020202020204" pitchFamily="34" charset="0"/>
            </a:rPr>
            <a:t>NLD</a:t>
          </a:r>
        </a:p>
      </cdr:txBody>
    </cdr:sp>
  </cdr:relSizeAnchor>
  <cdr:relSizeAnchor xmlns:cdr="http://schemas.openxmlformats.org/drawingml/2006/chartDrawing">
    <cdr:from>
      <cdr:x>0.86393</cdr:x>
      <cdr:y>0.10451</cdr:y>
    </cdr:from>
    <cdr:to>
      <cdr:x>0.94053</cdr:x>
      <cdr:y>0.17104</cdr:y>
    </cdr:to>
    <cdr:sp macro="" textlink="">
      <cdr:nvSpPr>
        <cdr:cNvPr id="3" name="TextBox 1"/>
        <cdr:cNvSpPr txBox="1"/>
      </cdr:nvSpPr>
      <cdr:spPr>
        <a:xfrm xmlns:a="http://schemas.openxmlformats.org/drawingml/2006/main">
          <a:off x="2300099" y="279323"/>
          <a:ext cx="203937" cy="1778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latin typeface="Arial" panose="020B0604020202020204" pitchFamily="34" charset="0"/>
              <a:cs typeface="Arial" panose="020B0604020202020204" pitchFamily="34" charset="0"/>
            </a:rPr>
            <a:t>US</a:t>
          </a:r>
        </a:p>
      </cdr:txBody>
    </cdr:sp>
  </cdr:relSizeAnchor>
  <cdr:relSizeAnchor xmlns:cdr="http://schemas.openxmlformats.org/drawingml/2006/chartDrawing">
    <cdr:from>
      <cdr:x>0.86393</cdr:x>
      <cdr:y>0.27642</cdr:y>
    </cdr:from>
    <cdr:to>
      <cdr:x>0.94053</cdr:x>
      <cdr:y>0.34297</cdr:y>
    </cdr:to>
    <cdr:sp macro="" textlink="">
      <cdr:nvSpPr>
        <cdr:cNvPr id="4" name="TextBox 1"/>
        <cdr:cNvSpPr txBox="1"/>
      </cdr:nvSpPr>
      <cdr:spPr>
        <a:xfrm xmlns:a="http://schemas.openxmlformats.org/drawingml/2006/main">
          <a:off x="2300099" y="738786"/>
          <a:ext cx="203937" cy="17786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latin typeface="Arial" panose="020B0604020202020204" pitchFamily="34" charset="0"/>
              <a:cs typeface="Arial" panose="020B0604020202020204" pitchFamily="34" charset="0"/>
            </a:rPr>
            <a:t>FRA</a:t>
          </a:r>
        </a:p>
      </cdr:txBody>
    </cdr:sp>
  </cdr:relSizeAnchor>
  <cdr:relSizeAnchor xmlns:cdr="http://schemas.openxmlformats.org/drawingml/2006/chartDrawing">
    <cdr:from>
      <cdr:x>0.86393</cdr:x>
      <cdr:y>0.20872</cdr:y>
    </cdr:from>
    <cdr:to>
      <cdr:x>0.94054</cdr:x>
      <cdr:y>0.28688</cdr:y>
    </cdr:to>
    <cdr:sp macro="" textlink="">
      <cdr:nvSpPr>
        <cdr:cNvPr id="5" name="TextBox 1"/>
        <cdr:cNvSpPr txBox="1"/>
      </cdr:nvSpPr>
      <cdr:spPr>
        <a:xfrm xmlns:a="http://schemas.openxmlformats.org/drawingml/2006/main">
          <a:off x="2300099" y="557844"/>
          <a:ext cx="203964" cy="2088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latin typeface="Arial" panose="020B0604020202020204" pitchFamily="34" charset="0"/>
              <a:cs typeface="Arial" panose="020B0604020202020204" pitchFamily="34" charset="0"/>
            </a:rPr>
            <a:t>DEU</a:t>
          </a:r>
        </a:p>
      </cdr:txBody>
    </cdr:sp>
  </cdr:relSizeAnchor>
  <cdr:relSizeAnchor xmlns:cdr="http://schemas.openxmlformats.org/drawingml/2006/chartDrawing">
    <cdr:from>
      <cdr:x>0.86393</cdr:x>
      <cdr:y>0.37094</cdr:y>
    </cdr:from>
    <cdr:to>
      <cdr:x>0.94053</cdr:x>
      <cdr:y>0.44486</cdr:y>
    </cdr:to>
    <cdr:sp macro="" textlink="">
      <cdr:nvSpPr>
        <cdr:cNvPr id="7" name="TextBox 1"/>
        <cdr:cNvSpPr txBox="1"/>
      </cdr:nvSpPr>
      <cdr:spPr>
        <a:xfrm xmlns:a="http://schemas.openxmlformats.org/drawingml/2006/main">
          <a:off x="2300099" y="991409"/>
          <a:ext cx="203937" cy="19756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latin typeface="Arial" panose="020B0604020202020204" pitchFamily="34" charset="0"/>
              <a:cs typeface="Arial" panose="020B0604020202020204" pitchFamily="34" charset="0"/>
            </a:rPr>
            <a:t>AUS</a:t>
          </a:r>
        </a:p>
      </cdr:txBody>
    </cdr:sp>
  </cdr:relSizeAnchor>
</c:userShapes>
</file>

<file path=xl/drawings/drawing59.xml><?xml version="1.0" encoding="utf-8"?>
<c:userShapes xmlns:c="http://schemas.openxmlformats.org/drawingml/2006/chart">
  <cdr:relSizeAnchor xmlns:cdr="http://schemas.openxmlformats.org/drawingml/2006/chartDrawing">
    <cdr:from>
      <cdr:x>0.86222</cdr:x>
      <cdr:y>0.41457</cdr:y>
    </cdr:from>
    <cdr:to>
      <cdr:x>0.93882</cdr:x>
      <cdr:y>0.47803</cdr:y>
    </cdr:to>
    <cdr:sp macro="" textlink="">
      <cdr:nvSpPr>
        <cdr:cNvPr id="6" name="TextBox 1"/>
        <cdr:cNvSpPr txBox="1"/>
      </cdr:nvSpPr>
      <cdr:spPr>
        <a:xfrm xmlns:a="http://schemas.openxmlformats.org/drawingml/2006/main">
          <a:off x="2291397" y="1115501"/>
          <a:ext cx="203568" cy="1707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latin typeface="Arial" panose="020B0604020202020204" pitchFamily="34" charset="0"/>
              <a:cs typeface="Arial" panose="020B0604020202020204" pitchFamily="34" charset="0"/>
            </a:rPr>
            <a:t>CAN</a:t>
          </a:r>
        </a:p>
      </cdr:txBody>
    </cdr:sp>
  </cdr:relSizeAnchor>
  <cdr:relSizeAnchor xmlns:cdr="http://schemas.openxmlformats.org/drawingml/2006/chartDrawing">
    <cdr:from>
      <cdr:x>0.86222</cdr:x>
      <cdr:y>0.37094</cdr:y>
    </cdr:from>
    <cdr:to>
      <cdr:x>0.93882</cdr:x>
      <cdr:y>0.44486</cdr:y>
    </cdr:to>
    <cdr:sp macro="" textlink="">
      <cdr:nvSpPr>
        <cdr:cNvPr id="7" name="TextBox 1"/>
        <cdr:cNvSpPr txBox="1"/>
      </cdr:nvSpPr>
      <cdr:spPr>
        <a:xfrm xmlns:a="http://schemas.openxmlformats.org/drawingml/2006/main">
          <a:off x="2291397" y="998104"/>
          <a:ext cx="203569" cy="1988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latin typeface="Arial" panose="020B0604020202020204" pitchFamily="34" charset="0"/>
              <a:cs typeface="Arial" panose="020B0604020202020204" pitchFamily="34" charset="0"/>
            </a:rPr>
            <a:t>AUS</a:t>
          </a:r>
        </a:p>
      </cdr:txBody>
    </cdr:sp>
  </cdr:relSizeAnchor>
  <cdr:relSizeAnchor xmlns:cdr="http://schemas.openxmlformats.org/drawingml/2006/chartDrawing">
    <cdr:from>
      <cdr:x>0.86222</cdr:x>
      <cdr:y>0.45577</cdr:y>
    </cdr:from>
    <cdr:to>
      <cdr:x>0.93883</cdr:x>
      <cdr:y>0.53981</cdr:y>
    </cdr:to>
    <cdr:sp macro="" textlink="">
      <cdr:nvSpPr>
        <cdr:cNvPr id="8" name="TextBox 1"/>
        <cdr:cNvSpPr txBox="1"/>
      </cdr:nvSpPr>
      <cdr:spPr>
        <a:xfrm xmlns:a="http://schemas.openxmlformats.org/drawingml/2006/main">
          <a:off x="2291397" y="1226359"/>
          <a:ext cx="203595" cy="2261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latin typeface="Arial" panose="020B0604020202020204" pitchFamily="34" charset="0"/>
              <a:cs typeface="Arial" panose="020B0604020202020204" pitchFamily="34" charset="0"/>
            </a:rPr>
            <a:t>UK</a:t>
          </a:r>
        </a:p>
      </cdr:txBody>
    </cdr:sp>
  </cdr:relSizeAnchor>
  <cdr:relSizeAnchor xmlns:cdr="http://schemas.openxmlformats.org/drawingml/2006/chartDrawing">
    <cdr:from>
      <cdr:x>0.86222</cdr:x>
      <cdr:y>0.49211</cdr:y>
    </cdr:from>
    <cdr:to>
      <cdr:x>0.93883</cdr:x>
      <cdr:y>0.55746</cdr:y>
    </cdr:to>
    <cdr:sp macro="" textlink="">
      <cdr:nvSpPr>
        <cdr:cNvPr id="9" name="TextBox 1"/>
        <cdr:cNvSpPr txBox="1"/>
      </cdr:nvSpPr>
      <cdr:spPr>
        <a:xfrm xmlns:a="http://schemas.openxmlformats.org/drawingml/2006/main">
          <a:off x="2291397" y="1324141"/>
          <a:ext cx="203596" cy="17585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latin typeface="Arial" panose="020B0604020202020204" pitchFamily="34" charset="0"/>
              <a:cs typeface="Arial" panose="020B0604020202020204" pitchFamily="34" charset="0"/>
            </a:rPr>
            <a:t>ITA</a:t>
          </a:r>
        </a:p>
      </cdr:txBody>
    </cdr:sp>
  </cdr:relSizeAnchor>
  <cdr:relSizeAnchor xmlns:cdr="http://schemas.openxmlformats.org/drawingml/2006/chartDrawing">
    <cdr:from>
      <cdr:x>0.86222</cdr:x>
      <cdr:y>0.59992</cdr:y>
    </cdr:from>
    <cdr:to>
      <cdr:x>0.93882</cdr:x>
      <cdr:y>0.68396</cdr:y>
    </cdr:to>
    <cdr:sp macro="" textlink="">
      <cdr:nvSpPr>
        <cdr:cNvPr id="10" name="TextBox 1"/>
        <cdr:cNvSpPr txBox="1"/>
      </cdr:nvSpPr>
      <cdr:spPr>
        <a:xfrm xmlns:a="http://schemas.openxmlformats.org/drawingml/2006/main">
          <a:off x="2291397" y="1614230"/>
          <a:ext cx="203569" cy="2261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latin typeface="Arial" panose="020B0604020202020204" pitchFamily="34" charset="0"/>
              <a:cs typeface="Arial" panose="020B0604020202020204" pitchFamily="34" charset="0"/>
            </a:rPr>
            <a:t>JPN</a:t>
          </a:r>
        </a:p>
      </cdr:txBody>
    </cdr:sp>
  </cdr:relSizeAnchor>
  <cdr:relSizeAnchor xmlns:cdr="http://schemas.openxmlformats.org/drawingml/2006/chartDrawing">
    <cdr:from>
      <cdr:x>0.86222</cdr:x>
      <cdr:y>0.70695</cdr:y>
    </cdr:from>
    <cdr:to>
      <cdr:x>0.93882</cdr:x>
      <cdr:y>0.79099</cdr:y>
    </cdr:to>
    <cdr:sp macro="" textlink="">
      <cdr:nvSpPr>
        <cdr:cNvPr id="11" name="TextBox 1"/>
        <cdr:cNvSpPr txBox="1"/>
      </cdr:nvSpPr>
      <cdr:spPr>
        <a:xfrm xmlns:a="http://schemas.openxmlformats.org/drawingml/2006/main">
          <a:off x="2291397" y="1902220"/>
          <a:ext cx="203569" cy="2261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latin typeface="Arial" panose="020B0604020202020204" pitchFamily="34" charset="0"/>
              <a:cs typeface="Arial" panose="020B0604020202020204" pitchFamily="34" charset="0"/>
            </a:rPr>
            <a:t>NZL</a:t>
          </a:r>
        </a:p>
      </cdr:txBody>
    </cdr:sp>
  </cdr:relSizeAnchor>
</c:userShapes>
</file>

<file path=xl/drawings/drawing6.xml><?xml version="1.0" encoding="utf-8"?>
<xdr:wsDr xmlns:xdr="http://schemas.openxmlformats.org/drawingml/2006/spreadsheetDrawing" xmlns:a="http://schemas.openxmlformats.org/drawingml/2006/main">
  <xdr:twoCellAnchor>
    <xdr:from>
      <xdr:col>3</xdr:col>
      <xdr:colOff>41910</xdr:colOff>
      <xdr:row>7</xdr:row>
      <xdr:rowOff>79057</xdr:rowOff>
    </xdr:from>
    <xdr:to>
      <xdr:col>7</xdr:col>
      <xdr:colOff>267510</xdr:colOff>
      <xdr:row>20</xdr:row>
      <xdr:rowOff>20857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5</xdr:col>
      <xdr:colOff>53340</xdr:colOff>
      <xdr:row>53</xdr:row>
      <xdr:rowOff>91440</xdr:rowOff>
    </xdr:from>
    <xdr:to>
      <xdr:col>12</xdr:col>
      <xdr:colOff>576540</xdr:colOff>
      <xdr:row>68</xdr:row>
      <xdr:rowOff>76815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oneCell">
    <xdr:from>
      <xdr:col>5</xdr:col>
      <xdr:colOff>411480</xdr:colOff>
      <xdr:row>6</xdr:row>
      <xdr:rowOff>160020</xdr:rowOff>
    </xdr:from>
    <xdr:to>
      <xdr:col>14</xdr:col>
      <xdr:colOff>496530</xdr:colOff>
      <xdr:row>21</xdr:row>
      <xdr:rowOff>87270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2</xdr:col>
      <xdr:colOff>762001</xdr:colOff>
      <xdr:row>19</xdr:row>
      <xdr:rowOff>123266</xdr:rowOff>
    </xdr:from>
    <xdr:to>
      <xdr:col>6</xdr:col>
      <xdr:colOff>243530</xdr:colOff>
      <xdr:row>32</xdr:row>
      <xdr:rowOff>132442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3</xdr:col>
      <xdr:colOff>478755</xdr:colOff>
      <xdr:row>20</xdr:row>
      <xdr:rowOff>118258</xdr:rowOff>
    </xdr:from>
    <xdr:to>
      <xdr:col>7</xdr:col>
      <xdr:colOff>220980</xdr:colOff>
      <xdr:row>33</xdr:row>
      <xdr:rowOff>127434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0.55952</cdr:x>
      <cdr:y>0.53731</cdr:y>
    </cdr:from>
    <cdr:to>
      <cdr:x>0.74258</cdr:x>
      <cdr:y>0.64151</cdr:y>
    </cdr:to>
    <cdr:sp macro="" textlink="">
      <cdr:nvSpPr>
        <cdr:cNvPr id="2" name="TextBox 1"/>
        <cdr:cNvSpPr txBox="1"/>
      </cdr:nvSpPr>
      <cdr:spPr>
        <a:xfrm xmlns:a="http://schemas.openxmlformats.org/drawingml/2006/main">
          <a:off x="1203050" y="1229127"/>
          <a:ext cx="393606" cy="238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US</a:t>
          </a:r>
        </a:p>
      </cdr:txBody>
    </cdr:sp>
  </cdr:relSizeAnchor>
  <cdr:relSizeAnchor xmlns:cdr="http://schemas.openxmlformats.org/drawingml/2006/chartDrawing">
    <cdr:from>
      <cdr:x>0.70157</cdr:x>
      <cdr:y>0.06404</cdr:y>
    </cdr:from>
    <cdr:to>
      <cdr:x>1</cdr:x>
      <cdr:y>0.17585</cdr:y>
    </cdr:to>
    <cdr:sp macro="" textlink="">
      <cdr:nvSpPr>
        <cdr:cNvPr id="3" name="TextBox 1"/>
        <cdr:cNvSpPr txBox="1"/>
      </cdr:nvSpPr>
      <cdr:spPr>
        <a:xfrm xmlns:a="http://schemas.openxmlformats.org/drawingml/2006/main">
          <a:off x="1868983" y="149849"/>
          <a:ext cx="795017" cy="261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Australia</a:t>
          </a:r>
        </a:p>
      </cdr:txBody>
    </cdr:sp>
  </cdr:relSizeAnchor>
</c:userShapes>
</file>

<file path=xl/drawings/drawing65.xml><?xml version="1.0" encoding="utf-8"?>
<xdr:wsDr xmlns:xdr="http://schemas.openxmlformats.org/drawingml/2006/spreadsheetDrawing" xmlns:a="http://schemas.openxmlformats.org/drawingml/2006/main">
  <xdr:twoCellAnchor>
    <xdr:from>
      <xdr:col>1</xdr:col>
      <xdr:colOff>0</xdr:colOff>
      <xdr:row>23</xdr:row>
      <xdr:rowOff>0</xdr:rowOff>
    </xdr:from>
    <xdr:to>
      <xdr:col>9</xdr:col>
      <xdr:colOff>523200</xdr:colOff>
      <xdr:row>38</xdr:row>
      <xdr:rowOff>136800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1</xdr:col>
      <xdr:colOff>0</xdr:colOff>
      <xdr:row>24</xdr:row>
      <xdr:rowOff>0</xdr:rowOff>
    </xdr:from>
    <xdr:to>
      <xdr:col>9</xdr:col>
      <xdr:colOff>523200</xdr:colOff>
      <xdr:row>39</xdr:row>
      <xdr:rowOff>136800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10</xdr:col>
      <xdr:colOff>71918</xdr:colOff>
      <xdr:row>5</xdr:row>
      <xdr:rowOff>23665</xdr:rowOff>
    </xdr:from>
    <xdr:to>
      <xdr:col>18</xdr:col>
      <xdr:colOff>106350</xdr:colOff>
      <xdr:row>24</xdr:row>
      <xdr:rowOff>38797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457805</xdr:colOff>
      <xdr:row>16</xdr:row>
      <xdr:rowOff>84667</xdr:rowOff>
    </xdr:from>
    <xdr:to>
      <xdr:col>35</xdr:col>
      <xdr:colOff>501429</xdr:colOff>
      <xdr:row>34</xdr:row>
      <xdr:rowOff>139439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0</xdr:col>
      <xdr:colOff>240091</xdr:colOff>
      <xdr:row>19</xdr:row>
      <xdr:rowOff>43846</xdr:rowOff>
    </xdr:from>
    <xdr:to>
      <xdr:col>8</xdr:col>
      <xdr:colOff>283715</xdr:colOff>
      <xdr:row>37</xdr:row>
      <xdr:rowOff>98618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oneCell">
    <xdr:from>
      <xdr:col>6</xdr:col>
      <xdr:colOff>388620</xdr:colOff>
      <xdr:row>2</xdr:row>
      <xdr:rowOff>76200</xdr:rowOff>
    </xdr:from>
    <xdr:to>
      <xdr:col>15</xdr:col>
      <xdr:colOff>302220</xdr:colOff>
      <xdr:row>16</xdr:row>
      <xdr:rowOff>24405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259080</xdr:colOff>
      <xdr:row>8</xdr:row>
      <xdr:rowOff>81915</xdr:rowOff>
    </xdr:from>
    <xdr:to>
      <xdr:col>8</xdr:col>
      <xdr:colOff>393240</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0.5564</cdr:x>
      <cdr:y>0.49374</cdr:y>
    </cdr:from>
    <cdr:to>
      <cdr:x>0.745</cdr:x>
      <cdr:y>0.57186</cdr:y>
    </cdr:to>
    <cdr:sp macro="" textlink="">
      <cdr:nvSpPr>
        <cdr:cNvPr id="2" name="TextBox 4"/>
        <cdr:cNvSpPr txBox="1"/>
      </cdr:nvSpPr>
      <cdr:spPr>
        <a:xfrm xmlns:a="http://schemas.openxmlformats.org/drawingml/2006/main">
          <a:off x="1482254" y="1106445"/>
          <a:ext cx="502431" cy="1750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R&amp;D investment</a:t>
          </a:r>
        </a:p>
      </cdr:txBody>
    </cdr:sp>
  </cdr:relSizeAnchor>
  <cdr:relSizeAnchor xmlns:cdr="http://schemas.openxmlformats.org/drawingml/2006/chartDrawing">
    <cdr:from>
      <cdr:x>0.22667</cdr:x>
      <cdr:y>0.07365</cdr:y>
    </cdr:from>
    <cdr:to>
      <cdr:x>0.52474</cdr:x>
      <cdr:y>0.23326</cdr:y>
    </cdr:to>
    <cdr:sp macro="" textlink="">
      <cdr:nvSpPr>
        <cdr:cNvPr id="3" name="TextBox 4"/>
        <cdr:cNvSpPr txBox="1"/>
      </cdr:nvSpPr>
      <cdr:spPr>
        <a:xfrm xmlns:a="http://schemas.openxmlformats.org/drawingml/2006/main">
          <a:off x="603856" y="165050"/>
          <a:ext cx="794064" cy="3576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R&amp;D capital</a:t>
          </a:r>
        </a:p>
        <a:p xmlns:a="http://schemas.openxmlformats.org/drawingml/2006/main">
          <a:r>
            <a:rPr lang="en-AU" sz="900">
              <a:latin typeface="Arial" panose="020B0604020202020204" pitchFamily="34" charset="0"/>
              <a:cs typeface="Arial" panose="020B0604020202020204" pitchFamily="34" charset="0"/>
            </a:rPr>
            <a:t>stock</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13</xdr:col>
      <xdr:colOff>0</xdr:colOff>
      <xdr:row>6</xdr:row>
      <xdr:rowOff>0</xdr:rowOff>
    </xdr:from>
    <xdr:to>
      <xdr:col>21</xdr:col>
      <xdr:colOff>422593</xdr:colOff>
      <xdr:row>14</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tx1">
            <a:lumMod val="75000"/>
            <a:lumOff val="25000"/>
          </a:schemeClr>
        </a:solidFill>
        <a:ln>
          <a:noFill/>
        </a:ln>
      </a:spPr>
      <a:bodyPr wrap="square"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67"/>
  <sheetViews>
    <sheetView showGridLines="0" tabSelected="1" workbookViewId="0">
      <pane xSplit="1" ySplit="6" topLeftCell="B7" activePane="bottomRight" state="frozen"/>
      <selection activeCell="A12" sqref="A12"/>
      <selection pane="topRight" activeCell="A12" sqref="A12"/>
      <selection pane="bottomLeft" activeCell="A12" sqref="A12"/>
      <selection pane="bottomRight" activeCell="C1" sqref="C1"/>
    </sheetView>
  </sheetViews>
  <sheetFormatPr defaultColWidth="9.109375" defaultRowHeight="14.1" customHeight="1" x14ac:dyDescent="0.25"/>
  <cols>
    <col min="1" max="1" width="10.6640625" style="278" customWidth="1"/>
    <col min="2" max="2" width="16.6640625" style="29" customWidth="1"/>
    <col min="3" max="3" width="112.88671875" style="29" bestFit="1" customWidth="1"/>
    <col min="4" max="4" width="19" style="29" bestFit="1" customWidth="1"/>
    <col min="5" max="5" width="8.109375" style="29" bestFit="1" customWidth="1"/>
    <col min="6" max="6" width="5" style="29" bestFit="1" customWidth="1"/>
    <col min="7" max="16384" width="9.109375" style="29"/>
  </cols>
  <sheetData>
    <row r="1" spans="1:4" ht="150" customHeight="1" x14ac:dyDescent="0.25">
      <c r="C1" s="300" t="s">
        <v>553</v>
      </c>
    </row>
    <row r="2" spans="1:4" ht="15" customHeight="1" x14ac:dyDescent="0.25"/>
    <row r="3" spans="1:4" ht="15" customHeight="1" x14ac:dyDescent="0.25"/>
    <row r="4" spans="1:4" ht="15" customHeight="1" x14ac:dyDescent="0.25"/>
    <row r="5" spans="1:4" ht="15" customHeight="1" x14ac:dyDescent="0.25">
      <c r="A5" s="29"/>
    </row>
    <row r="6" spans="1:4" ht="15" customHeight="1" x14ac:dyDescent="0.25">
      <c r="A6" s="298" t="s">
        <v>475</v>
      </c>
      <c r="B6" s="299" t="s">
        <v>491</v>
      </c>
      <c r="C6" s="299" t="s">
        <v>476</v>
      </c>
      <c r="D6" s="299" t="s">
        <v>476</v>
      </c>
    </row>
    <row r="7" spans="1:4" ht="15" customHeight="1" x14ac:dyDescent="0.25">
      <c r="D7" s="270"/>
    </row>
    <row r="8" spans="1:4" ht="24.9" customHeight="1" x14ac:dyDescent="0.4">
      <c r="A8" s="29"/>
      <c r="B8" s="302" t="s">
        <v>483</v>
      </c>
      <c r="C8" s="301" t="s">
        <v>479</v>
      </c>
      <c r="D8" s="270"/>
    </row>
    <row r="9" spans="1:4" ht="15" customHeight="1" x14ac:dyDescent="0.3">
      <c r="A9" s="279" t="s">
        <v>469</v>
      </c>
      <c r="B9" s="280"/>
      <c r="C9" s="282" t="s">
        <v>487</v>
      </c>
      <c r="D9" s="312" t="str">
        <f>HYPERLINK("[productivity-bulletin-2019-charts.xlsx]'Figure 1.1a'!A1","Figure 1.1a")</f>
        <v>Figure 1.1a</v>
      </c>
    </row>
    <row r="10" spans="1:4" ht="15" customHeight="1" x14ac:dyDescent="0.3">
      <c r="A10" s="279" t="s">
        <v>470</v>
      </c>
      <c r="B10" s="280"/>
      <c r="C10" s="282" t="s">
        <v>488</v>
      </c>
      <c r="D10" s="312" t="str">
        <f>HYPERLINK("[productivity-bulletin-2019-charts.xlsx]'Figure 1.1b'!A1","Figure 1.1b")</f>
        <v>Figure 1.1b</v>
      </c>
    </row>
    <row r="11" spans="1:4" ht="15" customHeight="1" x14ac:dyDescent="0.3">
      <c r="A11" s="279" t="s">
        <v>471</v>
      </c>
      <c r="B11" s="280"/>
      <c r="C11" s="282" t="s">
        <v>489</v>
      </c>
      <c r="D11" s="312" t="str">
        <f>HYPERLINK("[productivity-bulletin-2019-charts.xlsx]'Figure 1.1c'!A1","Figure 1.1c")</f>
        <v>Figure 1.1c</v>
      </c>
    </row>
    <row r="12" spans="1:4" ht="15" customHeight="1" x14ac:dyDescent="0.3">
      <c r="A12" s="279" t="s">
        <v>472</v>
      </c>
      <c r="B12" s="280"/>
      <c r="C12" s="282" t="s">
        <v>490</v>
      </c>
      <c r="D12" s="312" t="str">
        <f>HYPERLINK("[productivity-bulletin-2019-charts.xlsx]'Figure 1.1d'!A1","Figure 1.1d")</f>
        <v>Figure 1.1d</v>
      </c>
    </row>
    <row r="13" spans="1:4" ht="15" customHeight="1" x14ac:dyDescent="0.3">
      <c r="A13" s="278">
        <v>1.2</v>
      </c>
      <c r="B13" s="29" t="s">
        <v>477</v>
      </c>
      <c r="C13" s="29" t="s">
        <v>492</v>
      </c>
      <c r="D13" s="313" t="str">
        <f>HYPERLINK("[productivity-bulletin-2019-charts.xlsx]'Figure 1.2 LHS'!A1","Figure 1.2 LHS")</f>
        <v>Figure 1.2 LHS</v>
      </c>
    </row>
    <row r="14" spans="1:4" ht="15" customHeight="1" x14ac:dyDescent="0.3">
      <c r="A14" s="278">
        <v>1.2</v>
      </c>
      <c r="B14" s="29" t="s">
        <v>478</v>
      </c>
      <c r="C14" s="29" t="s">
        <v>493</v>
      </c>
      <c r="D14" s="313" t="str">
        <f>HYPERLINK("[productivity-bulletin-2019-charts.xlsx]'Figure 1.2 RHS'!A1","Figure 1.2 RHS")</f>
        <v>Figure 1.2 RHS</v>
      </c>
    </row>
    <row r="15" spans="1:4" ht="15" customHeight="1" x14ac:dyDescent="0.3">
      <c r="A15" s="279">
        <v>1.3</v>
      </c>
      <c r="B15" s="280" t="s">
        <v>478</v>
      </c>
      <c r="C15" s="281" t="s">
        <v>137</v>
      </c>
      <c r="D15" s="312" t="str">
        <f>HYPERLINK("[productivity-bulletin-2019-charts.xlsx]'Figure 1.3'!A1","Figure 1.3")</f>
        <v>Figure 1.3</v>
      </c>
    </row>
    <row r="16" spans="1:4" ht="15" customHeight="1" x14ac:dyDescent="0.3">
      <c r="A16" s="278">
        <v>1.4</v>
      </c>
      <c r="B16" s="29" t="s">
        <v>477</v>
      </c>
      <c r="C16" s="271" t="s">
        <v>494</v>
      </c>
      <c r="D16" s="313" t="str">
        <f>HYPERLINK("[productivity-bulletin-2019-charts.xlsx]'Figure 1.4 LHS'!A1","Figure 1.4 LHS")</f>
        <v>Figure 1.4 LHS</v>
      </c>
    </row>
    <row r="17" spans="1:4" ht="15" customHeight="1" x14ac:dyDescent="0.3">
      <c r="A17" s="278">
        <v>1.4</v>
      </c>
      <c r="B17" s="29" t="s">
        <v>478</v>
      </c>
      <c r="C17" s="271" t="s">
        <v>495</v>
      </c>
      <c r="D17" s="313" t="str">
        <f>HYPERLINK("[productivity-bulletin-2019-charts.xlsx]'Figure 1.4 RHS'!A1","Figure 1.4 RHS")</f>
        <v>Figure 1.4 RHS</v>
      </c>
    </row>
    <row r="18" spans="1:4" ht="15" customHeight="1" x14ac:dyDescent="0.3">
      <c r="A18" s="279">
        <v>1.5</v>
      </c>
      <c r="B18" s="280" t="s">
        <v>478</v>
      </c>
      <c r="C18" s="282" t="s">
        <v>160</v>
      </c>
      <c r="D18" s="312" t="str">
        <f>HYPERLINK("[productivity-bulletin-2019-charts.xlsx]'Figure 1.5'!A1","Figure 1.5")</f>
        <v>Figure 1.5</v>
      </c>
    </row>
    <row r="19" spans="1:4" ht="15" customHeight="1" x14ac:dyDescent="0.3">
      <c r="A19" s="278">
        <v>1.6</v>
      </c>
      <c r="B19" s="29" t="s">
        <v>477</v>
      </c>
      <c r="C19" s="272" t="s">
        <v>496</v>
      </c>
      <c r="D19" s="313" t="str">
        <f>HYPERLINK("[productivity-bulletin-2019-charts.xlsx]'Figure 1.6 LHS'!A1","Figure 1.6 LHS")</f>
        <v>Figure 1.6 LHS</v>
      </c>
    </row>
    <row r="20" spans="1:4" ht="15" customHeight="1" x14ac:dyDescent="0.3">
      <c r="A20" s="278">
        <v>1.6</v>
      </c>
      <c r="B20" s="29" t="s">
        <v>478</v>
      </c>
      <c r="C20" s="272" t="s">
        <v>497</v>
      </c>
      <c r="D20" s="313" t="str">
        <f>HYPERLINK("[productivity-bulletin-2019-charts.xlsx]'Figure 1.6 RHS'!A1","Figure 1.6 RHS")</f>
        <v>Figure 1.6 RHS</v>
      </c>
    </row>
    <row r="21" spans="1:4" ht="15" customHeight="1" x14ac:dyDescent="0.3">
      <c r="A21" s="279">
        <v>1.7</v>
      </c>
      <c r="B21" s="280" t="s">
        <v>478</v>
      </c>
      <c r="C21" s="282" t="s">
        <v>209</v>
      </c>
      <c r="D21" s="312" t="str">
        <f>HYPERLINK("[productivity-bulletin-2019-charts.xlsx]'Figure 1.7'!A1","Figure 1.7")</f>
        <v>Figure 1.7</v>
      </c>
    </row>
    <row r="22" spans="1:4" ht="15" customHeight="1" x14ac:dyDescent="0.3">
      <c r="A22" s="278">
        <v>1.8</v>
      </c>
      <c r="B22" s="29" t="s">
        <v>477</v>
      </c>
      <c r="C22" s="273" t="s">
        <v>499</v>
      </c>
      <c r="D22" s="313" t="str">
        <f>HYPERLINK("[productivity-bulletin-2019-charts.xlsx]'Figure 1.8 LHS'!A1","Figure 1.8 LHS")</f>
        <v>Figure 1.8 LHS</v>
      </c>
    </row>
    <row r="23" spans="1:4" ht="15" customHeight="1" x14ac:dyDescent="0.3">
      <c r="A23" s="278">
        <v>1.8</v>
      </c>
      <c r="B23" s="29" t="s">
        <v>478</v>
      </c>
      <c r="C23" s="273" t="s">
        <v>498</v>
      </c>
      <c r="D23" s="313" t="str">
        <f>HYPERLINK("[productivity-bulletin-2019-charts.xlsx]'Figure 1.8 RHS'!A1","Figure 1.8 RHS")</f>
        <v>Figure 1.8 RHS</v>
      </c>
    </row>
    <row r="24" spans="1:4" ht="15" customHeight="1" x14ac:dyDescent="0.3">
      <c r="A24" s="279">
        <v>1.9</v>
      </c>
      <c r="B24" s="280" t="s">
        <v>477</v>
      </c>
      <c r="C24" s="283" t="s">
        <v>501</v>
      </c>
      <c r="D24" s="312" t="str">
        <f>HYPERLINK("[productivity-bulletin-2019-charts.xlsx]'Figure 1.9 LHS'!A1","Figure 1.9 LHS")</f>
        <v>Figure 1.9 LHS</v>
      </c>
    </row>
    <row r="25" spans="1:4" ht="15" customHeight="1" x14ac:dyDescent="0.3">
      <c r="A25" s="279">
        <v>1.9</v>
      </c>
      <c r="B25" s="280" t="s">
        <v>478</v>
      </c>
      <c r="C25" s="283" t="s">
        <v>500</v>
      </c>
      <c r="D25" s="312" t="str">
        <f>HYPERLINK("[productivity-bulletin-2019-charts.xlsx]'Figure 1.9 RHS'!A1","Figure 1.9 RHS")</f>
        <v>Figure 1.9 RHS</v>
      </c>
    </row>
    <row r="26" spans="1:4" ht="15" customHeight="1" x14ac:dyDescent="0.3">
      <c r="A26" s="284">
        <v>1.1000000000000001</v>
      </c>
      <c r="B26" s="29" t="s">
        <v>477</v>
      </c>
      <c r="C26" s="273" t="s">
        <v>502</v>
      </c>
      <c r="D26" s="313" t="str">
        <f>HYPERLINK("[productivity-bulletin-2019-charts.xlsx]'Figure 1.10 LHS'!A1","Figure 1.10 LHS")</f>
        <v>Figure 1.10 LHS</v>
      </c>
    </row>
    <row r="27" spans="1:4" ht="15" customHeight="1" x14ac:dyDescent="0.3">
      <c r="A27" s="284">
        <v>1.1000000000000001</v>
      </c>
      <c r="B27" s="29" t="s">
        <v>478</v>
      </c>
      <c r="C27" s="273" t="s">
        <v>503</v>
      </c>
      <c r="D27" s="313" t="str">
        <f>HYPERLINK("[productivity-bulletin-2019-charts.xlsx]'Figure 1.10 RHS'!A1","Figure 1.10 RHS")</f>
        <v>Figure 1.10 RHS</v>
      </c>
    </row>
    <row r="28" spans="1:4" ht="15" customHeight="1" x14ac:dyDescent="0.3">
      <c r="A28" s="285">
        <v>1.1100000000000001</v>
      </c>
      <c r="B28" s="280"/>
      <c r="C28" s="286" t="s">
        <v>50</v>
      </c>
      <c r="D28" s="312" t="str">
        <f>HYPERLINK("[productivity-bulletin-2019-charts.xlsx]'Figure 1.11'!A1","Figure 1.11")</f>
        <v>Figure 1.11</v>
      </c>
    </row>
    <row r="29" spans="1:4" ht="15" customHeight="1" x14ac:dyDescent="0.3">
      <c r="A29" s="284">
        <v>1.1200000000000001</v>
      </c>
      <c r="C29" s="20" t="s">
        <v>504</v>
      </c>
      <c r="D29" s="313" t="str">
        <f>HYPERLINK("[productivity-bulletin-2019-charts.xlsx]'Figure 1.12'!A1","Figure 1.12")</f>
        <v>Figure 1.12</v>
      </c>
    </row>
    <row r="30" spans="1:4" ht="15" customHeight="1" x14ac:dyDescent="0.25">
      <c r="C30" s="20"/>
      <c r="D30" s="270"/>
    </row>
    <row r="31" spans="1:4" ht="24.9" customHeight="1" x14ac:dyDescent="0.4">
      <c r="A31" s="29"/>
      <c r="B31" s="302" t="s">
        <v>484</v>
      </c>
      <c r="C31" s="301" t="s">
        <v>482</v>
      </c>
      <c r="D31" s="270"/>
    </row>
    <row r="32" spans="1:4" ht="15" customHeight="1" x14ac:dyDescent="0.3">
      <c r="A32" s="279">
        <v>2.1</v>
      </c>
      <c r="B32" s="280" t="s">
        <v>477</v>
      </c>
      <c r="C32" s="287" t="s">
        <v>505</v>
      </c>
      <c r="D32" s="312" t="str">
        <f>HYPERLINK("[productivity-bulletin-2019-charts.xlsx]'Figure 2.1 LHS'!A1","Figure 2.1 LHS")</f>
        <v>Figure 2.1 LHS</v>
      </c>
    </row>
    <row r="33" spans="1:4" ht="15" customHeight="1" x14ac:dyDescent="0.3">
      <c r="A33" s="279">
        <v>2.1</v>
      </c>
      <c r="B33" s="280" t="s">
        <v>478</v>
      </c>
      <c r="C33" s="288" t="s">
        <v>506</v>
      </c>
      <c r="D33" s="312" t="str">
        <f>HYPERLINK("[productivity-bulletin-2019-charts.xlsx]'Figure 2.1 RHS'!A1","Figure 2.1 RHS")</f>
        <v>Figure 2.1 RHS</v>
      </c>
    </row>
    <row r="34" spans="1:4" ht="15" customHeight="1" x14ac:dyDescent="0.3">
      <c r="A34" s="278">
        <v>2.2000000000000002</v>
      </c>
      <c r="B34" s="29" t="s">
        <v>477</v>
      </c>
      <c r="C34" s="277" t="s">
        <v>521</v>
      </c>
      <c r="D34" s="313" t="str">
        <f>HYPERLINK("[productivity-bulletin-2019-charts.xlsx]'Figure 2.2 LHS'!A1","Figure 2.2 LHS")</f>
        <v>Figure 2.2 LHS</v>
      </c>
    </row>
    <row r="35" spans="1:4" ht="15" customHeight="1" x14ac:dyDescent="0.3">
      <c r="A35" s="278">
        <v>2.2000000000000002</v>
      </c>
      <c r="B35" s="29" t="s">
        <v>478</v>
      </c>
      <c r="C35" s="277" t="s">
        <v>522</v>
      </c>
      <c r="D35" s="313" t="str">
        <f>HYPERLINK("[productivity-bulletin-2019-charts.xlsx]'Figure 2.2 RHS'!A1","Figure 2.2 RHS")</f>
        <v>Figure 2.2 RHS</v>
      </c>
    </row>
    <row r="36" spans="1:4" ht="15" customHeight="1" x14ac:dyDescent="0.3">
      <c r="A36" s="279">
        <v>2.2999999999999998</v>
      </c>
      <c r="B36" s="280"/>
      <c r="C36" s="289" t="s">
        <v>225</v>
      </c>
      <c r="D36" s="312" t="str">
        <f>HYPERLINK("[productivity-bulletin-2019-charts.xlsx]'Figure 2.3'!A1","Figure 2.3")</f>
        <v>Figure 2.3</v>
      </c>
    </row>
    <row r="37" spans="1:4" ht="15" customHeight="1" x14ac:dyDescent="0.3">
      <c r="A37" s="278">
        <v>2.4</v>
      </c>
      <c r="C37" s="277" t="s">
        <v>230</v>
      </c>
      <c r="D37" s="313" t="str">
        <f>HYPERLINK("[productivity-bulletin-2019-charts.xlsx]'Figure 2.4'!A1","Figure 2.4")</f>
        <v>Figure 2.4</v>
      </c>
    </row>
    <row r="38" spans="1:4" ht="15" customHeight="1" x14ac:dyDescent="0.3">
      <c r="A38" s="279">
        <v>2.5</v>
      </c>
      <c r="B38" s="280"/>
      <c r="C38" s="288" t="s">
        <v>233</v>
      </c>
      <c r="D38" s="312" t="str">
        <f>HYPERLINK("[productivity-bulletin-2019-charts.xlsx]'Figure 2.5'!A1","Figure 2.5")</f>
        <v>Figure 2.5</v>
      </c>
    </row>
    <row r="39" spans="1:4" ht="15" customHeight="1" x14ac:dyDescent="0.3">
      <c r="A39" s="278">
        <v>2.6</v>
      </c>
      <c r="C39" s="64" t="s">
        <v>507</v>
      </c>
      <c r="D39" s="313" t="str">
        <f>HYPERLINK("[productivity-bulletin-2019-charts.xlsx]'Figure 2.6'!A1","Figure 2.6")</f>
        <v>Figure 2.6</v>
      </c>
    </row>
    <row r="40" spans="1:4" ht="15" customHeight="1" x14ac:dyDescent="0.25">
      <c r="C40" s="64"/>
      <c r="D40" s="270"/>
    </row>
    <row r="41" spans="1:4" ht="24.9" customHeight="1" x14ac:dyDescent="0.4">
      <c r="A41" s="29"/>
      <c r="B41" s="302" t="s">
        <v>485</v>
      </c>
      <c r="C41" s="301" t="s">
        <v>481</v>
      </c>
      <c r="D41" s="270"/>
    </row>
    <row r="42" spans="1:4" ht="15" customHeight="1" x14ac:dyDescent="0.3">
      <c r="A42" s="279">
        <v>3.1</v>
      </c>
      <c r="B42" s="280" t="s">
        <v>477</v>
      </c>
      <c r="C42" s="280" t="s">
        <v>509</v>
      </c>
      <c r="D42" s="312" t="str">
        <f>HYPERLINK("[productivity-bulletin-2019-charts.xlsx]'Figure 3.1 LHS'!A1","Figure 3.1 LHS")</f>
        <v>Figure 3.1 LHS</v>
      </c>
    </row>
    <row r="43" spans="1:4" ht="15" customHeight="1" x14ac:dyDescent="0.3">
      <c r="A43" s="279">
        <v>3.1</v>
      </c>
      <c r="B43" s="280" t="s">
        <v>478</v>
      </c>
      <c r="C43" s="287" t="s">
        <v>508</v>
      </c>
      <c r="D43" s="312" t="str">
        <f>HYPERLINK("[productivity-bulletin-2019-charts.xlsx]'Figure 3.1 RHS'!A1","Figure 3.1 RHS")</f>
        <v>Figure 3.1 RHS</v>
      </c>
    </row>
    <row r="44" spans="1:4" ht="15" customHeight="1" x14ac:dyDescent="0.3">
      <c r="A44" s="278">
        <v>3.2</v>
      </c>
      <c r="C44" s="64" t="s">
        <v>253</v>
      </c>
      <c r="D44" s="313" t="str">
        <f>HYPERLINK("[productivity-bulletin-2019-charts.xlsx]'Figure 3.2'!A1","Figure 3.2")</f>
        <v>Figure 3.2</v>
      </c>
    </row>
    <row r="45" spans="1:4" ht="15" customHeight="1" x14ac:dyDescent="0.3">
      <c r="A45" s="279">
        <v>3.3</v>
      </c>
      <c r="B45" s="280" t="s">
        <v>477</v>
      </c>
      <c r="C45" s="287" t="s">
        <v>510</v>
      </c>
      <c r="D45" s="312" t="str">
        <f>HYPERLINK("[productivity-bulletin-2019-charts.xlsx]'Figure 3.3 LHS'!A1","Figure 3.3 LHS")</f>
        <v>Figure 3.3 LHS</v>
      </c>
    </row>
    <row r="46" spans="1:4" ht="15" customHeight="1" x14ac:dyDescent="0.3">
      <c r="A46" s="279">
        <v>3.3</v>
      </c>
      <c r="B46" s="280" t="s">
        <v>478</v>
      </c>
      <c r="C46" s="287" t="s">
        <v>511</v>
      </c>
      <c r="D46" s="312" t="str">
        <f>HYPERLINK("[productivity-bulletin-2019-charts.xlsx]'Figure 3.3 RHS '!A1","Figure 3.3 RHS ")</f>
        <v xml:space="preserve">Figure 3.3 RHS </v>
      </c>
    </row>
    <row r="47" spans="1:4" ht="15" customHeight="1" x14ac:dyDescent="0.3">
      <c r="A47" s="278">
        <v>3.4</v>
      </c>
      <c r="C47" s="64" t="s">
        <v>512</v>
      </c>
      <c r="D47" s="313" t="str">
        <f>HYPERLINK("[productivity-bulletin-2019-charts.xlsx]'Figure 3.4'!A1","Figure 3.4")</f>
        <v>Figure 3.4</v>
      </c>
    </row>
    <row r="48" spans="1:4" ht="15" customHeight="1" x14ac:dyDescent="0.25">
      <c r="C48" s="64"/>
      <c r="D48" s="270"/>
    </row>
    <row r="49" spans="1:4" ht="24.9" customHeight="1" x14ac:dyDescent="0.4">
      <c r="A49" s="29"/>
      <c r="B49" s="302" t="s">
        <v>486</v>
      </c>
      <c r="C49" s="301" t="s">
        <v>480</v>
      </c>
      <c r="D49" s="270"/>
    </row>
    <row r="50" spans="1:4" ht="15" customHeight="1" x14ac:dyDescent="0.3">
      <c r="A50" s="279">
        <v>4.0999999999999996</v>
      </c>
      <c r="B50" s="280"/>
      <c r="C50" s="290" t="s">
        <v>277</v>
      </c>
      <c r="D50" s="312" t="str">
        <f>HYPERLINK("[productivity-bulletin-2019-charts.xlsx]'Figure 4.1'!A1","Figure 4.1")</f>
        <v>Figure 4.1</v>
      </c>
    </row>
    <row r="51" spans="1:4" ht="15" customHeight="1" x14ac:dyDescent="0.3">
      <c r="A51" s="278">
        <v>4.2</v>
      </c>
      <c r="B51" s="29" t="s">
        <v>477</v>
      </c>
      <c r="C51" s="200" t="s">
        <v>359</v>
      </c>
      <c r="D51" s="313" t="str">
        <f>HYPERLINK("[productivity-bulletin-2019-charts.xlsx]'Figure 4.2 LHS'!A1","Figure 4.2 LHS")</f>
        <v>Figure 4.2 LHS</v>
      </c>
    </row>
    <row r="52" spans="1:4" ht="15" customHeight="1" x14ac:dyDescent="0.3">
      <c r="A52" s="278">
        <v>4.2</v>
      </c>
      <c r="B52" s="29" t="s">
        <v>478</v>
      </c>
      <c r="C52" s="274" t="s">
        <v>360</v>
      </c>
      <c r="D52" s="313" t="str">
        <f>HYPERLINK("[productivity-bulletin-2019-charts.xlsx]'Figure 4.2 RHS'!A1","Figure 4.2 RHS")</f>
        <v>Figure 4.2 RHS</v>
      </c>
    </row>
    <row r="53" spans="1:4" ht="15" customHeight="1" x14ac:dyDescent="0.3">
      <c r="A53" s="279">
        <v>4.3</v>
      </c>
      <c r="B53" s="280"/>
      <c r="C53" s="292" t="s">
        <v>360</v>
      </c>
      <c r="D53" s="312" t="str">
        <f>HYPERLINK("[productivity-bulletin-2019-charts.xlsx]'Figure 4.3'!A1","Figure 4.3")</f>
        <v>Figure 4.3</v>
      </c>
    </row>
    <row r="54" spans="1:4" ht="15" customHeight="1" x14ac:dyDescent="0.3">
      <c r="A54" s="278">
        <v>4.4000000000000004</v>
      </c>
      <c r="C54" s="200" t="s">
        <v>513</v>
      </c>
      <c r="D54" s="313" t="str">
        <f>HYPERLINK("[productivity-bulletin-2019-charts.xlsx]'Figure 4.4'!A1","Figure 4.4")</f>
        <v>Figure 4.4</v>
      </c>
    </row>
    <row r="55" spans="1:4" ht="15" customHeight="1" x14ac:dyDescent="0.3">
      <c r="A55" s="279">
        <v>4.5</v>
      </c>
      <c r="B55" s="280"/>
      <c r="C55" s="293" t="s">
        <v>401</v>
      </c>
      <c r="D55" s="312" t="str">
        <f>HYPERLINK("[productivity-bulletin-2019-charts.xlsx]'Figure 4.5'!A1","Figure 4.5")</f>
        <v>Figure 4.5</v>
      </c>
    </row>
    <row r="56" spans="1:4" ht="15" customHeight="1" x14ac:dyDescent="0.3">
      <c r="A56" s="278">
        <v>4.5999999999999996</v>
      </c>
      <c r="B56" s="29" t="s">
        <v>477</v>
      </c>
      <c r="C56" s="275" t="s">
        <v>514</v>
      </c>
      <c r="D56" s="313" t="str">
        <f>HYPERLINK("[productivity-bulletin-2019-charts.xlsx]'Figure 4.6 LHS'!A1","Figure 4.6 LHS")</f>
        <v>Figure 4.6 LHS</v>
      </c>
    </row>
    <row r="57" spans="1:4" ht="15" customHeight="1" x14ac:dyDescent="0.3">
      <c r="A57" s="278">
        <v>4.5999999999999996</v>
      </c>
      <c r="B57" s="29" t="s">
        <v>478</v>
      </c>
      <c r="C57" s="275" t="s">
        <v>520</v>
      </c>
      <c r="D57" s="313" t="str">
        <f>HYPERLINK("[productivity-bulletin-2019-charts.xlsx]'Figure 4.6 RHS'!A1","Figure 4.6 RHS")</f>
        <v>Figure 4.6 RHS</v>
      </c>
    </row>
    <row r="58" spans="1:4" ht="15" customHeight="1" x14ac:dyDescent="0.3">
      <c r="A58" s="279">
        <v>4.7</v>
      </c>
      <c r="B58" s="280" t="s">
        <v>473</v>
      </c>
      <c r="C58" s="292" t="s">
        <v>515</v>
      </c>
      <c r="D58" s="312" t="str">
        <f>HYPERLINK("[productivity-bulletin-2019-charts.xlsx]'Figure 4.7 1st panel'!A1","Figure 4.7 1st panel")</f>
        <v>Figure 4.7 1st panel</v>
      </c>
    </row>
    <row r="59" spans="1:4" ht="15" customHeight="1" x14ac:dyDescent="0.3">
      <c r="A59" s="279">
        <v>4.7</v>
      </c>
      <c r="B59" s="280" t="s">
        <v>474</v>
      </c>
      <c r="C59" s="294" t="s">
        <v>516</v>
      </c>
      <c r="D59" s="312" t="str">
        <f>HYPERLINK("[productivity-bulletin-2019-charts.xlsx]'Figure 4.7 2nd panel'!A1","Figure 4.7 2nd panel")</f>
        <v>Figure 4.7 2nd panel</v>
      </c>
    </row>
    <row r="60" spans="1:4" ht="15" customHeight="1" x14ac:dyDescent="0.3">
      <c r="A60" s="278">
        <v>4.8</v>
      </c>
      <c r="C60" s="276" t="s">
        <v>517</v>
      </c>
      <c r="D60" s="313" t="str">
        <f>HYPERLINK("[productivity-bulletin-2019-charts.xlsx]'Figure 4.8'!A1","Figure 4.8")</f>
        <v>Figure 4.8</v>
      </c>
    </row>
    <row r="61" spans="1:4" ht="15" customHeight="1" x14ac:dyDescent="0.3">
      <c r="A61" s="279">
        <v>4.9000000000000004</v>
      </c>
      <c r="B61" s="280"/>
      <c r="C61" s="291" t="s">
        <v>518</v>
      </c>
      <c r="D61" s="312" t="str">
        <f>HYPERLINK("[productivity-bulletin-2019-charts.xlsx]'Figure 4.9'!A1","Figure 4.9")</f>
        <v>Figure 4.9</v>
      </c>
    </row>
    <row r="62" spans="1:4" ht="15" customHeight="1" x14ac:dyDescent="0.3">
      <c r="A62" s="295">
        <v>4.0999999999999996</v>
      </c>
      <c r="B62" s="296"/>
      <c r="C62" s="297" t="s">
        <v>519</v>
      </c>
      <c r="D62" s="314" t="str">
        <f>HYPERLINK("[productivity-bulletin-2019-charts.xlsx]'Figure 4.10'!A1","Figure 4.10")</f>
        <v>Figure 4.10</v>
      </c>
    </row>
    <row r="63" spans="1:4" ht="14.1" customHeight="1" x14ac:dyDescent="0.25">
      <c r="C63" s="48"/>
    </row>
    <row r="64" spans="1:4" ht="14.1" customHeight="1" x14ac:dyDescent="0.25">
      <c r="C64" s="48"/>
    </row>
    <row r="65" spans="3:3" ht="14.1" customHeight="1" x14ac:dyDescent="0.25">
      <c r="C65" s="48"/>
    </row>
    <row r="66" spans="3:3" ht="14.1" customHeight="1" x14ac:dyDescent="0.25">
      <c r="C66" s="48"/>
    </row>
    <row r="67" spans="3:3" ht="14.1" customHeight="1" x14ac:dyDescent="0.25">
      <c r="C67" s="48"/>
    </row>
  </sheetData>
  <sortState ref="C6:H54">
    <sortCondition descending="1" ref="C6"/>
  </sortState>
  <pageMargins left="0.7" right="0.7" top="0.75" bottom="0.75" header="0.3" footer="0.3"/>
  <pageSetup paperSize="9" scale="81" fitToHeight="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57"/>
  <sheetViews>
    <sheetView showGridLines="0" zoomScaleNormal="100" workbookViewId="0"/>
  </sheetViews>
  <sheetFormatPr defaultColWidth="8.88671875" defaultRowHeight="13.8" x14ac:dyDescent="0.25"/>
  <cols>
    <col min="1" max="1" width="22.6640625" style="27" customWidth="1"/>
    <col min="2" max="2" width="17.44140625" style="27" customWidth="1"/>
    <col min="3" max="16384" width="8.88671875" style="27"/>
  </cols>
  <sheetData>
    <row r="1" spans="1:6" ht="21" x14ac:dyDescent="0.4">
      <c r="A1" s="96" t="s">
        <v>459</v>
      </c>
      <c r="B1" s="96" t="s">
        <v>151</v>
      </c>
      <c r="C1" s="96"/>
    </row>
    <row r="3" spans="1:6" ht="15" customHeight="1" x14ac:dyDescent="0.25">
      <c r="A3" s="27" t="s">
        <v>46</v>
      </c>
      <c r="B3" s="40"/>
    </row>
    <row r="4" spans="1:6" ht="15" customHeight="1" x14ac:dyDescent="0.25"/>
    <row r="5" spans="1:6" ht="15" customHeight="1" x14ac:dyDescent="0.25"/>
    <row r="6" spans="1:6" ht="15.6" x14ac:dyDescent="0.3">
      <c r="A6" s="28" t="s">
        <v>155</v>
      </c>
    </row>
    <row r="7" spans="1:6" ht="16.2" thickBot="1" x14ac:dyDescent="0.3">
      <c r="A7" s="64" t="s">
        <v>557</v>
      </c>
    </row>
    <row r="8" spans="1:6" x14ac:dyDescent="0.25">
      <c r="A8" s="105" t="s">
        <v>156</v>
      </c>
      <c r="B8" s="106" t="s">
        <v>157</v>
      </c>
      <c r="C8" s="106" t="s">
        <v>158</v>
      </c>
      <c r="F8" s="63" t="s">
        <v>155</v>
      </c>
    </row>
    <row r="9" spans="1:6" ht="15" customHeight="1" x14ac:dyDescent="0.25">
      <c r="A9" s="107" t="s">
        <v>67</v>
      </c>
      <c r="B9" s="72">
        <v>3</v>
      </c>
      <c r="C9" s="72"/>
    </row>
    <row r="10" spans="1:6" ht="15" customHeight="1" x14ac:dyDescent="0.25">
      <c r="A10" s="107" t="s">
        <v>68</v>
      </c>
      <c r="B10" s="72">
        <v>2.2999999999999998</v>
      </c>
      <c r="C10" s="72"/>
    </row>
    <row r="11" spans="1:6" ht="15" customHeight="1" x14ac:dyDescent="0.25">
      <c r="A11" s="107" t="s">
        <v>69</v>
      </c>
      <c r="B11" s="72">
        <v>4.5999999999999996</v>
      </c>
      <c r="C11" s="72"/>
    </row>
    <row r="12" spans="1:6" ht="15" customHeight="1" x14ac:dyDescent="0.25">
      <c r="A12" s="107" t="s">
        <v>70</v>
      </c>
      <c r="B12" s="72">
        <v>0.7</v>
      </c>
      <c r="C12" s="72"/>
    </row>
    <row r="13" spans="1:6" ht="15" customHeight="1" x14ac:dyDescent="0.25">
      <c r="A13" s="107" t="s">
        <v>71</v>
      </c>
      <c r="B13" s="72">
        <v>4.3</v>
      </c>
      <c r="C13" s="72"/>
    </row>
    <row r="14" spans="1:6" ht="15" customHeight="1" x14ac:dyDescent="0.25">
      <c r="A14" s="107" t="s">
        <v>72</v>
      </c>
      <c r="B14" s="72">
        <v>0.6</v>
      </c>
      <c r="C14" s="72"/>
    </row>
    <row r="15" spans="1:6" ht="15" customHeight="1" x14ac:dyDescent="0.25">
      <c r="A15" s="107" t="s">
        <v>73</v>
      </c>
      <c r="B15" s="72">
        <v>-1.5</v>
      </c>
      <c r="C15" s="72"/>
    </row>
    <row r="16" spans="1:6" ht="15" customHeight="1" x14ac:dyDescent="0.25">
      <c r="A16" s="107" t="s">
        <v>74</v>
      </c>
      <c r="B16" s="72">
        <v>3.3</v>
      </c>
      <c r="C16" s="72"/>
    </row>
    <row r="17" spans="1:3" ht="15" customHeight="1" x14ac:dyDescent="0.25">
      <c r="A17" s="107" t="s">
        <v>75</v>
      </c>
      <c r="B17" s="72">
        <v>-2</v>
      </c>
      <c r="C17" s="72"/>
    </row>
    <row r="18" spans="1:3" ht="15" customHeight="1" x14ac:dyDescent="0.25">
      <c r="A18" s="107" t="s">
        <v>76</v>
      </c>
      <c r="B18" s="72">
        <v>5</v>
      </c>
      <c r="C18" s="72"/>
    </row>
    <row r="19" spans="1:3" ht="15" customHeight="1" x14ac:dyDescent="0.25">
      <c r="A19" s="107" t="s">
        <v>77</v>
      </c>
      <c r="B19" s="72">
        <v>4.0999999999999996</v>
      </c>
      <c r="C19" s="72"/>
    </row>
    <row r="20" spans="1:3" ht="15" customHeight="1" x14ac:dyDescent="0.25">
      <c r="A20" s="107" t="s">
        <v>78</v>
      </c>
      <c r="B20" s="72">
        <v>0.2</v>
      </c>
      <c r="C20" s="72"/>
    </row>
    <row r="21" spans="1:3" ht="15" customHeight="1" x14ac:dyDescent="0.25">
      <c r="A21" s="107" t="s">
        <v>79</v>
      </c>
      <c r="B21" s="72">
        <v>-0.4</v>
      </c>
      <c r="C21" s="72"/>
    </row>
    <row r="22" spans="1:3" ht="15" customHeight="1" x14ac:dyDescent="0.25">
      <c r="A22" s="107" t="s">
        <v>80</v>
      </c>
      <c r="B22" s="72">
        <v>4</v>
      </c>
      <c r="C22" s="72"/>
    </row>
    <row r="23" spans="1:3" ht="15" customHeight="1" x14ac:dyDescent="0.25">
      <c r="A23" s="107" t="s">
        <v>81</v>
      </c>
      <c r="B23" s="72">
        <v>1.5</v>
      </c>
      <c r="C23" s="72"/>
    </row>
    <row r="24" spans="1:3" ht="15" customHeight="1" x14ac:dyDescent="0.25">
      <c r="A24" s="107" t="s">
        <v>82</v>
      </c>
      <c r="B24" s="72">
        <v>0.7</v>
      </c>
      <c r="C24" s="72"/>
    </row>
    <row r="25" spans="1:3" ht="15" customHeight="1" x14ac:dyDescent="0.25">
      <c r="A25" s="107" t="s">
        <v>83</v>
      </c>
      <c r="B25" s="72">
        <v>3.3</v>
      </c>
      <c r="C25" s="72"/>
    </row>
    <row r="26" spans="1:3" ht="15" customHeight="1" x14ac:dyDescent="0.25">
      <c r="A26" s="107" t="s">
        <v>84</v>
      </c>
      <c r="B26" s="72">
        <v>2.6</v>
      </c>
      <c r="C26" s="72"/>
    </row>
    <row r="27" spans="1:3" ht="15" customHeight="1" x14ac:dyDescent="0.25">
      <c r="A27" s="107" t="s">
        <v>85</v>
      </c>
      <c r="B27" s="72">
        <v>3.1</v>
      </c>
      <c r="C27" s="72"/>
    </row>
    <row r="28" spans="1:3" ht="15" customHeight="1" x14ac:dyDescent="0.25">
      <c r="A28" s="107" t="s">
        <v>86</v>
      </c>
      <c r="B28" s="72">
        <v>2.2999999999999998</v>
      </c>
      <c r="C28" s="72"/>
    </row>
    <row r="29" spans="1:3" ht="15" customHeight="1" x14ac:dyDescent="0.25">
      <c r="A29" s="107" t="s">
        <v>87</v>
      </c>
      <c r="B29" s="72">
        <v>2.1</v>
      </c>
      <c r="C29" s="72"/>
    </row>
    <row r="30" spans="1:3" ht="15" customHeight="1" x14ac:dyDescent="0.25">
      <c r="A30" s="107" t="s">
        <v>88</v>
      </c>
      <c r="B30" s="72">
        <v>4.4000000000000004</v>
      </c>
      <c r="C30" s="72">
        <v>3</v>
      </c>
    </row>
    <row r="31" spans="1:3" ht="15" customHeight="1" x14ac:dyDescent="0.25">
      <c r="A31" s="107" t="s">
        <v>89</v>
      </c>
      <c r="B31" s="72">
        <v>3.7</v>
      </c>
      <c r="C31" s="72">
        <v>3.5</v>
      </c>
    </row>
    <row r="32" spans="1:3" ht="15" customHeight="1" x14ac:dyDescent="0.25">
      <c r="A32" s="107" t="s">
        <v>90</v>
      </c>
      <c r="B32" s="72">
        <v>4.9000000000000004</v>
      </c>
      <c r="C32" s="72">
        <v>3.8</v>
      </c>
    </row>
    <row r="33" spans="1:3" ht="15" customHeight="1" x14ac:dyDescent="0.25">
      <c r="A33" s="107" t="s">
        <v>91</v>
      </c>
      <c r="B33" s="72">
        <v>5</v>
      </c>
      <c r="C33" s="72">
        <v>5</v>
      </c>
    </row>
    <row r="34" spans="1:3" ht="15" customHeight="1" x14ac:dyDescent="0.25">
      <c r="A34" s="107" t="s">
        <v>92</v>
      </c>
      <c r="B34" s="72">
        <v>0.3</v>
      </c>
      <c r="C34" s="72">
        <v>0.5</v>
      </c>
    </row>
    <row r="35" spans="1:3" ht="15" customHeight="1" x14ac:dyDescent="0.25">
      <c r="A35" s="107" t="s">
        <v>93</v>
      </c>
      <c r="B35" s="72">
        <v>2.1</v>
      </c>
      <c r="C35" s="72">
        <v>2.2000000000000002</v>
      </c>
    </row>
    <row r="36" spans="1:3" ht="15" customHeight="1" x14ac:dyDescent="0.25">
      <c r="A36" s="107" t="s">
        <v>94</v>
      </c>
      <c r="B36" s="72">
        <v>4.3</v>
      </c>
      <c r="C36" s="72">
        <v>4.7</v>
      </c>
    </row>
    <row r="37" spans="1:3" ht="15" customHeight="1" x14ac:dyDescent="0.25">
      <c r="A37" s="107" t="s">
        <v>95</v>
      </c>
      <c r="B37" s="72">
        <v>1.8</v>
      </c>
      <c r="C37" s="72">
        <v>1.5</v>
      </c>
    </row>
    <row r="38" spans="1:3" ht="15" customHeight="1" x14ac:dyDescent="0.25">
      <c r="A38" s="107" t="s">
        <v>96</v>
      </c>
      <c r="B38" s="72">
        <v>4.2</v>
      </c>
      <c r="C38" s="72">
        <v>3.5</v>
      </c>
    </row>
    <row r="39" spans="1:3" ht="15" customHeight="1" x14ac:dyDescent="0.25">
      <c r="A39" s="107" t="s">
        <v>97</v>
      </c>
      <c r="B39" s="72">
        <v>-0.1</v>
      </c>
      <c r="C39" s="72">
        <v>-0.1</v>
      </c>
    </row>
    <row r="40" spans="1:3" ht="15" customHeight="1" x14ac:dyDescent="0.25">
      <c r="A40" s="107" t="s">
        <v>98</v>
      </c>
      <c r="B40" s="72">
        <v>2.1</v>
      </c>
      <c r="C40" s="72">
        <v>1.7</v>
      </c>
    </row>
    <row r="41" spans="1:3" ht="15" customHeight="1" x14ac:dyDescent="0.25">
      <c r="A41" s="107" t="s">
        <v>99</v>
      </c>
      <c r="B41" s="72">
        <v>1.1000000000000001</v>
      </c>
      <c r="C41" s="72">
        <v>1</v>
      </c>
    </row>
    <row r="42" spans="1:3" ht="15" customHeight="1" x14ac:dyDescent="0.25">
      <c r="A42" s="107" t="s">
        <v>100</v>
      </c>
      <c r="B42" s="72">
        <v>1.8</v>
      </c>
      <c r="C42" s="72">
        <v>1.1000000000000001</v>
      </c>
    </row>
    <row r="43" spans="1:3" ht="15" customHeight="1" x14ac:dyDescent="0.25">
      <c r="A43" s="107" t="s">
        <v>101</v>
      </c>
      <c r="B43" s="72">
        <v>0.9</v>
      </c>
      <c r="C43" s="72">
        <v>1.5</v>
      </c>
    </row>
    <row r="44" spans="1:3" ht="15" customHeight="1" x14ac:dyDescent="0.25">
      <c r="A44" s="107" t="s">
        <v>102</v>
      </c>
      <c r="B44" s="72">
        <v>3.3</v>
      </c>
      <c r="C44" s="72">
        <v>2.6</v>
      </c>
    </row>
    <row r="45" spans="1:3" ht="15" customHeight="1" x14ac:dyDescent="0.25">
      <c r="A45" s="107" t="s">
        <v>103</v>
      </c>
      <c r="B45" s="72">
        <v>0</v>
      </c>
      <c r="C45" s="72">
        <v>0.3</v>
      </c>
    </row>
    <row r="46" spans="1:3" ht="15" customHeight="1" x14ac:dyDescent="0.25">
      <c r="A46" s="107" t="s">
        <v>104</v>
      </c>
      <c r="B46" s="72">
        <v>4.9000000000000004</v>
      </c>
      <c r="C46" s="72">
        <v>4.2</v>
      </c>
    </row>
    <row r="47" spans="1:3" ht="15" customHeight="1" x14ac:dyDescent="0.25">
      <c r="A47" s="107" t="s">
        <v>105</v>
      </c>
      <c r="B47" s="72">
        <v>2.5</v>
      </c>
      <c r="C47" s="72">
        <v>2.4</v>
      </c>
    </row>
    <row r="48" spans="1:3" ht="15" customHeight="1" x14ac:dyDescent="0.25">
      <c r="A48" s="107" t="s">
        <v>106</v>
      </c>
      <c r="B48" s="72">
        <v>3.2</v>
      </c>
      <c r="C48" s="72">
        <v>2.8</v>
      </c>
    </row>
    <row r="49" spans="1:3" ht="15" customHeight="1" x14ac:dyDescent="0.25">
      <c r="A49" s="107" t="s">
        <v>107</v>
      </c>
      <c r="B49" s="72">
        <v>2</v>
      </c>
      <c r="C49" s="72">
        <v>1.3</v>
      </c>
    </row>
    <row r="50" spans="1:3" ht="15" customHeight="1" x14ac:dyDescent="0.25">
      <c r="A50" s="107" t="s">
        <v>108</v>
      </c>
      <c r="B50" s="72">
        <v>1.7</v>
      </c>
      <c r="C50" s="72">
        <v>1.7</v>
      </c>
    </row>
    <row r="51" spans="1:3" ht="15" customHeight="1" x14ac:dyDescent="0.25">
      <c r="A51" s="107" t="s">
        <v>109</v>
      </c>
      <c r="B51" s="72">
        <v>0.9</v>
      </c>
      <c r="C51" s="72">
        <v>1.3</v>
      </c>
    </row>
    <row r="52" spans="1:3" ht="15" customHeight="1" x14ac:dyDescent="0.25">
      <c r="A52" s="108" t="s">
        <v>4</v>
      </c>
      <c r="B52" s="109">
        <v>-0.7</v>
      </c>
      <c r="C52" s="109">
        <v>0.4</v>
      </c>
    </row>
    <row r="53" spans="1:3" ht="15" customHeight="1" x14ac:dyDescent="0.25">
      <c r="A53" s="103" t="s">
        <v>558</v>
      </c>
    </row>
    <row r="54" spans="1:3" ht="15" customHeight="1" x14ac:dyDescent="0.25">
      <c r="A54" s="103"/>
    </row>
    <row r="55" spans="1:3" s="40" customFormat="1" ht="15" customHeight="1" x14ac:dyDescent="0.2">
      <c r="A55" s="104" t="s">
        <v>154</v>
      </c>
    </row>
    <row r="56" spans="1:3" ht="15" customHeight="1" x14ac:dyDescent="0.25">
      <c r="A56" s="40" t="s">
        <v>549</v>
      </c>
    </row>
    <row r="57" spans="1:3" x14ac:dyDescent="0.25">
      <c r="A57" s="41" t="s">
        <v>580</v>
      </c>
    </row>
  </sheetData>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34"/>
  <sheetViews>
    <sheetView showGridLines="0" zoomScaleNormal="100" workbookViewId="0"/>
  </sheetViews>
  <sheetFormatPr defaultColWidth="7.88671875" defaultRowHeight="13.8" x14ac:dyDescent="0.25"/>
  <cols>
    <col min="1" max="1" width="30.6640625" style="2" customWidth="1"/>
    <col min="2" max="2" width="16.6640625" style="2" customWidth="1"/>
    <col min="3" max="5" width="10.6640625" style="2" customWidth="1"/>
    <col min="6" max="16384" width="7.88671875" style="2"/>
  </cols>
  <sheetData>
    <row r="1" spans="1:5" ht="21" x14ac:dyDescent="0.4">
      <c r="A1" s="1" t="s">
        <v>159</v>
      </c>
      <c r="B1" s="1" t="s">
        <v>160</v>
      </c>
    </row>
    <row r="2" spans="1:5" ht="15" customHeight="1" x14ac:dyDescent="0.25">
      <c r="A2" s="4"/>
    </row>
    <row r="3" spans="1:5" ht="15" customHeight="1" x14ac:dyDescent="0.25">
      <c r="A3" s="20"/>
    </row>
    <row r="4" spans="1:5" ht="15" customHeight="1" x14ac:dyDescent="0.25">
      <c r="A4" s="4"/>
      <c r="B4" s="4"/>
    </row>
    <row r="5" spans="1:5" ht="15.6" x14ac:dyDescent="0.3">
      <c r="A5" s="5"/>
      <c r="B5" s="5"/>
    </row>
    <row r="6" spans="1:5" ht="14.4" thickBot="1" x14ac:dyDescent="0.3">
      <c r="A6" s="20" t="s">
        <v>161</v>
      </c>
      <c r="B6" s="20"/>
    </row>
    <row r="7" spans="1:5" ht="21" x14ac:dyDescent="0.25">
      <c r="A7" s="303" t="s">
        <v>162</v>
      </c>
      <c r="B7" s="304" t="s">
        <v>163</v>
      </c>
      <c r="C7" s="7" t="s">
        <v>4</v>
      </c>
      <c r="D7" s="7" t="s">
        <v>5</v>
      </c>
      <c r="E7" s="7" t="s">
        <v>164</v>
      </c>
    </row>
    <row r="8" spans="1:5" ht="15" customHeight="1" x14ac:dyDescent="0.25">
      <c r="A8" s="115"/>
      <c r="B8" s="116"/>
      <c r="C8" s="117"/>
    </row>
    <row r="9" spans="1:5" ht="15" customHeight="1" x14ac:dyDescent="0.25">
      <c r="A9" s="118" t="s">
        <v>165</v>
      </c>
      <c r="B9" s="119" t="s">
        <v>166</v>
      </c>
      <c r="C9" s="10">
        <v>-12</v>
      </c>
      <c r="D9" s="10">
        <v>-0.4</v>
      </c>
      <c r="E9" s="10">
        <v>3.8</v>
      </c>
    </row>
    <row r="10" spans="1:5" ht="15" customHeight="1" x14ac:dyDescent="0.25">
      <c r="A10" s="118" t="s">
        <v>167</v>
      </c>
      <c r="B10" s="119" t="s">
        <v>167</v>
      </c>
      <c r="C10" s="10">
        <v>-0.4</v>
      </c>
      <c r="D10" s="10">
        <v>8.1</v>
      </c>
      <c r="E10" s="10">
        <v>-6.9</v>
      </c>
    </row>
    <row r="11" spans="1:5" ht="15" customHeight="1" x14ac:dyDescent="0.25">
      <c r="A11" s="118" t="s">
        <v>168</v>
      </c>
      <c r="B11" s="119" t="s">
        <v>168</v>
      </c>
      <c r="C11" s="10">
        <v>3.7</v>
      </c>
      <c r="D11" s="10">
        <v>-0.2</v>
      </c>
      <c r="E11" s="10">
        <v>1.3</v>
      </c>
    </row>
    <row r="12" spans="1:5" x14ac:dyDescent="0.25">
      <c r="A12" s="118" t="s">
        <v>169</v>
      </c>
      <c r="B12" s="119" t="s">
        <v>170</v>
      </c>
      <c r="C12" s="10">
        <v>-4.5</v>
      </c>
      <c r="D12" s="10">
        <v>1.1000000000000001</v>
      </c>
      <c r="E12" s="10">
        <v>-4.9000000000000004</v>
      </c>
    </row>
    <row r="13" spans="1:5" ht="15" customHeight="1" x14ac:dyDescent="0.25">
      <c r="A13" s="118" t="s">
        <v>171</v>
      </c>
      <c r="B13" s="119" t="s">
        <v>171</v>
      </c>
      <c r="C13" s="10">
        <v>-2.4</v>
      </c>
      <c r="D13" s="10">
        <v>-1.8</v>
      </c>
      <c r="E13" s="10">
        <v>2.2000000000000002</v>
      </c>
    </row>
    <row r="14" spans="1:5" ht="15" customHeight="1" x14ac:dyDescent="0.25">
      <c r="A14" s="118" t="s">
        <v>172</v>
      </c>
      <c r="B14" s="119" t="s">
        <v>173</v>
      </c>
      <c r="C14" s="10">
        <v>-0.1</v>
      </c>
      <c r="D14" s="10">
        <v>4.4000000000000004</v>
      </c>
      <c r="E14" s="10">
        <v>2</v>
      </c>
    </row>
    <row r="15" spans="1:5" ht="15" customHeight="1" x14ac:dyDescent="0.25">
      <c r="A15" s="118" t="s">
        <v>174</v>
      </c>
      <c r="B15" s="119" t="s">
        <v>175</v>
      </c>
      <c r="C15" s="10">
        <v>-1</v>
      </c>
      <c r="D15" s="10">
        <v>1.5</v>
      </c>
      <c r="E15" s="10">
        <v>2.5</v>
      </c>
    </row>
    <row r="16" spans="1:5" ht="15" customHeight="1" x14ac:dyDescent="0.25">
      <c r="A16" s="118" t="s">
        <v>176</v>
      </c>
      <c r="B16" s="119" t="s">
        <v>177</v>
      </c>
      <c r="C16" s="10">
        <v>3.8</v>
      </c>
      <c r="D16" s="10">
        <v>0.5</v>
      </c>
      <c r="E16" s="10">
        <v>0.6</v>
      </c>
    </row>
    <row r="17" spans="1:5" ht="15" customHeight="1" x14ac:dyDescent="0.25">
      <c r="A17" s="118" t="s">
        <v>178</v>
      </c>
      <c r="B17" s="119" t="s">
        <v>179</v>
      </c>
      <c r="C17" s="10">
        <v>-3.8</v>
      </c>
      <c r="D17" s="10">
        <v>-0.5</v>
      </c>
      <c r="E17" s="10">
        <v>1.7</v>
      </c>
    </row>
    <row r="18" spans="1:5" ht="15" customHeight="1" x14ac:dyDescent="0.25">
      <c r="A18" s="118" t="s">
        <v>180</v>
      </c>
      <c r="B18" s="119" t="s">
        <v>181</v>
      </c>
      <c r="C18" s="10">
        <v>1.3</v>
      </c>
      <c r="D18" s="10">
        <v>4.0999999999999996</v>
      </c>
      <c r="E18" s="10">
        <v>3.3</v>
      </c>
    </row>
    <row r="19" spans="1:5" ht="15" customHeight="1" x14ac:dyDescent="0.25">
      <c r="A19" s="118" t="s">
        <v>182</v>
      </c>
      <c r="B19" s="119" t="s">
        <v>183</v>
      </c>
      <c r="C19" s="10">
        <v>6.9</v>
      </c>
      <c r="D19" s="10">
        <v>3.5</v>
      </c>
      <c r="E19" s="10">
        <v>1.4</v>
      </c>
    </row>
    <row r="20" spans="1:5" ht="15" customHeight="1" x14ac:dyDescent="0.25">
      <c r="A20" s="118" t="s">
        <v>184</v>
      </c>
      <c r="B20" s="119" t="s">
        <v>185</v>
      </c>
      <c r="C20" s="10">
        <v>1.5</v>
      </c>
      <c r="D20" s="10">
        <v>4.9000000000000004</v>
      </c>
      <c r="E20" s="10">
        <v>-0.3</v>
      </c>
    </row>
    <row r="21" spans="1:5" x14ac:dyDescent="0.25">
      <c r="A21" s="118" t="s">
        <v>186</v>
      </c>
      <c r="B21" s="119" t="s">
        <v>187</v>
      </c>
      <c r="C21" s="10">
        <v>4.0999999999999996</v>
      </c>
      <c r="D21" s="10">
        <v>1.2</v>
      </c>
      <c r="E21" s="10">
        <v>0.5</v>
      </c>
    </row>
    <row r="22" spans="1:5" ht="15" customHeight="1" x14ac:dyDescent="0.25">
      <c r="A22" s="118" t="s">
        <v>188</v>
      </c>
      <c r="B22" s="119" t="s">
        <v>189</v>
      </c>
      <c r="C22" s="10">
        <v>8.1999999999999993</v>
      </c>
      <c r="D22" s="10">
        <v>2.2000000000000002</v>
      </c>
      <c r="E22" s="10">
        <v>0.9</v>
      </c>
    </row>
    <row r="23" spans="1:5" ht="15" customHeight="1" x14ac:dyDescent="0.25">
      <c r="A23" s="118" t="s">
        <v>190</v>
      </c>
      <c r="B23" s="119" t="s">
        <v>191</v>
      </c>
      <c r="C23" s="10">
        <v>3.5</v>
      </c>
      <c r="D23" s="10">
        <v>1.3</v>
      </c>
      <c r="E23" s="10">
        <v>0.2</v>
      </c>
    </row>
    <row r="24" spans="1:5" ht="15" customHeight="1" x14ac:dyDescent="0.25">
      <c r="A24" s="118" t="s">
        <v>192</v>
      </c>
      <c r="B24" s="119" t="s">
        <v>193</v>
      </c>
      <c r="C24" s="10">
        <v>-1.4</v>
      </c>
      <c r="D24" s="10">
        <v>-0.7</v>
      </c>
      <c r="E24" s="10">
        <v>0.4</v>
      </c>
    </row>
    <row r="25" spans="1:5" ht="15" customHeight="1" x14ac:dyDescent="0.25">
      <c r="A25" s="118" t="s">
        <v>194</v>
      </c>
      <c r="B25" s="119" t="s">
        <v>195</v>
      </c>
      <c r="C25" s="10">
        <v>-0.9</v>
      </c>
      <c r="D25" s="10">
        <v>1.3</v>
      </c>
      <c r="E25" s="10">
        <v>0</v>
      </c>
    </row>
    <row r="26" spans="1:5" ht="15" customHeight="1" x14ac:dyDescent="0.25">
      <c r="A26" s="118" t="s">
        <v>196</v>
      </c>
      <c r="B26" s="119" t="s">
        <v>197</v>
      </c>
      <c r="C26" s="10">
        <v>-7.4</v>
      </c>
      <c r="D26" s="10">
        <v>-0.5</v>
      </c>
      <c r="E26" s="10">
        <v>0.2</v>
      </c>
    </row>
    <row r="27" spans="1:5" ht="15" customHeight="1" x14ac:dyDescent="0.25">
      <c r="A27" s="118" t="s">
        <v>198</v>
      </c>
      <c r="B27" s="119" t="s">
        <v>199</v>
      </c>
      <c r="C27" s="10">
        <v>1.7</v>
      </c>
      <c r="D27" s="10">
        <v>0.1</v>
      </c>
      <c r="E27" s="10">
        <v>0.9</v>
      </c>
    </row>
    <row r="28" spans="1:5" ht="15" customHeight="1" x14ac:dyDescent="0.25">
      <c r="A28" s="120" t="s">
        <v>200</v>
      </c>
      <c r="B28" s="121" t="s">
        <v>201</v>
      </c>
      <c r="C28" s="10">
        <v>2.4</v>
      </c>
      <c r="D28" s="10">
        <v>1.5</v>
      </c>
      <c r="E28" s="10">
        <v>2.2999999999999998</v>
      </c>
    </row>
    <row r="29" spans="1:5" ht="15" customHeight="1" x14ac:dyDescent="0.25">
      <c r="A29" s="120" t="s">
        <v>202</v>
      </c>
      <c r="B29" s="120" t="s">
        <v>202</v>
      </c>
      <c r="C29" s="10">
        <v>0.2</v>
      </c>
      <c r="D29" s="10">
        <v>1.2</v>
      </c>
      <c r="E29" s="10">
        <v>1.1000000000000001</v>
      </c>
    </row>
    <row r="30" spans="1:5" ht="15" customHeight="1" x14ac:dyDescent="0.25">
      <c r="A30" s="13"/>
      <c r="B30" s="13"/>
      <c r="C30" s="13"/>
      <c r="D30" s="13"/>
      <c r="E30" s="13"/>
    </row>
    <row r="31" spans="1:5" ht="15" customHeight="1" x14ac:dyDescent="0.25">
      <c r="A31" s="53" t="s">
        <v>550</v>
      </c>
      <c r="B31" s="41"/>
    </row>
    <row r="32" spans="1:5" ht="15" customHeight="1" x14ac:dyDescent="0.25">
      <c r="A32" s="39" t="s">
        <v>275</v>
      </c>
      <c r="B32" s="41"/>
    </row>
    <row r="33" spans="1:2" ht="15" customHeight="1" x14ac:dyDescent="0.25">
      <c r="A33" s="40" t="s">
        <v>581</v>
      </c>
      <c r="B33" s="41"/>
    </row>
    <row r="34" spans="1:2" ht="15" customHeight="1" x14ac:dyDescent="0.25">
      <c r="A34" s="40" t="s">
        <v>582</v>
      </c>
    </row>
  </sheetData>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R17"/>
  <sheetViews>
    <sheetView showGridLines="0" zoomScaleNormal="100" workbookViewId="0"/>
  </sheetViews>
  <sheetFormatPr defaultColWidth="8.88671875" defaultRowHeight="13.8" x14ac:dyDescent="0.25"/>
  <cols>
    <col min="1" max="1" width="22.6640625" style="27" customWidth="1"/>
    <col min="2" max="16384" width="8.88671875" style="27"/>
  </cols>
  <sheetData>
    <row r="1" spans="1:44" ht="21" x14ac:dyDescent="0.25">
      <c r="A1" s="122" t="s">
        <v>460</v>
      </c>
      <c r="B1" s="122" t="s">
        <v>203</v>
      </c>
    </row>
    <row r="2" spans="1:44" ht="18" x14ac:dyDescent="0.3">
      <c r="B2" s="28" t="s">
        <v>204</v>
      </c>
    </row>
    <row r="3" spans="1:44" ht="15" customHeight="1" x14ac:dyDescent="0.25">
      <c r="A3" s="27" t="s">
        <v>20</v>
      </c>
    </row>
    <row r="4" spans="1:44" ht="15" customHeight="1" x14ac:dyDescent="0.25"/>
    <row r="5" spans="1:44" ht="15.6" x14ac:dyDescent="0.3">
      <c r="A5" s="28" t="s">
        <v>152</v>
      </c>
    </row>
    <row r="6" spans="1:44" ht="14.4" thickBot="1" x14ac:dyDescent="0.3">
      <c r="A6" s="64" t="s">
        <v>205</v>
      </c>
    </row>
    <row r="7" spans="1:44" s="68" customFormat="1" ht="15" customHeight="1" x14ac:dyDescent="0.2">
      <c r="A7" s="123"/>
      <c r="B7" s="124" t="s">
        <v>68</v>
      </c>
      <c r="C7" s="124" t="s">
        <v>69</v>
      </c>
      <c r="D7" s="124" t="s">
        <v>70</v>
      </c>
      <c r="E7" s="124" t="s">
        <v>71</v>
      </c>
      <c r="F7" s="124" t="s">
        <v>72</v>
      </c>
      <c r="G7" s="124" t="s">
        <v>73</v>
      </c>
      <c r="H7" s="124" t="s">
        <v>74</v>
      </c>
      <c r="I7" s="124" t="s">
        <v>75</v>
      </c>
      <c r="J7" s="124" t="s">
        <v>76</v>
      </c>
      <c r="K7" s="124" t="s">
        <v>77</v>
      </c>
      <c r="L7" s="124" t="s">
        <v>78</v>
      </c>
      <c r="M7" s="124" t="s">
        <v>79</v>
      </c>
      <c r="N7" s="124" t="s">
        <v>80</v>
      </c>
      <c r="O7" s="124" t="s">
        <v>81</v>
      </c>
      <c r="P7" s="124" t="s">
        <v>82</v>
      </c>
      <c r="Q7" s="124" t="s">
        <v>83</v>
      </c>
      <c r="R7" s="124" t="s">
        <v>84</v>
      </c>
      <c r="S7" s="124" t="s">
        <v>85</v>
      </c>
      <c r="T7" s="124" t="s">
        <v>86</v>
      </c>
      <c r="U7" s="124" t="s">
        <v>87</v>
      </c>
      <c r="V7" s="124" t="s">
        <v>88</v>
      </c>
      <c r="W7" s="124" t="s">
        <v>89</v>
      </c>
      <c r="X7" s="124" t="s">
        <v>90</v>
      </c>
      <c r="Y7" s="124" t="s">
        <v>91</v>
      </c>
      <c r="Z7" s="124" t="s">
        <v>92</v>
      </c>
      <c r="AA7" s="124" t="s">
        <v>93</v>
      </c>
      <c r="AB7" s="124" t="s">
        <v>94</v>
      </c>
      <c r="AC7" s="124" t="s">
        <v>95</v>
      </c>
      <c r="AD7" s="124" t="s">
        <v>96</v>
      </c>
      <c r="AE7" s="124" t="s">
        <v>97</v>
      </c>
      <c r="AF7" s="124" t="s">
        <v>98</v>
      </c>
      <c r="AG7" s="124" t="s">
        <v>99</v>
      </c>
      <c r="AH7" s="124" t="s">
        <v>100</v>
      </c>
      <c r="AI7" s="124" t="s">
        <v>101</v>
      </c>
      <c r="AJ7" s="124" t="s">
        <v>102</v>
      </c>
      <c r="AK7" s="124" t="s">
        <v>103</v>
      </c>
      <c r="AL7" s="124" t="s">
        <v>104</v>
      </c>
      <c r="AM7" s="124" t="s">
        <v>105</v>
      </c>
      <c r="AN7" s="124" t="s">
        <v>106</v>
      </c>
      <c r="AO7" s="124" t="s">
        <v>107</v>
      </c>
      <c r="AP7" s="124" t="s">
        <v>108</v>
      </c>
      <c r="AQ7" s="124" t="s">
        <v>109</v>
      </c>
      <c r="AR7" s="124" t="s">
        <v>4</v>
      </c>
    </row>
    <row r="8" spans="1:44" s="99" customFormat="1" ht="15" customHeight="1" x14ac:dyDescent="0.2">
      <c r="A8" s="100"/>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44" s="40" customFormat="1" ht="15" customHeight="1" x14ac:dyDescent="0.2">
      <c r="A9" s="40" t="s">
        <v>206</v>
      </c>
      <c r="B9" s="126">
        <v>0.9</v>
      </c>
      <c r="C9" s="126">
        <v>2.2000000000000002</v>
      </c>
      <c r="D9" s="126">
        <v>-0.3</v>
      </c>
      <c r="E9" s="126">
        <v>4.0999999999999996</v>
      </c>
      <c r="F9" s="126">
        <v>-0.7</v>
      </c>
      <c r="G9" s="126">
        <v>0</v>
      </c>
      <c r="H9" s="126">
        <v>1.5</v>
      </c>
      <c r="I9" s="126">
        <v>-2.4</v>
      </c>
      <c r="J9" s="126">
        <v>2.1</v>
      </c>
      <c r="K9" s="126">
        <v>2</v>
      </c>
      <c r="L9" s="126">
        <v>-0.4</v>
      </c>
      <c r="M9" s="126">
        <v>-1.3</v>
      </c>
      <c r="N9" s="126">
        <v>2.4</v>
      </c>
      <c r="O9" s="126">
        <v>-0.2</v>
      </c>
      <c r="P9" s="126">
        <v>-0.2</v>
      </c>
      <c r="Q9" s="126">
        <v>0.2</v>
      </c>
      <c r="R9" s="126">
        <v>0</v>
      </c>
      <c r="S9" s="126">
        <v>2.1</v>
      </c>
      <c r="T9" s="126">
        <v>1.5</v>
      </c>
      <c r="U9" s="126">
        <v>-0.1</v>
      </c>
      <c r="V9" s="126">
        <v>1.2</v>
      </c>
      <c r="W9" s="126">
        <v>2.2000000000000002</v>
      </c>
      <c r="X9" s="126">
        <v>1.8</v>
      </c>
      <c r="Y9" s="126">
        <v>2.7</v>
      </c>
      <c r="Z9" s="126">
        <v>0.3</v>
      </c>
      <c r="AA9" s="126">
        <v>0.6</v>
      </c>
      <c r="AB9" s="126">
        <v>2.5</v>
      </c>
      <c r="AC9" s="126">
        <v>-0.2</v>
      </c>
      <c r="AD9" s="126">
        <v>1.2</v>
      </c>
      <c r="AE9" s="126">
        <v>-0.4</v>
      </c>
      <c r="AF9" s="126">
        <v>-0.4</v>
      </c>
      <c r="AG9" s="126">
        <v>0.1</v>
      </c>
      <c r="AH9" s="126">
        <v>-0.4</v>
      </c>
      <c r="AI9" s="126">
        <v>0</v>
      </c>
      <c r="AJ9" s="126">
        <v>0.5</v>
      </c>
      <c r="AK9" s="126">
        <v>-0.6</v>
      </c>
      <c r="AL9" s="126">
        <v>1.3</v>
      </c>
      <c r="AM9" s="126">
        <v>0.5</v>
      </c>
      <c r="AN9" s="126">
        <v>1.1000000000000001</v>
      </c>
      <c r="AO9" s="126">
        <v>0.7</v>
      </c>
      <c r="AP9" s="126">
        <v>0.8</v>
      </c>
      <c r="AQ9" s="126">
        <v>0.7</v>
      </c>
      <c r="AR9" s="126">
        <v>0.4</v>
      </c>
    </row>
    <row r="10" spans="1:44" ht="15" customHeight="1" x14ac:dyDescent="0.25">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row>
    <row r="11" spans="1:44" ht="15" customHeight="1" x14ac:dyDescent="0.25">
      <c r="A11" s="127" t="s">
        <v>207</v>
      </c>
    </row>
    <row r="12" spans="1:44" ht="15" customHeight="1" x14ac:dyDescent="0.25">
      <c r="A12" s="127"/>
    </row>
    <row r="13" spans="1:44" ht="15" customHeight="1" x14ac:dyDescent="0.25">
      <c r="A13" s="53" t="s">
        <v>124</v>
      </c>
    </row>
    <row r="14" spans="1:44" s="40" customFormat="1" ht="15" customHeight="1" x14ac:dyDescent="0.2">
      <c r="A14" s="40" t="s">
        <v>549</v>
      </c>
    </row>
    <row r="15" spans="1:44" x14ac:dyDescent="0.25">
      <c r="A15" s="40" t="s">
        <v>583</v>
      </c>
    </row>
    <row r="17" spans="3:3" x14ac:dyDescent="0.25">
      <c r="C17" s="63" t="s">
        <v>539</v>
      </c>
    </row>
  </sheetData>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58"/>
  <sheetViews>
    <sheetView showGridLines="0" zoomScaleNormal="100" workbookViewId="0"/>
  </sheetViews>
  <sheetFormatPr defaultColWidth="8.88671875" defaultRowHeight="13.8" x14ac:dyDescent="0.25"/>
  <cols>
    <col min="1" max="1" width="22.6640625" style="40" customWidth="1"/>
    <col min="2" max="2" width="16.44140625" style="40" customWidth="1"/>
    <col min="3" max="3" width="8.88671875" style="40"/>
    <col min="4" max="16384" width="8.88671875" style="27"/>
  </cols>
  <sheetData>
    <row r="1" spans="1:7" ht="21" x14ac:dyDescent="0.25">
      <c r="A1" s="122" t="s">
        <v>460</v>
      </c>
      <c r="B1" s="122" t="s">
        <v>203</v>
      </c>
      <c r="C1" s="27"/>
    </row>
    <row r="2" spans="1:7" ht="18" x14ac:dyDescent="0.3">
      <c r="A2" s="27"/>
      <c r="B2" s="28" t="s">
        <v>204</v>
      </c>
      <c r="C2" s="27"/>
    </row>
    <row r="3" spans="1:7" ht="15" customHeight="1" x14ac:dyDescent="0.25">
      <c r="A3" s="27" t="s">
        <v>46</v>
      </c>
      <c r="B3" s="64"/>
      <c r="C3" s="27"/>
    </row>
    <row r="4" spans="1:7" ht="15" customHeight="1" x14ac:dyDescent="0.25">
      <c r="A4" s="27"/>
      <c r="B4" s="64"/>
      <c r="C4" s="27"/>
    </row>
    <row r="5" spans="1:7" ht="15.6" x14ac:dyDescent="0.3">
      <c r="A5" s="28" t="s">
        <v>155</v>
      </c>
      <c r="B5" s="27"/>
      <c r="C5" s="27"/>
    </row>
    <row r="6" spans="1:7" ht="14.4" thickBot="1" x14ac:dyDescent="0.3">
      <c r="A6" s="64" t="s">
        <v>205</v>
      </c>
      <c r="B6" s="27"/>
      <c r="C6" s="27"/>
    </row>
    <row r="7" spans="1:7" x14ac:dyDescent="0.25">
      <c r="A7" s="128" t="s">
        <v>156</v>
      </c>
      <c r="B7" s="106" t="s">
        <v>157</v>
      </c>
      <c r="C7" s="106" t="s">
        <v>158</v>
      </c>
      <c r="G7" s="63" t="s">
        <v>155</v>
      </c>
    </row>
    <row r="8" spans="1:7" ht="15" customHeight="1" x14ac:dyDescent="0.25">
      <c r="A8" s="129"/>
      <c r="B8" s="130"/>
      <c r="C8" s="130"/>
    </row>
    <row r="9" spans="1:7" ht="15" customHeight="1" x14ac:dyDescent="0.25">
      <c r="A9" s="107" t="s">
        <v>67</v>
      </c>
      <c r="B9" s="67">
        <v>0</v>
      </c>
      <c r="C9" s="67"/>
    </row>
    <row r="10" spans="1:7" ht="15" customHeight="1" x14ac:dyDescent="0.25">
      <c r="A10" s="107" t="s">
        <v>68</v>
      </c>
      <c r="B10" s="67">
        <v>0.3</v>
      </c>
      <c r="C10" s="67"/>
    </row>
    <row r="11" spans="1:7" ht="15" customHeight="1" x14ac:dyDescent="0.25">
      <c r="A11" s="107" t="s">
        <v>69</v>
      </c>
      <c r="B11" s="67">
        <v>2.9</v>
      </c>
      <c r="C11" s="67"/>
    </row>
    <row r="12" spans="1:7" ht="15" customHeight="1" x14ac:dyDescent="0.25">
      <c r="A12" s="107" t="s">
        <v>70</v>
      </c>
      <c r="B12" s="67">
        <v>-0.8</v>
      </c>
      <c r="C12" s="67"/>
    </row>
    <row r="13" spans="1:7" ht="15" customHeight="1" x14ac:dyDescent="0.25">
      <c r="A13" s="107" t="s">
        <v>71</v>
      </c>
      <c r="B13" s="67">
        <v>2.6</v>
      </c>
      <c r="C13" s="67"/>
    </row>
    <row r="14" spans="1:7" ht="15" customHeight="1" x14ac:dyDescent="0.25">
      <c r="A14" s="107" t="s">
        <v>72</v>
      </c>
      <c r="B14" s="67">
        <v>-0.6</v>
      </c>
      <c r="C14" s="67"/>
    </row>
    <row r="15" spans="1:7" ht="15" customHeight="1" x14ac:dyDescent="0.25">
      <c r="A15" s="107" t="s">
        <v>73</v>
      </c>
      <c r="B15" s="67">
        <v>-2</v>
      </c>
      <c r="C15" s="67"/>
    </row>
    <row r="16" spans="1:7" ht="15" customHeight="1" x14ac:dyDescent="0.25">
      <c r="A16" s="107" t="s">
        <v>74</v>
      </c>
      <c r="B16" s="67">
        <v>1.2</v>
      </c>
      <c r="C16" s="67"/>
    </row>
    <row r="17" spans="1:3" ht="15" customHeight="1" x14ac:dyDescent="0.25">
      <c r="A17" s="107" t="s">
        <v>75</v>
      </c>
      <c r="B17" s="67">
        <v>-4.7</v>
      </c>
      <c r="C17" s="67"/>
    </row>
    <row r="18" spans="1:3" ht="15" customHeight="1" x14ac:dyDescent="0.25">
      <c r="A18" s="107" t="s">
        <v>76</v>
      </c>
      <c r="B18" s="67">
        <v>3.5</v>
      </c>
      <c r="C18" s="67"/>
    </row>
    <row r="19" spans="1:3" ht="15" customHeight="1" x14ac:dyDescent="0.25">
      <c r="A19" s="107" t="s">
        <v>77</v>
      </c>
      <c r="B19" s="67">
        <v>3.2</v>
      </c>
      <c r="C19" s="67"/>
    </row>
    <row r="20" spans="1:3" ht="15" customHeight="1" x14ac:dyDescent="0.25">
      <c r="A20" s="107" t="s">
        <v>78</v>
      </c>
      <c r="B20" s="67">
        <v>-0.4</v>
      </c>
      <c r="C20" s="67"/>
    </row>
    <row r="21" spans="1:3" ht="15" customHeight="1" x14ac:dyDescent="0.25">
      <c r="A21" s="107" t="s">
        <v>79</v>
      </c>
      <c r="B21" s="67">
        <v>-1.4</v>
      </c>
      <c r="C21" s="67"/>
    </row>
    <row r="22" spans="1:3" ht="15" customHeight="1" x14ac:dyDescent="0.25">
      <c r="A22" s="107" t="s">
        <v>80</v>
      </c>
      <c r="B22" s="67">
        <v>3</v>
      </c>
      <c r="C22" s="67"/>
    </row>
    <row r="23" spans="1:3" ht="15" customHeight="1" x14ac:dyDescent="0.25">
      <c r="A23" s="107" t="s">
        <v>81</v>
      </c>
      <c r="B23" s="67">
        <v>0.8</v>
      </c>
      <c r="C23" s="67"/>
    </row>
    <row r="24" spans="1:3" ht="15" customHeight="1" x14ac:dyDescent="0.25">
      <c r="A24" s="107" t="s">
        <v>82</v>
      </c>
      <c r="B24" s="67">
        <v>-0.3</v>
      </c>
      <c r="C24" s="67"/>
    </row>
    <row r="25" spans="1:3" ht="15" customHeight="1" x14ac:dyDescent="0.25">
      <c r="A25" s="107" t="s">
        <v>83</v>
      </c>
      <c r="B25" s="67">
        <v>0.9</v>
      </c>
      <c r="C25" s="67"/>
    </row>
    <row r="26" spans="1:3" ht="15" customHeight="1" x14ac:dyDescent="0.25">
      <c r="A26" s="107" t="s">
        <v>84</v>
      </c>
      <c r="B26" s="67">
        <v>0.2</v>
      </c>
      <c r="C26" s="67"/>
    </row>
    <row r="27" spans="1:3" ht="15" customHeight="1" x14ac:dyDescent="0.25">
      <c r="A27" s="107" t="s">
        <v>85</v>
      </c>
      <c r="B27" s="67">
        <v>1.8</v>
      </c>
      <c r="C27" s="67"/>
    </row>
    <row r="28" spans="1:3" ht="15" customHeight="1" x14ac:dyDescent="0.25">
      <c r="A28" s="107" t="s">
        <v>86</v>
      </c>
      <c r="B28" s="67">
        <v>2</v>
      </c>
      <c r="C28" s="67"/>
    </row>
    <row r="29" spans="1:3" ht="15" customHeight="1" x14ac:dyDescent="0.25">
      <c r="A29" s="107" t="s">
        <v>87</v>
      </c>
      <c r="B29" s="67">
        <v>2.1</v>
      </c>
      <c r="C29" s="67"/>
    </row>
    <row r="30" spans="1:3" ht="15" customHeight="1" x14ac:dyDescent="0.25">
      <c r="A30" s="107" t="s">
        <v>88</v>
      </c>
      <c r="B30" s="67">
        <v>3</v>
      </c>
      <c r="C30" s="67">
        <v>2</v>
      </c>
    </row>
    <row r="31" spans="1:3" ht="15" customHeight="1" x14ac:dyDescent="0.25">
      <c r="A31" s="107" t="s">
        <v>89</v>
      </c>
      <c r="B31" s="67">
        <v>2.1</v>
      </c>
      <c r="C31" s="67">
        <v>1.9</v>
      </c>
    </row>
    <row r="32" spans="1:3" ht="15" customHeight="1" x14ac:dyDescent="0.25">
      <c r="A32" s="107" t="s">
        <v>90</v>
      </c>
      <c r="B32" s="67">
        <v>2.9</v>
      </c>
      <c r="C32" s="67">
        <v>2.2999999999999998</v>
      </c>
    </row>
    <row r="33" spans="1:3" ht="15" customHeight="1" x14ac:dyDescent="0.25">
      <c r="A33" s="107" t="s">
        <v>91</v>
      </c>
      <c r="B33" s="67">
        <v>3.2</v>
      </c>
      <c r="C33" s="67">
        <v>3.3</v>
      </c>
    </row>
    <row r="34" spans="1:3" ht="15" customHeight="1" x14ac:dyDescent="0.25">
      <c r="A34" s="107" t="s">
        <v>92</v>
      </c>
      <c r="B34" s="67">
        <v>0.1</v>
      </c>
      <c r="C34" s="67">
        <v>0.1</v>
      </c>
    </row>
    <row r="35" spans="1:3" ht="15" customHeight="1" x14ac:dyDescent="0.25">
      <c r="A35" s="107" t="s">
        <v>93</v>
      </c>
      <c r="B35" s="67">
        <v>0.1</v>
      </c>
      <c r="C35" s="67">
        <v>0.6</v>
      </c>
    </row>
    <row r="36" spans="1:3" ht="15" customHeight="1" x14ac:dyDescent="0.25">
      <c r="A36" s="107" t="s">
        <v>94</v>
      </c>
      <c r="B36" s="67">
        <v>2.8</v>
      </c>
      <c r="C36" s="67">
        <v>3.1</v>
      </c>
    </row>
    <row r="37" spans="1:3" ht="15" customHeight="1" x14ac:dyDescent="0.25">
      <c r="A37" s="107" t="s">
        <v>95</v>
      </c>
      <c r="B37" s="67">
        <v>0.7</v>
      </c>
      <c r="C37" s="67">
        <v>0.5</v>
      </c>
    </row>
    <row r="38" spans="1:3" ht="15" customHeight="1" x14ac:dyDescent="0.25">
      <c r="A38" s="107" t="s">
        <v>96</v>
      </c>
      <c r="B38" s="67">
        <v>2.2999999999999998</v>
      </c>
      <c r="C38" s="67">
        <v>1.7</v>
      </c>
    </row>
    <row r="39" spans="1:3" ht="15" customHeight="1" x14ac:dyDescent="0.25">
      <c r="A39" s="107" t="s">
        <v>97</v>
      </c>
      <c r="B39" s="67">
        <v>-0.8</v>
      </c>
      <c r="C39" s="67">
        <v>-1.1000000000000001</v>
      </c>
    </row>
    <row r="40" spans="1:3" ht="15" customHeight="1" x14ac:dyDescent="0.25">
      <c r="A40" s="107" t="s">
        <v>98</v>
      </c>
      <c r="B40" s="67">
        <v>-0.2</v>
      </c>
      <c r="C40" s="67">
        <v>-0.2</v>
      </c>
    </row>
    <row r="41" spans="1:3" ht="15" customHeight="1" x14ac:dyDescent="0.25">
      <c r="A41" s="107" t="s">
        <v>99</v>
      </c>
      <c r="B41" s="67">
        <v>0.3</v>
      </c>
      <c r="C41" s="67">
        <v>0</v>
      </c>
    </row>
    <row r="42" spans="1:3" ht="15" customHeight="1" x14ac:dyDescent="0.25">
      <c r="A42" s="107" t="s">
        <v>100</v>
      </c>
      <c r="B42" s="67">
        <v>0.2</v>
      </c>
      <c r="C42" s="67">
        <v>-0.3</v>
      </c>
    </row>
    <row r="43" spans="1:3" ht="15" customHeight="1" x14ac:dyDescent="0.25">
      <c r="A43" s="107" t="s">
        <v>101</v>
      </c>
      <c r="B43" s="67">
        <v>-1.2</v>
      </c>
      <c r="C43" s="67">
        <v>-0.5</v>
      </c>
    </row>
    <row r="44" spans="1:3" ht="15" customHeight="1" x14ac:dyDescent="0.25">
      <c r="A44" s="107" t="s">
        <v>102</v>
      </c>
      <c r="B44" s="67">
        <v>0.9</v>
      </c>
      <c r="C44" s="67">
        <v>0.7</v>
      </c>
    </row>
    <row r="45" spans="1:3" ht="15" customHeight="1" x14ac:dyDescent="0.25">
      <c r="A45" s="107" t="s">
        <v>103</v>
      </c>
      <c r="B45" s="67">
        <v>-1.1000000000000001</v>
      </c>
      <c r="C45" s="67">
        <v>-0.6</v>
      </c>
    </row>
    <row r="46" spans="1:3" ht="15" customHeight="1" x14ac:dyDescent="0.25">
      <c r="A46" s="107" t="s">
        <v>104</v>
      </c>
      <c r="B46" s="67">
        <v>1.9</v>
      </c>
      <c r="C46" s="67">
        <v>1.8</v>
      </c>
    </row>
    <row r="47" spans="1:3" ht="15" customHeight="1" x14ac:dyDescent="0.25">
      <c r="A47" s="107" t="s">
        <v>105</v>
      </c>
      <c r="B47" s="67">
        <v>0.2</v>
      </c>
      <c r="C47" s="67">
        <v>0.4</v>
      </c>
    </row>
    <row r="48" spans="1:3" ht="15" customHeight="1" x14ac:dyDescent="0.25">
      <c r="A48" s="107" t="s">
        <v>106</v>
      </c>
      <c r="B48" s="67">
        <v>1.1000000000000001</v>
      </c>
      <c r="C48" s="67">
        <v>1.3</v>
      </c>
    </row>
    <row r="49" spans="1:3" ht="15" customHeight="1" x14ac:dyDescent="0.25">
      <c r="A49" s="107" t="s">
        <v>107</v>
      </c>
      <c r="B49" s="67">
        <v>0.9</v>
      </c>
      <c r="C49" s="67">
        <v>0.6</v>
      </c>
    </row>
    <row r="50" spans="1:3" ht="15" customHeight="1" x14ac:dyDescent="0.25">
      <c r="A50" s="107" t="s">
        <v>108</v>
      </c>
      <c r="B50" s="67">
        <v>1.1000000000000001</v>
      </c>
      <c r="C50" s="67">
        <v>1.2</v>
      </c>
    </row>
    <row r="51" spans="1:3" ht="15" customHeight="1" x14ac:dyDescent="0.25">
      <c r="A51" s="107" t="s">
        <v>109</v>
      </c>
      <c r="B51" s="67">
        <v>0.4</v>
      </c>
      <c r="C51" s="67">
        <v>0.9</v>
      </c>
    </row>
    <row r="52" spans="1:3" ht="15" customHeight="1" x14ac:dyDescent="0.25">
      <c r="A52" s="107" t="s">
        <v>4</v>
      </c>
      <c r="B52" s="67">
        <v>0</v>
      </c>
      <c r="C52" s="67">
        <v>0.5</v>
      </c>
    </row>
    <row r="53" spans="1:3" ht="15" customHeight="1" x14ac:dyDescent="0.25">
      <c r="A53" s="131"/>
      <c r="B53" s="132"/>
      <c r="C53" s="132"/>
    </row>
    <row r="54" spans="1:3" ht="15" customHeight="1" x14ac:dyDescent="0.25">
      <c r="A54" s="127" t="s">
        <v>207</v>
      </c>
    </row>
    <row r="55" spans="1:3" ht="15" customHeight="1" x14ac:dyDescent="0.25">
      <c r="A55" s="127"/>
    </row>
    <row r="56" spans="1:3" ht="15" customHeight="1" x14ac:dyDescent="0.25">
      <c r="A56" s="53" t="s">
        <v>124</v>
      </c>
    </row>
    <row r="57" spans="1:3" ht="15" customHeight="1" x14ac:dyDescent="0.25">
      <c r="A57" s="40" t="s">
        <v>549</v>
      </c>
    </row>
    <row r="58" spans="1:3" x14ac:dyDescent="0.25">
      <c r="A58" s="40" t="s">
        <v>583</v>
      </c>
    </row>
  </sheetData>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31"/>
  <sheetViews>
    <sheetView showGridLines="0" zoomScaleNormal="100" workbookViewId="0"/>
  </sheetViews>
  <sheetFormatPr defaultColWidth="7.88671875" defaultRowHeight="13.8" x14ac:dyDescent="0.25"/>
  <cols>
    <col min="1" max="1" width="30.6640625" style="2" customWidth="1"/>
    <col min="2" max="2" width="16.6640625" style="2" customWidth="1"/>
    <col min="3" max="5" width="10.6640625" style="2" customWidth="1"/>
    <col min="6" max="16384" width="7.88671875" style="2"/>
  </cols>
  <sheetData>
    <row r="1" spans="1:23" ht="21" x14ac:dyDescent="0.4">
      <c r="A1" s="1" t="s">
        <v>208</v>
      </c>
      <c r="B1" s="1" t="s">
        <v>209</v>
      </c>
    </row>
    <row r="2" spans="1:23" ht="15" customHeight="1" x14ac:dyDescent="0.25">
      <c r="A2" s="4"/>
    </row>
    <row r="3" spans="1:23" ht="15" customHeight="1" x14ac:dyDescent="0.25">
      <c r="A3" s="4"/>
    </row>
    <row r="4" spans="1:23" ht="15" customHeight="1" x14ac:dyDescent="0.25">
      <c r="A4" s="4"/>
      <c r="B4" s="4"/>
    </row>
    <row r="5" spans="1:23" ht="15.6" x14ac:dyDescent="0.3">
      <c r="B5" s="5"/>
    </row>
    <row r="6" spans="1:23" ht="14.4" thickBot="1" x14ac:dyDescent="0.3">
      <c r="A6" s="2" t="s">
        <v>161</v>
      </c>
      <c r="B6" s="20"/>
    </row>
    <row r="7" spans="1:23" ht="15" customHeight="1" x14ac:dyDescent="0.25">
      <c r="A7" s="110"/>
      <c r="B7" s="110"/>
      <c r="C7" s="111"/>
      <c r="D7" s="111"/>
      <c r="E7" s="111"/>
    </row>
    <row r="8" spans="1:23" ht="21" x14ac:dyDescent="0.25">
      <c r="A8" s="112" t="s">
        <v>162</v>
      </c>
      <c r="B8" s="113" t="s">
        <v>163</v>
      </c>
      <c r="C8" s="114" t="s">
        <v>4</v>
      </c>
      <c r="D8" s="114" t="s">
        <v>5</v>
      </c>
      <c r="E8" s="114" t="s">
        <v>164</v>
      </c>
    </row>
    <row r="9" spans="1:23" ht="15" customHeight="1" x14ac:dyDescent="0.25">
      <c r="A9" s="115"/>
      <c r="B9" s="116"/>
      <c r="C9" s="133"/>
      <c r="D9" s="133"/>
      <c r="E9" s="133"/>
    </row>
    <row r="10" spans="1:23" ht="15" customHeight="1" x14ac:dyDescent="0.25">
      <c r="A10" s="118" t="s">
        <v>165</v>
      </c>
      <c r="B10" s="119" t="s">
        <v>166</v>
      </c>
      <c r="C10" s="77">
        <v>-7.26</v>
      </c>
      <c r="D10" s="77">
        <v>-0.45</v>
      </c>
      <c r="E10" s="77">
        <v>1.97</v>
      </c>
      <c r="T10" s="134"/>
      <c r="U10" s="134"/>
      <c r="V10" s="134"/>
      <c r="W10" s="134"/>
    </row>
    <row r="11" spans="1:23" ht="15" customHeight="1" x14ac:dyDescent="0.25">
      <c r="A11" s="118" t="s">
        <v>167</v>
      </c>
      <c r="B11" s="119" t="s">
        <v>167</v>
      </c>
      <c r="C11" s="77">
        <v>0.94</v>
      </c>
      <c r="D11" s="77">
        <v>1.56</v>
      </c>
      <c r="E11" s="77">
        <v>-4.76</v>
      </c>
      <c r="T11" s="134"/>
      <c r="U11" s="134"/>
      <c r="V11" s="134"/>
    </row>
    <row r="12" spans="1:23" ht="15" customHeight="1" x14ac:dyDescent="0.25">
      <c r="A12" s="118" t="s">
        <v>168</v>
      </c>
      <c r="B12" s="119" t="s">
        <v>168</v>
      </c>
      <c r="C12" s="77">
        <v>3.71</v>
      </c>
      <c r="D12" s="77">
        <v>-0.1</v>
      </c>
      <c r="E12" s="77">
        <v>-0.18</v>
      </c>
      <c r="T12" s="134"/>
      <c r="U12" s="134"/>
      <c r="V12" s="134"/>
    </row>
    <row r="13" spans="1:23" x14ac:dyDescent="0.25">
      <c r="A13" s="118" t="s">
        <v>169</v>
      </c>
      <c r="B13" s="119" t="s">
        <v>170</v>
      </c>
      <c r="C13" s="77">
        <v>-1.74</v>
      </c>
      <c r="D13" s="77">
        <v>-0.42</v>
      </c>
      <c r="E13" s="77">
        <v>-3.83</v>
      </c>
      <c r="T13" s="134"/>
      <c r="U13" s="134"/>
      <c r="V13" s="134"/>
    </row>
    <row r="14" spans="1:23" ht="15" customHeight="1" x14ac:dyDescent="0.25">
      <c r="A14" s="118" t="s">
        <v>171</v>
      </c>
      <c r="B14" s="119" t="s">
        <v>171</v>
      </c>
      <c r="C14" s="77">
        <v>-0.78</v>
      </c>
      <c r="D14" s="77">
        <v>-1.88</v>
      </c>
      <c r="E14" s="77">
        <v>1.03</v>
      </c>
      <c r="T14" s="134"/>
      <c r="U14" s="134"/>
      <c r="V14" s="134"/>
    </row>
    <row r="15" spans="1:23" ht="15" customHeight="1" x14ac:dyDescent="0.25">
      <c r="A15" s="118" t="s">
        <v>172</v>
      </c>
      <c r="B15" s="119" t="s">
        <v>173</v>
      </c>
      <c r="C15" s="77">
        <v>-0.76</v>
      </c>
      <c r="D15" s="77">
        <v>3.18</v>
      </c>
      <c r="E15" s="77">
        <v>0.92</v>
      </c>
      <c r="T15" s="134"/>
      <c r="U15" s="134"/>
      <c r="V15" s="134"/>
    </row>
    <row r="16" spans="1:23" ht="15" customHeight="1" x14ac:dyDescent="0.25">
      <c r="A16" s="118" t="s">
        <v>174</v>
      </c>
      <c r="B16" s="119" t="s">
        <v>175</v>
      </c>
      <c r="C16" s="77">
        <v>-0.57999999999999996</v>
      </c>
      <c r="D16" s="77">
        <v>1.03</v>
      </c>
      <c r="E16" s="77">
        <v>1.1499999999999999</v>
      </c>
      <c r="T16" s="134"/>
      <c r="U16" s="134"/>
      <c r="V16" s="134"/>
    </row>
    <row r="17" spans="1:22" ht="15" customHeight="1" x14ac:dyDescent="0.25">
      <c r="A17" s="118" t="s">
        <v>176</v>
      </c>
      <c r="B17" s="119" t="s">
        <v>177</v>
      </c>
      <c r="C17" s="77">
        <v>3.61</v>
      </c>
      <c r="D17" s="77">
        <v>0.76</v>
      </c>
      <c r="E17" s="77">
        <v>0.18</v>
      </c>
      <c r="T17" s="134"/>
      <c r="U17" s="134"/>
      <c r="V17" s="134"/>
    </row>
    <row r="18" spans="1:22" ht="15" customHeight="1" x14ac:dyDescent="0.25">
      <c r="A18" s="118" t="s">
        <v>178</v>
      </c>
      <c r="B18" s="119" t="s">
        <v>179</v>
      </c>
      <c r="C18" s="77">
        <v>-2.97</v>
      </c>
      <c r="D18" s="77">
        <v>-0.84</v>
      </c>
      <c r="E18" s="77">
        <v>0.54</v>
      </c>
      <c r="T18" s="134"/>
      <c r="U18" s="134"/>
      <c r="V18" s="134"/>
    </row>
    <row r="19" spans="1:22" ht="15" customHeight="1" x14ac:dyDescent="0.25">
      <c r="A19" s="118" t="s">
        <v>180</v>
      </c>
      <c r="B19" s="119" t="s">
        <v>181</v>
      </c>
      <c r="C19" s="77">
        <v>-0.77</v>
      </c>
      <c r="D19" s="77">
        <v>2.09</v>
      </c>
      <c r="E19" s="77">
        <v>0.96</v>
      </c>
      <c r="T19" s="134"/>
      <c r="U19" s="134"/>
      <c r="V19" s="134"/>
    </row>
    <row r="20" spans="1:22" ht="15" customHeight="1" x14ac:dyDescent="0.25">
      <c r="A20" s="118" t="s">
        <v>182</v>
      </c>
      <c r="B20" s="119" t="s">
        <v>183</v>
      </c>
      <c r="C20" s="77">
        <v>2.9</v>
      </c>
      <c r="D20" s="77">
        <v>2.61</v>
      </c>
      <c r="E20" s="77">
        <v>1.38</v>
      </c>
      <c r="T20" s="134"/>
      <c r="U20" s="134"/>
      <c r="V20" s="134"/>
    </row>
    <row r="21" spans="1:22" ht="15" customHeight="1" x14ac:dyDescent="0.25">
      <c r="A21" s="118" t="s">
        <v>184</v>
      </c>
      <c r="B21" s="119" t="s">
        <v>185</v>
      </c>
      <c r="C21" s="77">
        <v>-0.7</v>
      </c>
      <c r="D21" s="77">
        <v>3.68</v>
      </c>
      <c r="E21" s="77">
        <v>-3.33</v>
      </c>
      <c r="T21" s="134"/>
      <c r="U21" s="134"/>
      <c r="V21" s="134"/>
    </row>
    <row r="22" spans="1:22" x14ac:dyDescent="0.25">
      <c r="A22" s="118" t="s">
        <v>186</v>
      </c>
      <c r="B22" s="119" t="s">
        <v>187</v>
      </c>
      <c r="C22" s="77">
        <v>3.67</v>
      </c>
      <c r="D22" s="77">
        <v>0.99</v>
      </c>
      <c r="E22" s="77">
        <v>0.08</v>
      </c>
      <c r="T22" s="134"/>
      <c r="U22" s="134"/>
      <c r="V22" s="134"/>
    </row>
    <row r="23" spans="1:22" ht="15" customHeight="1" x14ac:dyDescent="0.25">
      <c r="A23" s="118" t="s">
        <v>188</v>
      </c>
      <c r="B23" s="119" t="s">
        <v>189</v>
      </c>
      <c r="C23" s="77">
        <v>7.96</v>
      </c>
      <c r="D23" s="77">
        <v>2.09</v>
      </c>
      <c r="E23" s="77">
        <v>0.6</v>
      </c>
      <c r="T23" s="134"/>
      <c r="U23" s="134"/>
      <c r="V23" s="134"/>
    </row>
    <row r="24" spans="1:22" ht="15" customHeight="1" x14ac:dyDescent="0.25">
      <c r="A24" s="118" t="s">
        <v>196</v>
      </c>
      <c r="B24" s="119" t="s">
        <v>197</v>
      </c>
      <c r="C24" s="77">
        <v>-4.9400000000000004</v>
      </c>
      <c r="D24" s="77">
        <v>-0.71</v>
      </c>
      <c r="E24" s="77">
        <v>-0.52</v>
      </c>
      <c r="T24" s="134"/>
      <c r="U24" s="134"/>
      <c r="V24" s="134"/>
    </row>
    <row r="25" spans="1:22" ht="15" customHeight="1" x14ac:dyDescent="0.25">
      <c r="A25" s="118" t="s">
        <v>198</v>
      </c>
      <c r="B25" s="119" t="s">
        <v>198</v>
      </c>
      <c r="C25" s="77">
        <v>1.24</v>
      </c>
      <c r="D25" s="77">
        <v>-0.59</v>
      </c>
      <c r="E25" s="77">
        <v>-0.6</v>
      </c>
      <c r="T25" s="134"/>
      <c r="U25" s="134"/>
      <c r="V25" s="134"/>
    </row>
    <row r="26" spans="1:22" ht="15" customHeight="1" x14ac:dyDescent="0.25">
      <c r="A26" s="120" t="s">
        <v>202</v>
      </c>
      <c r="C26" s="77">
        <v>0.44</v>
      </c>
      <c r="D26" s="77">
        <v>0.7</v>
      </c>
      <c r="E26" s="77">
        <v>0.01</v>
      </c>
      <c r="T26" s="134"/>
      <c r="U26" s="134"/>
      <c r="V26" s="134"/>
    </row>
    <row r="27" spans="1:22" ht="15" customHeight="1" x14ac:dyDescent="0.25">
      <c r="A27" s="13"/>
      <c r="B27" s="13"/>
      <c r="C27" s="13"/>
      <c r="D27" s="13"/>
      <c r="E27" s="13"/>
      <c r="T27" s="134"/>
      <c r="U27" s="134"/>
      <c r="V27" s="134"/>
    </row>
    <row r="28" spans="1:22" ht="15" customHeight="1" x14ac:dyDescent="0.25">
      <c r="B28" s="41"/>
    </row>
    <row r="29" spans="1:22" ht="15" customHeight="1" x14ac:dyDescent="0.25">
      <c r="B29" s="41"/>
    </row>
    <row r="30" spans="1:22" ht="15" customHeight="1" x14ac:dyDescent="0.25">
      <c r="A30" s="53" t="s">
        <v>45</v>
      </c>
    </row>
    <row r="31" spans="1:22" ht="15" customHeight="1" x14ac:dyDescent="0.25">
      <c r="A31" s="41" t="s">
        <v>584</v>
      </c>
    </row>
  </sheetData>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L77"/>
  <sheetViews>
    <sheetView showGridLines="0" zoomScaleNormal="100" workbookViewId="0"/>
  </sheetViews>
  <sheetFormatPr defaultColWidth="8.88671875" defaultRowHeight="12.75" customHeight="1" x14ac:dyDescent="0.2"/>
  <cols>
    <col min="1" max="1" width="22.6640625" style="135" customWidth="1"/>
    <col min="2" max="2" width="11.33203125" style="135" customWidth="1"/>
    <col min="3" max="3" width="9" style="135" customWidth="1"/>
    <col min="4" max="29" width="6.88671875" style="135" customWidth="1"/>
    <col min="30" max="41" width="8.88671875" style="135"/>
    <col min="42" max="42" width="13.33203125" style="135" bestFit="1" customWidth="1"/>
    <col min="43" max="16384" width="8.88671875" style="135"/>
  </cols>
  <sheetData>
    <row r="1" spans="1:12" s="136" customFormat="1" ht="21" x14ac:dyDescent="0.25">
      <c r="A1" s="26" t="s">
        <v>461</v>
      </c>
      <c r="B1" s="26" t="s">
        <v>210</v>
      </c>
      <c r="C1" s="135"/>
      <c r="D1" s="135"/>
      <c r="E1" s="135"/>
      <c r="F1" s="135"/>
      <c r="G1" s="135"/>
      <c r="H1" s="135"/>
      <c r="I1" s="135"/>
      <c r="J1" s="135"/>
      <c r="K1" s="135"/>
      <c r="L1" s="135"/>
    </row>
    <row r="2" spans="1:12" s="136" customFormat="1" ht="15" customHeight="1" x14ac:dyDescent="0.3">
      <c r="A2" s="137"/>
      <c r="B2" s="28" t="s">
        <v>211</v>
      </c>
      <c r="C2" s="135"/>
      <c r="D2" s="135"/>
      <c r="E2" s="135"/>
      <c r="F2" s="135"/>
      <c r="G2" s="135"/>
      <c r="H2" s="135"/>
      <c r="I2" s="135"/>
      <c r="J2" s="135"/>
      <c r="K2" s="135"/>
      <c r="L2" s="135"/>
    </row>
    <row r="3" spans="1:12" s="136" customFormat="1" ht="15" customHeight="1" x14ac:dyDescent="0.25">
      <c r="A3" s="137" t="s">
        <v>20</v>
      </c>
      <c r="B3" s="138"/>
      <c r="C3" s="135"/>
      <c r="D3" s="135"/>
      <c r="E3" s="135"/>
      <c r="F3" s="135"/>
      <c r="G3" s="135"/>
      <c r="H3" s="135"/>
      <c r="I3" s="135"/>
      <c r="J3" s="135"/>
      <c r="K3" s="135"/>
      <c r="L3" s="135"/>
    </row>
    <row r="4" spans="1:12" s="136" customFormat="1" ht="15.6" x14ac:dyDescent="0.25">
      <c r="B4" s="138"/>
      <c r="C4" s="135"/>
      <c r="D4" s="135"/>
      <c r="E4" s="135"/>
      <c r="F4" s="135"/>
      <c r="G4" s="135"/>
      <c r="H4" s="135"/>
      <c r="I4" s="135"/>
      <c r="J4" s="135"/>
      <c r="K4" s="135"/>
      <c r="L4" s="135"/>
    </row>
    <row r="5" spans="1:12" s="136" customFormat="1" ht="15.6" x14ac:dyDescent="0.3">
      <c r="A5" s="28" t="s">
        <v>212</v>
      </c>
      <c r="B5" s="138"/>
      <c r="C5" s="135"/>
      <c r="D5" s="135"/>
      <c r="E5" s="135"/>
      <c r="F5" s="135"/>
      <c r="G5" s="135"/>
      <c r="H5" s="135"/>
      <c r="I5" s="135"/>
      <c r="J5" s="135"/>
      <c r="K5" s="135"/>
      <c r="L5" s="135"/>
    </row>
    <row r="6" spans="1:12" s="136" customFormat="1" ht="15" customHeight="1" thickBot="1" x14ac:dyDescent="0.3">
      <c r="A6" s="63" t="s">
        <v>213</v>
      </c>
      <c r="B6" s="138"/>
      <c r="C6" s="135"/>
      <c r="D6" s="135"/>
      <c r="E6" s="135"/>
      <c r="F6" s="135"/>
      <c r="G6" s="135"/>
      <c r="H6" s="135"/>
      <c r="I6" s="135"/>
      <c r="J6" s="135"/>
      <c r="K6" s="135"/>
      <c r="L6" s="135"/>
    </row>
    <row r="7" spans="1:12" s="136" customFormat="1" ht="21" x14ac:dyDescent="0.25">
      <c r="A7" s="139"/>
      <c r="B7" s="31" t="s">
        <v>214</v>
      </c>
      <c r="C7" s="31" t="s">
        <v>215</v>
      </c>
      <c r="D7" s="135"/>
      <c r="E7" s="135"/>
      <c r="F7" s="135"/>
      <c r="G7" s="135"/>
      <c r="H7" s="135"/>
      <c r="I7" s="135"/>
      <c r="J7" s="135"/>
      <c r="K7" s="135"/>
      <c r="L7" s="135"/>
    </row>
    <row r="8" spans="1:12" s="136" customFormat="1" ht="15" customHeight="1" x14ac:dyDescent="0.25">
      <c r="A8" s="140"/>
      <c r="B8" s="34"/>
      <c r="C8" s="34"/>
      <c r="D8" s="35"/>
      <c r="E8" s="135"/>
      <c r="F8" s="135"/>
      <c r="G8" s="135"/>
      <c r="H8" s="135"/>
      <c r="I8" s="135"/>
      <c r="J8" s="135"/>
      <c r="K8" s="135"/>
      <c r="L8" s="135"/>
    </row>
    <row r="9" spans="1:12" s="136" customFormat="1" ht="15" customHeight="1" x14ac:dyDescent="0.25">
      <c r="A9" s="36" t="s">
        <v>216</v>
      </c>
      <c r="B9" s="141">
        <v>1.1200000000000001</v>
      </c>
      <c r="C9" s="35">
        <v>0.51</v>
      </c>
      <c r="D9" s="32"/>
      <c r="E9" s="135"/>
      <c r="F9" s="135"/>
      <c r="G9" s="135"/>
      <c r="H9" s="135"/>
      <c r="I9" s="135"/>
      <c r="J9" s="135"/>
      <c r="K9" s="135"/>
      <c r="L9" s="135"/>
    </row>
    <row r="10" spans="1:12" s="35" customFormat="1" ht="15" customHeight="1" x14ac:dyDescent="0.2">
      <c r="A10" s="142" t="s">
        <v>217</v>
      </c>
      <c r="B10" s="143">
        <v>1.32</v>
      </c>
      <c r="C10" s="144">
        <v>0.52</v>
      </c>
      <c r="D10" s="145"/>
      <c r="F10" s="146"/>
    </row>
    <row r="11" spans="1:12" s="35" customFormat="1" ht="15" customHeight="1" x14ac:dyDescent="0.2">
      <c r="A11" s="131"/>
      <c r="B11" s="131"/>
      <c r="C11" s="131"/>
      <c r="G11" s="32"/>
      <c r="H11" s="32"/>
      <c r="I11" s="32"/>
    </row>
    <row r="12" spans="1:12" s="35" customFormat="1" ht="15" customHeight="1" x14ac:dyDescent="0.2">
      <c r="A12" s="127" t="s">
        <v>218</v>
      </c>
      <c r="F12" s="36"/>
      <c r="G12" s="141"/>
      <c r="H12" s="141"/>
      <c r="I12" s="141"/>
    </row>
    <row r="13" spans="1:12" s="35" customFormat="1" ht="15" customHeight="1" x14ac:dyDescent="0.2">
      <c r="A13" s="147" t="s">
        <v>219</v>
      </c>
      <c r="F13" s="36"/>
      <c r="G13" s="141"/>
      <c r="H13" s="141"/>
      <c r="I13" s="141"/>
    </row>
    <row r="14" spans="1:12" s="35" customFormat="1" ht="15" customHeight="1" x14ac:dyDescent="0.2">
      <c r="A14" s="148" t="s">
        <v>569</v>
      </c>
    </row>
    <row r="15" spans="1:12" s="35" customFormat="1" ht="15" customHeight="1" x14ac:dyDescent="0.2">
      <c r="A15" s="148"/>
    </row>
    <row r="16" spans="1:12" s="35" customFormat="1" ht="15" customHeight="1" x14ac:dyDescent="0.2">
      <c r="A16" s="104" t="s">
        <v>45</v>
      </c>
    </row>
    <row r="17" spans="1:4" s="35" customFormat="1" ht="15" customHeight="1" x14ac:dyDescent="0.2">
      <c r="A17" s="41" t="s">
        <v>584</v>
      </c>
    </row>
    <row r="18" spans="1:4" s="35" customFormat="1" ht="12.75" customHeight="1" x14ac:dyDescent="0.2"/>
    <row r="19" spans="1:4" s="35" customFormat="1" ht="12.75" customHeight="1" x14ac:dyDescent="0.2"/>
    <row r="20" spans="1:4" s="35" customFormat="1" ht="12.75" customHeight="1" x14ac:dyDescent="0.2"/>
    <row r="21" spans="1:4" s="35" customFormat="1" ht="12.75" customHeight="1" x14ac:dyDescent="0.2"/>
    <row r="22" spans="1:4" s="35" customFormat="1" ht="12.75" customHeight="1" x14ac:dyDescent="0.2"/>
    <row r="23" spans="1:4" s="35" customFormat="1" ht="12.75" customHeight="1" x14ac:dyDescent="0.2"/>
    <row r="24" spans="1:4" s="35" customFormat="1" ht="12.75" customHeight="1" x14ac:dyDescent="0.2">
      <c r="A24" s="135"/>
      <c r="B24" s="135"/>
      <c r="C24" s="135"/>
    </row>
    <row r="25" spans="1:4" s="35" customFormat="1" ht="12.75" customHeight="1" x14ac:dyDescent="0.2">
      <c r="A25" s="44"/>
      <c r="B25" s="44"/>
      <c r="C25" s="149"/>
      <c r="D25" s="149"/>
    </row>
    <row r="26" spans="1:4" s="35" customFormat="1" ht="12.75" customHeight="1" x14ac:dyDescent="0.2">
      <c r="C26" s="149"/>
      <c r="D26" s="149"/>
    </row>
    <row r="27" spans="1:4" s="35" customFormat="1" ht="12.75" customHeight="1" x14ac:dyDescent="0.2"/>
    <row r="28" spans="1:4" s="35" customFormat="1" ht="12.75" customHeight="1" x14ac:dyDescent="0.2"/>
    <row r="29" spans="1:4" ht="12.75" customHeight="1" x14ac:dyDescent="0.2">
      <c r="A29" s="35"/>
      <c r="B29" s="35"/>
      <c r="C29" s="35"/>
      <c r="D29" s="35"/>
    </row>
    <row r="30" spans="1:4" s="44" customFormat="1" ht="12.75" customHeight="1" x14ac:dyDescent="0.2">
      <c r="A30" s="35"/>
      <c r="B30" s="35"/>
      <c r="C30" s="35"/>
      <c r="D30" s="35"/>
    </row>
    <row r="31" spans="1:4" s="35" customFormat="1" ht="12.75" customHeight="1" x14ac:dyDescent="0.2"/>
    <row r="32" spans="1:4" s="35" customFormat="1" ht="12.75" customHeight="1" x14ac:dyDescent="0.2"/>
    <row r="33" spans="1:4" s="35" customFormat="1" ht="12.75" customHeight="1" x14ac:dyDescent="0.2"/>
    <row r="34" spans="1:4" s="35" customFormat="1" ht="12.75" customHeight="1" x14ac:dyDescent="0.2"/>
    <row r="35" spans="1:4" s="35" customFormat="1" ht="12.75" customHeight="1" x14ac:dyDescent="0.2"/>
    <row r="36" spans="1:4" s="35" customFormat="1" ht="12.75" customHeight="1" x14ac:dyDescent="0.2"/>
    <row r="37" spans="1:4" s="35" customFormat="1" ht="12.75" customHeight="1" x14ac:dyDescent="0.2"/>
    <row r="38" spans="1:4" s="35" customFormat="1" ht="12.75" customHeight="1" x14ac:dyDescent="0.2"/>
    <row r="39" spans="1:4" s="35" customFormat="1" ht="12.75" customHeight="1" x14ac:dyDescent="0.2"/>
    <row r="40" spans="1:4" s="35" customFormat="1" ht="12.75" customHeight="1" x14ac:dyDescent="0.2"/>
    <row r="41" spans="1:4" s="35" customFormat="1" ht="12.75" customHeight="1" x14ac:dyDescent="0.2"/>
    <row r="42" spans="1:4" s="35" customFormat="1" ht="12.75" customHeight="1" x14ac:dyDescent="0.2"/>
    <row r="43" spans="1:4" s="35" customFormat="1" ht="12.75" customHeight="1" x14ac:dyDescent="0.2"/>
    <row r="44" spans="1:4" s="35" customFormat="1" ht="12.75" customHeight="1" x14ac:dyDescent="0.2">
      <c r="A44" s="135"/>
      <c r="B44" s="135"/>
      <c r="C44" s="135"/>
    </row>
    <row r="45" spans="1:4" s="35" customFormat="1" ht="12.75" customHeight="1" x14ac:dyDescent="0.2">
      <c r="A45" s="135"/>
      <c r="B45" s="135"/>
      <c r="C45" s="135"/>
      <c r="D45" s="135"/>
    </row>
    <row r="46" spans="1:4" s="35" customFormat="1" ht="12.75" customHeight="1" x14ac:dyDescent="0.2">
      <c r="A46" s="135"/>
      <c r="B46" s="135"/>
      <c r="C46" s="135"/>
      <c r="D46" s="135"/>
    </row>
    <row r="47" spans="1:4" s="35" customFormat="1" ht="12.75" customHeight="1" x14ac:dyDescent="0.2">
      <c r="A47" s="135"/>
      <c r="B47" s="135"/>
      <c r="C47" s="135"/>
      <c r="D47" s="135"/>
    </row>
    <row r="48" spans="1:4" s="35" customFormat="1" ht="12.75" customHeight="1" x14ac:dyDescent="0.2">
      <c r="A48" s="135"/>
      <c r="B48" s="135"/>
      <c r="C48" s="135"/>
      <c r="D48" s="135"/>
    </row>
    <row r="59" ht="10.199999999999999" x14ac:dyDescent="0.2"/>
    <row r="60" ht="10.199999999999999" x14ac:dyDescent="0.2"/>
    <row r="61" ht="10.199999999999999" x14ac:dyDescent="0.2"/>
    <row r="62" ht="10.199999999999999" x14ac:dyDescent="0.2"/>
    <row r="63" ht="10.199999999999999" x14ac:dyDescent="0.2"/>
    <row r="64" ht="10.199999999999999" x14ac:dyDescent="0.2"/>
    <row r="65" ht="10.199999999999999" x14ac:dyDescent="0.2"/>
    <row r="66" ht="10.199999999999999" x14ac:dyDescent="0.2"/>
    <row r="67" ht="10.199999999999999" x14ac:dyDescent="0.2"/>
    <row r="68" ht="10.199999999999999" x14ac:dyDescent="0.2"/>
    <row r="69" ht="10.199999999999999" x14ac:dyDescent="0.2"/>
    <row r="70" ht="10.199999999999999" x14ac:dyDescent="0.2"/>
    <row r="71" ht="10.199999999999999" x14ac:dyDescent="0.2"/>
    <row r="72" ht="10.199999999999999" x14ac:dyDescent="0.2"/>
    <row r="73" ht="10.199999999999999" x14ac:dyDescent="0.2"/>
    <row r="74" ht="10.199999999999999" x14ac:dyDescent="0.2"/>
    <row r="75" ht="10.199999999999999" x14ac:dyDescent="0.2"/>
    <row r="76" ht="10.199999999999999" x14ac:dyDescent="0.2"/>
    <row r="77" ht="10.199999999999999" x14ac:dyDescent="0.2"/>
  </sheetData>
  <pageMargins left="0.75" right="0.75" top="1" bottom="1" header="0.5" footer="0.5"/>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78"/>
  <sheetViews>
    <sheetView showGridLines="0" zoomScaleNormal="100" workbookViewId="0"/>
  </sheetViews>
  <sheetFormatPr defaultColWidth="8.88671875" defaultRowHeight="12.75" customHeight="1" x14ac:dyDescent="0.2"/>
  <cols>
    <col min="1" max="1" width="22.6640625" style="135" customWidth="1"/>
    <col min="2" max="2" width="10.88671875" style="135" customWidth="1"/>
    <col min="3" max="3" width="12.33203125" style="135" customWidth="1"/>
    <col min="4" max="4" width="9.33203125" style="135" customWidth="1"/>
    <col min="5" max="29" width="6.88671875" style="135" customWidth="1"/>
    <col min="30" max="41" width="8.88671875" style="135"/>
    <col min="42" max="42" width="13.33203125" style="135" bestFit="1" customWidth="1"/>
    <col min="43" max="16384" width="8.88671875" style="135"/>
  </cols>
  <sheetData>
    <row r="1" spans="1:12" s="136" customFormat="1" ht="21" x14ac:dyDescent="0.25">
      <c r="A1" s="26" t="s">
        <v>461</v>
      </c>
      <c r="B1" s="26" t="s">
        <v>210</v>
      </c>
      <c r="C1" s="135"/>
      <c r="D1" s="135"/>
      <c r="E1" s="135"/>
      <c r="F1" s="135"/>
      <c r="G1" s="135"/>
      <c r="H1" s="135"/>
      <c r="I1" s="135"/>
      <c r="J1" s="135"/>
      <c r="K1" s="135"/>
      <c r="L1" s="135"/>
    </row>
    <row r="2" spans="1:12" s="136" customFormat="1" ht="15" customHeight="1" x14ac:dyDescent="0.3">
      <c r="A2" s="137"/>
      <c r="B2" s="28" t="s">
        <v>211</v>
      </c>
      <c r="C2" s="135"/>
      <c r="D2" s="135"/>
      <c r="E2" s="135"/>
      <c r="F2" s="135"/>
      <c r="G2" s="135"/>
      <c r="H2" s="135"/>
      <c r="I2" s="135"/>
      <c r="J2" s="135"/>
      <c r="K2" s="135"/>
      <c r="L2" s="135"/>
    </row>
    <row r="3" spans="1:12" s="136" customFormat="1" ht="15" customHeight="1" x14ac:dyDescent="0.25">
      <c r="A3" s="137"/>
      <c r="B3" s="138"/>
      <c r="C3" s="135"/>
      <c r="D3" s="135"/>
      <c r="E3" s="135"/>
      <c r="F3" s="135"/>
      <c r="G3" s="135"/>
      <c r="H3" s="135"/>
      <c r="I3" s="135"/>
      <c r="J3" s="135"/>
      <c r="K3" s="135"/>
      <c r="L3" s="135"/>
    </row>
    <row r="4" spans="1:12" s="136" customFormat="1" ht="15" customHeight="1" x14ac:dyDescent="0.25">
      <c r="A4" s="137"/>
      <c r="B4" s="138"/>
      <c r="C4" s="135"/>
      <c r="D4" s="135"/>
      <c r="E4" s="135"/>
      <c r="F4" s="135"/>
      <c r="G4" s="135"/>
      <c r="H4" s="135"/>
      <c r="I4" s="135"/>
      <c r="J4" s="135"/>
      <c r="K4" s="135"/>
      <c r="L4" s="135"/>
    </row>
    <row r="5" spans="1:12" s="136" customFormat="1" ht="15.6" x14ac:dyDescent="0.25">
      <c r="B5" s="138"/>
      <c r="C5" s="135"/>
      <c r="D5" s="135"/>
      <c r="E5" s="135"/>
      <c r="F5" s="135"/>
      <c r="G5" s="135"/>
      <c r="H5" s="135"/>
      <c r="I5" s="135"/>
      <c r="J5" s="135"/>
      <c r="K5" s="135"/>
      <c r="L5" s="135"/>
    </row>
    <row r="6" spans="1:12" s="136" customFormat="1" ht="16.2" thickBot="1" x14ac:dyDescent="0.3">
      <c r="A6" s="150" t="s">
        <v>4</v>
      </c>
      <c r="B6" s="138"/>
      <c r="C6" s="135"/>
      <c r="D6" s="135"/>
      <c r="E6" s="135"/>
      <c r="F6" s="135"/>
      <c r="G6" s="135"/>
      <c r="H6" s="135"/>
      <c r="I6" s="135"/>
      <c r="J6" s="135"/>
      <c r="K6" s="135"/>
      <c r="L6" s="135"/>
    </row>
    <row r="7" spans="1:12" s="136" customFormat="1" ht="13.8" x14ac:dyDescent="0.25">
      <c r="A7" s="139"/>
      <c r="B7" s="31" t="s">
        <v>214</v>
      </c>
      <c r="C7" s="31" t="s">
        <v>215</v>
      </c>
      <c r="D7" s="135"/>
      <c r="E7" s="135"/>
      <c r="F7" s="135"/>
      <c r="G7" s="135"/>
      <c r="H7" s="135"/>
      <c r="I7" s="135"/>
      <c r="J7" s="135"/>
      <c r="K7" s="135"/>
      <c r="L7" s="135"/>
    </row>
    <row r="8" spans="1:12" s="136" customFormat="1" ht="15" customHeight="1" x14ac:dyDescent="0.25">
      <c r="A8" s="140"/>
      <c r="B8" s="34"/>
      <c r="C8" s="34"/>
      <c r="D8" s="135"/>
      <c r="E8" s="135"/>
      <c r="F8" s="135"/>
      <c r="G8" s="135"/>
      <c r="H8" s="135"/>
      <c r="I8" s="135"/>
      <c r="J8" s="135"/>
      <c r="K8" s="135"/>
      <c r="L8" s="135"/>
    </row>
    <row r="9" spans="1:12" s="136" customFormat="1" ht="15" customHeight="1" x14ac:dyDescent="0.25">
      <c r="A9" s="36" t="s">
        <v>216</v>
      </c>
      <c r="B9" s="141">
        <v>3.17</v>
      </c>
      <c r="C9" s="141">
        <v>0.6</v>
      </c>
      <c r="D9" s="135"/>
      <c r="E9" s="135"/>
      <c r="F9" s="135"/>
      <c r="G9" s="135"/>
      <c r="H9" s="135"/>
      <c r="I9" s="135"/>
      <c r="J9" s="135"/>
      <c r="K9" s="135"/>
      <c r="L9" s="135"/>
    </row>
    <row r="10" spans="1:12" s="136" customFormat="1" ht="15" customHeight="1" x14ac:dyDescent="0.25">
      <c r="A10" s="142" t="s">
        <v>217</v>
      </c>
      <c r="B10" s="143">
        <v>2.33</v>
      </c>
      <c r="C10" s="143">
        <v>0.57999999999999996</v>
      </c>
      <c r="D10" s="135"/>
      <c r="E10" s="135"/>
      <c r="F10" s="135"/>
      <c r="G10" s="135"/>
      <c r="H10" s="135"/>
      <c r="I10" s="135"/>
      <c r="J10" s="135"/>
      <c r="K10" s="135"/>
      <c r="L10" s="135"/>
    </row>
    <row r="11" spans="1:12" s="136" customFormat="1" ht="15" customHeight="1" x14ac:dyDescent="0.25">
      <c r="A11" s="131"/>
      <c r="B11" s="131"/>
      <c r="C11" s="131"/>
      <c r="D11" s="135"/>
      <c r="E11" s="135"/>
      <c r="F11" s="135"/>
      <c r="G11" s="135"/>
      <c r="H11" s="135"/>
      <c r="I11" s="135"/>
      <c r="J11" s="135"/>
      <c r="K11" s="135"/>
      <c r="L11" s="135"/>
    </row>
    <row r="12" spans="1:12" s="35" customFormat="1" ht="15" customHeight="1" x14ac:dyDescent="0.2">
      <c r="A12" s="127" t="s">
        <v>218</v>
      </c>
    </row>
    <row r="13" spans="1:12" s="35" customFormat="1" ht="15" customHeight="1" x14ac:dyDescent="0.2">
      <c r="A13" s="147" t="s">
        <v>219</v>
      </c>
    </row>
    <row r="14" spans="1:12" s="35" customFormat="1" ht="15" customHeight="1" x14ac:dyDescent="0.2">
      <c r="A14" s="148" t="s">
        <v>569</v>
      </c>
    </row>
    <row r="15" spans="1:12" s="35" customFormat="1" ht="15" customHeight="1" x14ac:dyDescent="0.2"/>
    <row r="16" spans="1:12" s="35" customFormat="1" ht="15" customHeight="1" x14ac:dyDescent="0.2"/>
    <row r="17" spans="1:4" s="35" customFormat="1" ht="15" customHeight="1" x14ac:dyDescent="0.2">
      <c r="A17" s="104" t="s">
        <v>45</v>
      </c>
    </row>
    <row r="18" spans="1:4" s="35" customFormat="1" ht="15" customHeight="1" x14ac:dyDescent="0.2">
      <c r="A18" s="41" t="s">
        <v>584</v>
      </c>
    </row>
    <row r="19" spans="1:4" s="35" customFormat="1" ht="12.75" customHeight="1" x14ac:dyDescent="0.2"/>
    <row r="20" spans="1:4" s="35" customFormat="1" ht="12.75" customHeight="1" x14ac:dyDescent="0.2"/>
    <row r="21" spans="1:4" s="35" customFormat="1" ht="12.75" customHeight="1" x14ac:dyDescent="0.2"/>
    <row r="22" spans="1:4" s="35" customFormat="1" ht="12.75" customHeight="1" x14ac:dyDescent="0.2">
      <c r="A22" s="135"/>
      <c r="B22" s="151"/>
      <c r="C22" s="151"/>
    </row>
    <row r="23" spans="1:4" s="35" customFormat="1" ht="12.75" customHeight="1" x14ac:dyDescent="0.2">
      <c r="A23" s="44"/>
      <c r="B23" s="151"/>
      <c r="C23" s="151"/>
      <c r="D23" s="135"/>
    </row>
    <row r="24" spans="1:4" s="35" customFormat="1" ht="12.75" customHeight="1" x14ac:dyDescent="0.2">
      <c r="D24" s="44"/>
    </row>
    <row r="25" spans="1:4" s="35" customFormat="1" ht="12.75" customHeight="1" x14ac:dyDescent="0.2"/>
    <row r="26" spans="1:4" s="35" customFormat="1" ht="12.75" customHeight="1" x14ac:dyDescent="0.2"/>
    <row r="27" spans="1:4" s="35" customFormat="1" ht="12.75" customHeight="1" x14ac:dyDescent="0.2"/>
    <row r="28" spans="1:4" s="35" customFormat="1" ht="12.75" customHeight="1" x14ac:dyDescent="0.2"/>
    <row r="29" spans="1:4" s="35" customFormat="1" ht="12.75" customHeight="1" x14ac:dyDescent="0.2"/>
    <row r="30" spans="1:4" ht="12.75" customHeight="1" x14ac:dyDescent="0.2">
      <c r="A30" s="35"/>
      <c r="B30" s="35"/>
      <c r="C30" s="35"/>
      <c r="D30" s="35"/>
    </row>
    <row r="31" spans="1:4" s="44" customFormat="1" ht="12.75" customHeight="1" x14ac:dyDescent="0.2">
      <c r="A31" s="35"/>
      <c r="B31" s="35"/>
      <c r="C31" s="35"/>
      <c r="D31" s="35"/>
    </row>
    <row r="32" spans="1:4" s="35" customFormat="1" ht="12.75" customHeight="1" x14ac:dyDescent="0.2"/>
    <row r="33" spans="1:4" s="35" customFormat="1" ht="12.75" customHeight="1" x14ac:dyDescent="0.2"/>
    <row r="34" spans="1:4" s="35" customFormat="1" ht="12.75" customHeight="1" x14ac:dyDescent="0.2"/>
    <row r="35" spans="1:4" s="35" customFormat="1" ht="12.75" customHeight="1" x14ac:dyDescent="0.2"/>
    <row r="36" spans="1:4" s="35" customFormat="1" ht="12.75" customHeight="1" x14ac:dyDescent="0.2"/>
    <row r="37" spans="1:4" s="35" customFormat="1" ht="12.75" customHeight="1" x14ac:dyDescent="0.2"/>
    <row r="38" spans="1:4" s="35" customFormat="1" ht="12.75" customHeight="1" x14ac:dyDescent="0.2"/>
    <row r="39" spans="1:4" s="35" customFormat="1" ht="12.75" customHeight="1" x14ac:dyDescent="0.2"/>
    <row r="40" spans="1:4" s="35" customFormat="1" ht="12.75" customHeight="1" x14ac:dyDescent="0.2"/>
    <row r="41" spans="1:4" s="35" customFormat="1" ht="12.75" customHeight="1" x14ac:dyDescent="0.2"/>
    <row r="42" spans="1:4" s="35" customFormat="1" ht="12.75" customHeight="1" x14ac:dyDescent="0.2">
      <c r="A42" s="135"/>
      <c r="B42" s="135"/>
      <c r="C42" s="135"/>
    </row>
    <row r="43" spans="1:4" s="35" customFormat="1" ht="12.75" customHeight="1" x14ac:dyDescent="0.2">
      <c r="A43" s="135"/>
      <c r="B43" s="135"/>
      <c r="C43" s="135"/>
      <c r="D43" s="135"/>
    </row>
    <row r="44" spans="1:4" s="35" customFormat="1" ht="12.75" customHeight="1" x14ac:dyDescent="0.2">
      <c r="A44" s="135"/>
      <c r="B44" s="135"/>
      <c r="C44" s="135"/>
      <c r="D44" s="135"/>
    </row>
    <row r="45" spans="1:4" s="35" customFormat="1" ht="12.75" customHeight="1" x14ac:dyDescent="0.2">
      <c r="A45" s="135"/>
      <c r="B45" s="135"/>
      <c r="C45" s="135"/>
      <c r="D45" s="135"/>
    </row>
    <row r="46" spans="1:4" s="35" customFormat="1" ht="12.75" customHeight="1" x14ac:dyDescent="0.2">
      <c r="A46" s="135"/>
      <c r="B46" s="135"/>
      <c r="C46" s="135"/>
      <c r="D46" s="135"/>
    </row>
    <row r="47" spans="1:4" s="35" customFormat="1" ht="12.75" customHeight="1" x14ac:dyDescent="0.2">
      <c r="A47" s="135"/>
      <c r="B47" s="135"/>
      <c r="C47" s="135"/>
      <c r="D47" s="135"/>
    </row>
    <row r="48" spans="1:4" s="35" customFormat="1" ht="12.75" customHeight="1" x14ac:dyDescent="0.2">
      <c r="A48" s="135"/>
      <c r="B48" s="135"/>
      <c r="C48" s="135"/>
      <c r="D48" s="135"/>
    </row>
    <row r="49" spans="1:4" s="35" customFormat="1" ht="12.75" customHeight="1" x14ac:dyDescent="0.2">
      <c r="A49" s="135"/>
      <c r="B49" s="135"/>
      <c r="C49" s="135"/>
      <c r="D49" s="135"/>
    </row>
    <row r="60" spans="1:4" ht="10.199999999999999" x14ac:dyDescent="0.2"/>
    <row r="61" spans="1:4" ht="10.199999999999999" x14ac:dyDescent="0.2"/>
    <row r="62" spans="1:4" ht="10.199999999999999" x14ac:dyDescent="0.2"/>
    <row r="63" spans="1:4" ht="10.199999999999999" x14ac:dyDescent="0.2"/>
    <row r="64" spans="1:4" ht="10.199999999999999" x14ac:dyDescent="0.2"/>
    <row r="65" ht="10.199999999999999" x14ac:dyDescent="0.2"/>
    <row r="66" ht="10.199999999999999" x14ac:dyDescent="0.2"/>
    <row r="67" ht="10.199999999999999" x14ac:dyDescent="0.2"/>
    <row r="68" ht="10.199999999999999" x14ac:dyDescent="0.2"/>
    <row r="69" ht="10.199999999999999" x14ac:dyDescent="0.2"/>
    <row r="70" ht="10.199999999999999" x14ac:dyDescent="0.2"/>
    <row r="71" ht="10.199999999999999" x14ac:dyDescent="0.2"/>
    <row r="72" ht="10.199999999999999" x14ac:dyDescent="0.2"/>
    <row r="73" ht="10.199999999999999" x14ac:dyDescent="0.2"/>
    <row r="74" ht="10.199999999999999" x14ac:dyDescent="0.2"/>
    <row r="75" ht="10.199999999999999" x14ac:dyDescent="0.2"/>
    <row r="76" ht="10.199999999999999" x14ac:dyDescent="0.2"/>
    <row r="77" ht="10.199999999999999" x14ac:dyDescent="0.2"/>
    <row r="78" ht="10.199999999999999" x14ac:dyDescent="0.2"/>
  </sheetData>
  <pageMargins left="0.75" right="0.75" top="1" bottom="1" header="0.5" footer="0.5"/>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I40"/>
  <sheetViews>
    <sheetView showGridLines="0" zoomScaleNormal="100" workbookViewId="0"/>
  </sheetViews>
  <sheetFormatPr defaultColWidth="8.88671875" defaultRowHeight="10.199999999999999" x14ac:dyDescent="0.2"/>
  <cols>
    <col min="1" max="1" width="22.6640625" style="135" customWidth="1"/>
    <col min="2" max="2" width="11.5546875" style="135" customWidth="1"/>
    <col min="3" max="3" width="14.5546875" style="135" customWidth="1"/>
    <col min="4" max="29" width="6.88671875" style="135" customWidth="1"/>
    <col min="30" max="16384" width="8.88671875" style="135"/>
  </cols>
  <sheetData>
    <row r="1" spans="1:9" ht="21" x14ac:dyDescent="0.2">
      <c r="A1" s="26" t="s">
        <v>462</v>
      </c>
      <c r="B1" s="310" t="s">
        <v>437</v>
      </c>
      <c r="C1" s="252"/>
      <c r="D1" s="252"/>
    </row>
    <row r="2" spans="1:9" ht="15" customHeight="1" x14ac:dyDescent="0.2"/>
    <row r="3" spans="1:9" ht="15" x14ac:dyDescent="0.25">
      <c r="A3" s="137" t="s">
        <v>20</v>
      </c>
      <c r="B3" s="29"/>
    </row>
    <row r="4" spans="1:9" ht="15" customHeight="1" x14ac:dyDescent="0.2"/>
    <row r="5" spans="1:9" ht="15" customHeight="1" x14ac:dyDescent="0.2"/>
    <row r="6" spans="1:9" ht="15.6" x14ac:dyDescent="0.3">
      <c r="A6" s="253" t="s">
        <v>525</v>
      </c>
    </row>
    <row r="7" spans="1:9" ht="16.2" thickBot="1" x14ac:dyDescent="0.3">
      <c r="A7" s="29" t="s">
        <v>438</v>
      </c>
      <c r="C7" s="35"/>
      <c r="D7" s="35"/>
    </row>
    <row r="8" spans="1:9" ht="20.399999999999999" x14ac:dyDescent="0.2">
      <c r="A8" s="139"/>
      <c r="B8" s="31" t="s">
        <v>214</v>
      </c>
      <c r="C8" s="31" t="s">
        <v>439</v>
      </c>
      <c r="D8" s="32"/>
    </row>
    <row r="9" spans="1:9" ht="15" customHeight="1" x14ac:dyDescent="0.2">
      <c r="A9" s="140"/>
      <c r="B9" s="34"/>
      <c r="C9" s="34"/>
      <c r="D9" s="35"/>
    </row>
    <row r="10" spans="1:9" ht="15" customHeight="1" x14ac:dyDescent="0.2">
      <c r="A10" s="36" t="s">
        <v>216</v>
      </c>
      <c r="B10" s="35">
        <v>0.26</v>
      </c>
      <c r="C10" s="254">
        <v>-4.0000000000000001E-3</v>
      </c>
      <c r="D10" s="35"/>
    </row>
    <row r="11" spans="1:9" ht="15" customHeight="1" x14ac:dyDescent="0.2">
      <c r="A11" s="36" t="s">
        <v>217</v>
      </c>
      <c r="B11" s="35">
        <v>0.33</v>
      </c>
      <c r="C11" s="35">
        <v>0.03</v>
      </c>
      <c r="E11" s="35"/>
      <c r="F11" s="146"/>
      <c r="G11" s="35"/>
      <c r="H11" s="35"/>
      <c r="I11" s="35"/>
    </row>
    <row r="12" spans="1:9" ht="15" customHeight="1" x14ac:dyDescent="0.2">
      <c r="A12" s="255"/>
      <c r="B12" s="255"/>
      <c r="C12" s="255"/>
      <c r="E12" s="35"/>
      <c r="F12" s="35"/>
      <c r="G12" s="32"/>
      <c r="H12" s="32"/>
      <c r="I12" s="32"/>
    </row>
    <row r="13" spans="1:9" ht="15" customHeight="1" x14ac:dyDescent="0.2">
      <c r="A13" s="40" t="s">
        <v>440</v>
      </c>
      <c r="E13" s="35"/>
      <c r="F13" s="36"/>
      <c r="G13" s="141"/>
      <c r="H13" s="141"/>
      <c r="I13" s="141"/>
    </row>
    <row r="14" spans="1:9" ht="15" customHeight="1" x14ac:dyDescent="0.2">
      <c r="A14" s="40"/>
      <c r="E14" s="35"/>
      <c r="F14" s="36"/>
      <c r="G14" s="141"/>
      <c r="H14" s="141"/>
      <c r="I14" s="141"/>
    </row>
    <row r="15" spans="1:9" ht="15" customHeight="1" x14ac:dyDescent="0.2">
      <c r="A15" s="256" t="s">
        <v>45</v>
      </c>
      <c r="E15" s="35"/>
      <c r="F15" s="36"/>
      <c r="G15" s="141"/>
      <c r="H15" s="141"/>
      <c r="I15" s="141"/>
    </row>
    <row r="16" spans="1:9" ht="15" customHeight="1" x14ac:dyDescent="0.2">
      <c r="A16" s="41" t="s">
        <v>584</v>
      </c>
    </row>
    <row r="27" spans="4:4" x14ac:dyDescent="0.2">
      <c r="D27" s="257"/>
    </row>
    <row r="36" spans="1:4" x14ac:dyDescent="0.2">
      <c r="D36" s="40"/>
    </row>
    <row r="37" spans="1:4" x14ac:dyDescent="0.2">
      <c r="B37" s="40"/>
      <c r="C37" s="40"/>
    </row>
    <row r="40" spans="1:4" s="40" customFormat="1" x14ac:dyDescent="0.2">
      <c r="A40" s="135"/>
      <c r="B40" s="135"/>
      <c r="C40" s="135"/>
      <c r="D40" s="135"/>
    </row>
  </sheetData>
  <pageMargins left="0.75" right="0.75" top="1" bottom="1" header="0.5" footer="0.5"/>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E41"/>
  <sheetViews>
    <sheetView showGridLines="0" zoomScaleNormal="100" workbookViewId="0"/>
  </sheetViews>
  <sheetFormatPr defaultColWidth="8.88671875" defaultRowHeight="10.199999999999999" x14ac:dyDescent="0.2"/>
  <cols>
    <col min="1" max="1" width="22.6640625" style="135" customWidth="1"/>
    <col min="2" max="2" width="11.5546875" style="135" customWidth="1"/>
    <col min="3" max="3" width="14.5546875" style="135" customWidth="1"/>
    <col min="4" max="29" width="6.88671875" style="135" customWidth="1"/>
    <col min="30" max="16384" width="8.88671875" style="135"/>
  </cols>
  <sheetData>
    <row r="1" spans="1:4" ht="21" x14ac:dyDescent="0.2">
      <c r="A1" s="26" t="s">
        <v>462</v>
      </c>
      <c r="B1" s="310" t="s">
        <v>437</v>
      </c>
      <c r="C1" s="252"/>
      <c r="D1" s="252"/>
    </row>
    <row r="2" spans="1:4" ht="15" customHeight="1" x14ac:dyDescent="0.2"/>
    <row r="3" spans="1:4" ht="15" customHeight="1" x14ac:dyDescent="0.2">
      <c r="A3" s="137" t="s">
        <v>46</v>
      </c>
    </row>
    <row r="4" spans="1:4" ht="15" customHeight="1" x14ac:dyDescent="0.2"/>
    <row r="5" spans="1:4" ht="15" customHeight="1" x14ac:dyDescent="0.3">
      <c r="A5" s="28" t="s">
        <v>4</v>
      </c>
    </row>
    <row r="6" spans="1:4" ht="16.2" thickBot="1" x14ac:dyDescent="0.3">
      <c r="A6" s="29" t="s">
        <v>560</v>
      </c>
      <c r="B6" s="35"/>
      <c r="C6" s="35"/>
      <c r="D6" s="35"/>
    </row>
    <row r="7" spans="1:4" ht="20.399999999999999" x14ac:dyDescent="0.2">
      <c r="A7" s="139"/>
      <c r="B7" s="31" t="s">
        <v>214</v>
      </c>
      <c r="C7" s="31" t="s">
        <v>441</v>
      </c>
      <c r="D7" s="35"/>
    </row>
    <row r="8" spans="1:4" ht="15" customHeight="1" x14ac:dyDescent="0.2">
      <c r="A8" s="140"/>
      <c r="B8" s="34"/>
      <c r="C8" s="34"/>
      <c r="D8" s="32"/>
    </row>
    <row r="9" spans="1:4" ht="15" customHeight="1" x14ac:dyDescent="0.2">
      <c r="A9" s="36" t="s">
        <v>216</v>
      </c>
      <c r="B9" s="258">
        <v>-0.01</v>
      </c>
      <c r="C9" s="258">
        <v>-0.3</v>
      </c>
      <c r="D9" s="141"/>
    </row>
    <row r="10" spans="1:4" ht="15" customHeight="1" x14ac:dyDescent="0.2">
      <c r="A10" s="36" t="s">
        <v>217</v>
      </c>
      <c r="B10" s="258">
        <v>0.51</v>
      </c>
      <c r="C10" s="258">
        <v>0.18</v>
      </c>
      <c r="D10" s="141"/>
    </row>
    <row r="11" spans="1:4" ht="15" customHeight="1" x14ac:dyDescent="0.2">
      <c r="A11" s="255"/>
      <c r="B11" s="255"/>
      <c r="C11" s="255"/>
    </row>
    <row r="12" spans="1:4" ht="15" customHeight="1" x14ac:dyDescent="0.2">
      <c r="A12" s="127" t="s">
        <v>442</v>
      </c>
    </row>
    <row r="13" spans="1:4" ht="15" customHeight="1" x14ac:dyDescent="0.2">
      <c r="A13" s="127"/>
    </row>
    <row r="14" spans="1:4" ht="15" customHeight="1" x14ac:dyDescent="0.2">
      <c r="A14" s="256" t="s">
        <v>45</v>
      </c>
    </row>
    <row r="15" spans="1:4" ht="15" customHeight="1" x14ac:dyDescent="0.2">
      <c r="A15" s="41" t="s">
        <v>584</v>
      </c>
    </row>
    <row r="31" spans="2:4" x14ac:dyDescent="0.2">
      <c r="B31" s="40"/>
      <c r="C31" s="40"/>
      <c r="D31" s="40"/>
    </row>
    <row r="36" spans="1:5" x14ac:dyDescent="0.2">
      <c r="E36" s="40"/>
    </row>
    <row r="41" spans="1:5" s="40" customFormat="1" x14ac:dyDescent="0.2">
      <c r="A41" s="135"/>
      <c r="B41" s="135"/>
      <c r="C41" s="135"/>
      <c r="D41" s="135"/>
      <c r="E41" s="135"/>
    </row>
  </sheetData>
  <pageMargins left="0.75" right="0.75" top="1" bottom="1" header="0.5" footer="0.5"/>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85"/>
  <sheetViews>
    <sheetView showGridLines="0" zoomScaleNormal="100" workbookViewId="0"/>
  </sheetViews>
  <sheetFormatPr defaultColWidth="8.88671875" defaultRowHeight="13.8" x14ac:dyDescent="0.25"/>
  <cols>
    <col min="1" max="1" width="40.6640625" style="27" customWidth="1"/>
    <col min="2" max="2" width="13.33203125" style="27" customWidth="1"/>
    <col min="3" max="3" width="12.88671875" style="27" customWidth="1"/>
    <col min="4" max="16384" width="8.88671875" style="27"/>
  </cols>
  <sheetData>
    <row r="1" spans="1:15" ht="24" x14ac:dyDescent="0.25">
      <c r="A1" s="26" t="s">
        <v>463</v>
      </c>
      <c r="B1" s="26" t="s">
        <v>18</v>
      </c>
    </row>
    <row r="2" spans="1:15" ht="15" customHeight="1" x14ac:dyDescent="0.25"/>
    <row r="3" spans="1:15" ht="15" customHeight="1" x14ac:dyDescent="0.25">
      <c r="A3" s="27" t="s">
        <v>20</v>
      </c>
    </row>
    <row r="4" spans="1:15" ht="15" customHeight="1" x14ac:dyDescent="0.25"/>
    <row r="5" spans="1:15" ht="15.6" x14ac:dyDescent="0.3">
      <c r="A5" s="28" t="s">
        <v>21</v>
      </c>
      <c r="B5" s="29"/>
      <c r="C5" s="29"/>
      <c r="D5" s="29"/>
      <c r="E5" s="29"/>
      <c r="F5" s="29"/>
    </row>
    <row r="6" spans="1:15" ht="14.4" thickBot="1" x14ac:dyDescent="0.3">
      <c r="A6" s="27" t="s">
        <v>19</v>
      </c>
      <c r="B6" s="29"/>
      <c r="C6" s="29"/>
      <c r="D6" s="29"/>
    </row>
    <row r="7" spans="1:15" ht="15" customHeight="1" x14ac:dyDescent="0.25">
      <c r="A7" s="30"/>
      <c r="B7" s="31" t="s">
        <v>22</v>
      </c>
      <c r="C7" s="31" t="s">
        <v>23</v>
      </c>
      <c r="D7" s="32"/>
    </row>
    <row r="8" spans="1:15" ht="15" customHeight="1" x14ac:dyDescent="0.25">
      <c r="A8" s="33"/>
      <c r="B8" s="34"/>
      <c r="C8" s="34"/>
      <c r="D8" s="35"/>
      <c r="L8" s="37"/>
      <c r="M8" s="37"/>
      <c r="N8" s="37"/>
      <c r="O8" s="37"/>
    </row>
    <row r="9" spans="1:15" ht="15" customHeight="1" x14ac:dyDescent="0.25">
      <c r="A9" s="36" t="s">
        <v>24</v>
      </c>
      <c r="B9" s="35">
        <v>-0.12</v>
      </c>
      <c r="C9" s="35">
        <v>-0.28000000000000003</v>
      </c>
      <c r="D9" s="35"/>
      <c r="G9" s="63" t="s">
        <v>30</v>
      </c>
      <c r="L9" s="37"/>
      <c r="M9" s="37"/>
      <c r="N9" s="37"/>
      <c r="O9" s="37"/>
    </row>
    <row r="10" spans="1:15" ht="15" customHeight="1" x14ac:dyDescent="0.25">
      <c r="A10" s="36" t="s">
        <v>25</v>
      </c>
      <c r="B10" s="35">
        <v>-0.11</v>
      </c>
      <c r="C10" s="35">
        <v>1.78</v>
      </c>
      <c r="D10" s="35"/>
      <c r="L10" s="37"/>
      <c r="M10" s="37"/>
      <c r="N10" s="37"/>
      <c r="O10" s="37"/>
    </row>
    <row r="11" spans="1:15" ht="15" customHeight="1" x14ac:dyDescent="0.25">
      <c r="A11" s="36" t="s">
        <v>26</v>
      </c>
      <c r="B11" s="35">
        <v>-0.28999999999999998</v>
      </c>
      <c r="C11" s="35">
        <v>0.91</v>
      </c>
      <c r="D11" s="35"/>
      <c r="L11" s="37"/>
      <c r="M11" s="37"/>
      <c r="N11" s="37"/>
      <c r="O11" s="37"/>
    </row>
    <row r="12" spans="1:15" ht="15" customHeight="1" x14ac:dyDescent="0.25">
      <c r="A12" s="36" t="s">
        <v>27</v>
      </c>
      <c r="B12" s="35">
        <v>-5.21</v>
      </c>
      <c r="C12" s="35">
        <v>-5.58</v>
      </c>
      <c r="D12" s="35"/>
      <c r="L12" s="37"/>
      <c r="M12" s="37"/>
      <c r="N12" s="37"/>
      <c r="O12" s="37"/>
    </row>
    <row r="13" spans="1:15" ht="15" customHeight="1" x14ac:dyDescent="0.25">
      <c r="A13" s="36" t="s">
        <v>28</v>
      </c>
      <c r="B13" s="35">
        <v>-0.73</v>
      </c>
      <c r="C13" s="35">
        <v>0.86</v>
      </c>
      <c r="D13" s="35"/>
      <c r="L13" s="37"/>
      <c r="M13" s="37"/>
      <c r="N13" s="37"/>
      <c r="O13" s="37"/>
    </row>
    <row r="14" spans="1:15" ht="15" customHeight="1" x14ac:dyDescent="0.25">
      <c r="A14" s="36" t="s">
        <v>29</v>
      </c>
      <c r="B14" s="35">
        <v>3.15</v>
      </c>
      <c r="C14" s="35">
        <v>4.24</v>
      </c>
      <c r="D14" s="35"/>
      <c r="L14" s="37"/>
      <c r="M14" s="37"/>
      <c r="N14" s="37"/>
      <c r="O14" s="37"/>
    </row>
    <row r="15" spans="1:15" ht="15" customHeight="1" x14ac:dyDescent="0.25">
      <c r="A15" s="36" t="s">
        <v>31</v>
      </c>
      <c r="B15" s="35">
        <v>1.52</v>
      </c>
      <c r="C15" s="35">
        <v>1</v>
      </c>
      <c r="D15" s="35"/>
      <c r="L15" s="37"/>
      <c r="M15" s="37"/>
      <c r="N15" s="37"/>
      <c r="O15" s="37"/>
    </row>
    <row r="16" spans="1:15" ht="15" customHeight="1" x14ac:dyDescent="0.25">
      <c r="A16" s="36" t="s">
        <v>32</v>
      </c>
      <c r="B16" s="35">
        <v>1.07</v>
      </c>
      <c r="C16" s="35">
        <v>3.01</v>
      </c>
      <c r="D16" s="35"/>
      <c r="L16" s="37"/>
      <c r="M16" s="37"/>
      <c r="N16" s="37"/>
      <c r="O16" s="37"/>
    </row>
    <row r="17" spans="1:15" ht="15" customHeight="1" x14ac:dyDescent="0.25">
      <c r="A17" s="36" t="s">
        <v>33</v>
      </c>
      <c r="B17" s="35">
        <v>-3.1</v>
      </c>
      <c r="C17" s="35">
        <v>-1.88</v>
      </c>
      <c r="D17" s="35"/>
      <c r="L17" s="37"/>
      <c r="M17" s="37"/>
      <c r="N17" s="37"/>
      <c r="O17" s="37"/>
    </row>
    <row r="18" spans="1:15" ht="15" customHeight="1" x14ac:dyDescent="0.25">
      <c r="A18" s="36" t="s">
        <v>34</v>
      </c>
      <c r="B18" s="35">
        <v>3.16</v>
      </c>
      <c r="C18" s="35">
        <v>7.21</v>
      </c>
      <c r="D18" s="35"/>
      <c r="L18" s="37"/>
      <c r="M18" s="37"/>
      <c r="N18" s="37"/>
      <c r="O18" s="37"/>
    </row>
    <row r="19" spans="1:15" ht="15" customHeight="1" x14ac:dyDescent="0.25">
      <c r="A19" s="36" t="s">
        <v>35</v>
      </c>
      <c r="B19" s="35">
        <v>3.38</v>
      </c>
      <c r="C19" s="35">
        <v>1.35</v>
      </c>
      <c r="D19" s="35"/>
      <c r="L19" s="37"/>
      <c r="M19" s="37"/>
      <c r="N19" s="37"/>
      <c r="O19" s="37"/>
    </row>
    <row r="20" spans="1:15" ht="15" customHeight="1" x14ac:dyDescent="0.25">
      <c r="A20" s="36" t="s">
        <v>36</v>
      </c>
      <c r="B20" s="35">
        <v>4.87</v>
      </c>
      <c r="C20" s="35">
        <v>6.4</v>
      </c>
      <c r="D20" s="35"/>
      <c r="L20" s="37"/>
      <c r="M20" s="37"/>
      <c r="N20" s="37"/>
      <c r="O20" s="37"/>
    </row>
    <row r="21" spans="1:15" ht="15" customHeight="1" x14ac:dyDescent="0.25">
      <c r="A21" s="36" t="s">
        <v>37</v>
      </c>
      <c r="B21" s="35">
        <v>-2.44</v>
      </c>
      <c r="C21" s="35">
        <v>0.04</v>
      </c>
      <c r="D21" s="35"/>
      <c r="L21" s="37"/>
      <c r="M21" s="37"/>
      <c r="N21" s="37"/>
      <c r="O21" s="37"/>
    </row>
    <row r="22" spans="1:15" ht="15" customHeight="1" x14ac:dyDescent="0.25">
      <c r="A22" s="36" t="s">
        <v>38</v>
      </c>
      <c r="B22" s="35">
        <v>4.88</v>
      </c>
      <c r="C22" s="35">
        <v>7.44</v>
      </c>
      <c r="D22" s="35"/>
      <c r="L22" s="37"/>
      <c r="M22" s="37"/>
      <c r="N22" s="37"/>
      <c r="O22" s="37"/>
    </row>
    <row r="23" spans="1:15" ht="15" customHeight="1" x14ac:dyDescent="0.25">
      <c r="A23" s="36" t="s">
        <v>39</v>
      </c>
      <c r="B23" s="35">
        <v>5.51</v>
      </c>
      <c r="C23" s="35">
        <v>6.79</v>
      </c>
      <c r="D23" s="35"/>
      <c r="L23" s="37"/>
      <c r="M23" s="37"/>
      <c r="N23" s="37"/>
      <c r="O23" s="37"/>
    </row>
    <row r="24" spans="1:15" ht="15" customHeight="1" x14ac:dyDescent="0.25">
      <c r="A24" s="36" t="s">
        <v>40</v>
      </c>
      <c r="B24" s="35">
        <v>-6.12</v>
      </c>
      <c r="C24" s="35">
        <v>-3.47</v>
      </c>
      <c r="D24" s="35"/>
      <c r="L24" s="37"/>
      <c r="M24" s="37"/>
      <c r="N24" s="37"/>
      <c r="O24" s="37"/>
    </row>
    <row r="25" spans="1:15" ht="15" customHeight="1" x14ac:dyDescent="0.25">
      <c r="A25" s="36" t="s">
        <v>41</v>
      </c>
      <c r="B25" s="35">
        <v>0.4</v>
      </c>
      <c r="C25" s="35">
        <v>1.1200000000000001</v>
      </c>
      <c r="D25" s="35"/>
      <c r="L25" s="37"/>
      <c r="M25" s="37"/>
      <c r="N25" s="37"/>
      <c r="O25" s="37"/>
    </row>
    <row r="26" spans="1:15" ht="15" customHeight="1" x14ac:dyDescent="0.25">
      <c r="A26" s="36" t="s">
        <v>42</v>
      </c>
      <c r="B26" s="35">
        <v>0.2</v>
      </c>
      <c r="C26" s="35">
        <v>1.27</v>
      </c>
    </row>
    <row r="27" spans="1:15" ht="15" customHeight="1" x14ac:dyDescent="0.25">
      <c r="A27" s="38"/>
      <c r="B27" s="38"/>
      <c r="C27" s="38"/>
    </row>
    <row r="28" spans="1:15" ht="15" customHeight="1" x14ac:dyDescent="0.25">
      <c r="A28" s="39" t="s">
        <v>538</v>
      </c>
      <c r="D28" s="40"/>
    </row>
    <row r="29" spans="1:15" s="40" customFormat="1" ht="15" customHeight="1" x14ac:dyDescent="0.2">
      <c r="A29" s="40" t="s">
        <v>43</v>
      </c>
    </row>
    <row r="30" spans="1:15" s="40" customFormat="1" ht="15" customHeight="1" x14ac:dyDescent="0.2">
      <c r="A30" s="40" t="s">
        <v>44</v>
      </c>
    </row>
    <row r="31" spans="1:15" s="40" customFormat="1" ht="15" customHeight="1" x14ac:dyDescent="0.2"/>
    <row r="32" spans="1:15" ht="15" customHeight="1" x14ac:dyDescent="0.25">
      <c r="A32" s="41" t="s">
        <v>45</v>
      </c>
      <c r="B32" s="40"/>
      <c r="C32" s="40"/>
    </row>
    <row r="33" spans="1:10" ht="15" customHeight="1" x14ac:dyDescent="0.25">
      <c r="A33" s="41" t="s">
        <v>585</v>
      </c>
      <c r="B33" s="40"/>
      <c r="C33" s="40"/>
      <c r="E33" s="40"/>
      <c r="F33" s="40"/>
      <c r="G33" s="40"/>
      <c r="H33" s="40"/>
      <c r="I33" s="40"/>
      <c r="J33" s="40"/>
    </row>
    <row r="66" spans="1:3" x14ac:dyDescent="0.25">
      <c r="B66" s="42"/>
    </row>
    <row r="67" spans="1:3" x14ac:dyDescent="0.25">
      <c r="A67" s="43"/>
      <c r="B67" s="44"/>
      <c r="C67" s="44"/>
    </row>
    <row r="68" spans="1:3" x14ac:dyDescent="0.25">
      <c r="A68" s="36"/>
      <c r="B68" s="35"/>
      <c r="C68" s="35"/>
    </row>
    <row r="69" spans="1:3" x14ac:dyDescent="0.25">
      <c r="A69" s="36"/>
      <c r="B69" s="35"/>
      <c r="C69" s="35"/>
    </row>
    <row r="70" spans="1:3" x14ac:dyDescent="0.25">
      <c r="A70" s="36"/>
      <c r="B70" s="35"/>
      <c r="C70" s="35"/>
    </row>
    <row r="71" spans="1:3" x14ac:dyDescent="0.25">
      <c r="A71" s="36"/>
      <c r="B71" s="35"/>
      <c r="C71" s="35"/>
    </row>
    <row r="72" spans="1:3" x14ac:dyDescent="0.25">
      <c r="A72" s="36"/>
      <c r="B72" s="35"/>
      <c r="C72" s="35"/>
    </row>
    <row r="73" spans="1:3" x14ac:dyDescent="0.25">
      <c r="A73" s="36"/>
      <c r="B73" s="35"/>
      <c r="C73" s="35"/>
    </row>
    <row r="74" spans="1:3" x14ac:dyDescent="0.25">
      <c r="A74" s="36"/>
      <c r="B74" s="35"/>
      <c r="C74" s="35"/>
    </row>
    <row r="75" spans="1:3" x14ac:dyDescent="0.25">
      <c r="A75" s="36"/>
      <c r="B75" s="35"/>
      <c r="C75" s="35"/>
    </row>
    <row r="76" spans="1:3" x14ac:dyDescent="0.25">
      <c r="A76" s="36"/>
      <c r="B76" s="35"/>
      <c r="C76" s="35"/>
    </row>
    <row r="77" spans="1:3" x14ac:dyDescent="0.25">
      <c r="A77" s="36"/>
      <c r="B77" s="35"/>
      <c r="C77" s="35"/>
    </row>
    <row r="78" spans="1:3" x14ac:dyDescent="0.25">
      <c r="A78" s="36"/>
      <c r="B78" s="35"/>
      <c r="C78" s="35"/>
    </row>
    <row r="79" spans="1:3" x14ac:dyDescent="0.25">
      <c r="A79" s="36"/>
      <c r="B79" s="35"/>
      <c r="C79" s="35"/>
    </row>
    <row r="80" spans="1:3" x14ac:dyDescent="0.25">
      <c r="A80" s="36"/>
      <c r="B80" s="35"/>
      <c r="C80" s="35"/>
    </row>
    <row r="81" spans="1:3" x14ac:dyDescent="0.25">
      <c r="A81" s="36"/>
      <c r="B81" s="35"/>
      <c r="C81" s="35"/>
    </row>
    <row r="82" spans="1:3" x14ac:dyDescent="0.25">
      <c r="A82" s="36"/>
      <c r="B82" s="35"/>
      <c r="C82" s="35"/>
    </row>
    <row r="83" spans="1:3" x14ac:dyDescent="0.25">
      <c r="A83" s="36"/>
      <c r="B83" s="35"/>
      <c r="C83" s="35"/>
    </row>
    <row r="84" spans="1:3" x14ac:dyDescent="0.25">
      <c r="A84" s="36"/>
      <c r="B84" s="35"/>
      <c r="C84" s="35"/>
    </row>
    <row r="85" spans="1:3" x14ac:dyDescent="0.25">
      <c r="A85" s="36"/>
      <c r="B85" s="35"/>
      <c r="C85" s="35"/>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8"/>
  <sheetViews>
    <sheetView showGridLines="0" workbookViewId="0"/>
  </sheetViews>
  <sheetFormatPr defaultColWidth="7.88671875" defaultRowHeight="13.8" x14ac:dyDescent="0.25"/>
  <cols>
    <col min="1" max="1" width="22.6640625" style="2" customWidth="1"/>
    <col min="2" max="3" width="10.6640625" style="2" customWidth="1"/>
    <col min="4" max="16384" width="7.88671875" style="2"/>
  </cols>
  <sheetData>
    <row r="1" spans="1:3" ht="21" x14ac:dyDescent="0.4">
      <c r="A1" s="1" t="s">
        <v>0</v>
      </c>
      <c r="B1" s="1" t="s">
        <v>1</v>
      </c>
    </row>
    <row r="2" spans="1:3" ht="18" x14ac:dyDescent="0.3">
      <c r="B2" s="3" t="s">
        <v>554</v>
      </c>
    </row>
    <row r="3" spans="1:3" ht="15" customHeight="1" x14ac:dyDescent="0.25">
      <c r="A3" s="4"/>
    </row>
    <row r="4" spans="1:3" ht="15" customHeight="1" x14ac:dyDescent="0.25">
      <c r="A4" s="4"/>
    </row>
    <row r="5" spans="1:3" ht="15.6" x14ac:dyDescent="0.3">
      <c r="A5" s="5" t="s">
        <v>3</v>
      </c>
    </row>
    <row r="6" spans="1:3" ht="14.4" thickBot="1" x14ac:dyDescent="0.3"/>
    <row r="7" spans="1:3" ht="21" x14ac:dyDescent="0.25">
      <c r="A7" s="6"/>
      <c r="B7" s="7" t="s">
        <v>4</v>
      </c>
      <c r="C7" s="8" t="s">
        <v>5</v>
      </c>
    </row>
    <row r="8" spans="1:3" ht="21" x14ac:dyDescent="0.25">
      <c r="A8" s="9" t="s">
        <v>6</v>
      </c>
      <c r="B8" s="10">
        <v>2.7</v>
      </c>
      <c r="C8" s="10">
        <v>2.6</v>
      </c>
    </row>
    <row r="9" spans="1:3" ht="21" x14ac:dyDescent="0.25">
      <c r="A9" s="9" t="s">
        <v>7</v>
      </c>
      <c r="B9" s="10">
        <v>2.5</v>
      </c>
      <c r="C9" s="10">
        <v>2.4</v>
      </c>
    </row>
    <row r="10" spans="1:3" ht="21" x14ac:dyDescent="0.25">
      <c r="A10" s="9" t="s">
        <v>8</v>
      </c>
      <c r="B10" s="10">
        <v>2.6</v>
      </c>
      <c r="C10" s="10">
        <v>2.6</v>
      </c>
    </row>
    <row r="11" spans="1:3" ht="21" x14ac:dyDescent="0.25">
      <c r="A11" s="9" t="s">
        <v>9</v>
      </c>
      <c r="B11" s="10">
        <v>2.9</v>
      </c>
      <c r="C11" s="10">
        <v>2.5</v>
      </c>
    </row>
    <row r="12" spans="1:3" ht="15" customHeight="1" x14ac:dyDescent="0.25">
      <c r="A12" s="11"/>
      <c r="B12" s="12"/>
      <c r="C12" s="13"/>
    </row>
    <row r="13" spans="1:3" ht="15" customHeight="1" x14ac:dyDescent="0.25">
      <c r="A13" s="14" t="s">
        <v>10</v>
      </c>
    </row>
    <row r="14" spans="1:3" ht="15" customHeight="1" x14ac:dyDescent="0.25">
      <c r="A14" s="14"/>
    </row>
    <row r="15" spans="1:3" ht="15" customHeight="1" x14ac:dyDescent="0.25">
      <c r="A15" s="14"/>
    </row>
    <row r="16" spans="1:3" ht="15" customHeight="1" x14ac:dyDescent="0.25">
      <c r="A16" s="14" t="s">
        <v>251</v>
      </c>
    </row>
    <row r="17" spans="1:7" ht="15" customHeight="1" x14ac:dyDescent="0.25">
      <c r="A17" s="14" t="s">
        <v>547</v>
      </c>
    </row>
    <row r="18" spans="1:7" ht="15" customHeight="1" x14ac:dyDescent="0.25">
      <c r="A18" s="14" t="s">
        <v>574</v>
      </c>
    </row>
    <row r="19" spans="1:7" ht="15" customHeight="1" x14ac:dyDescent="0.25">
      <c r="A19" s="14" t="s">
        <v>575</v>
      </c>
    </row>
    <row r="20" spans="1:7" x14ac:dyDescent="0.25">
      <c r="A20" s="14" t="s">
        <v>576</v>
      </c>
    </row>
    <row r="21" spans="1:7" x14ac:dyDescent="0.25">
      <c r="A21" s="4"/>
      <c r="B21" s="15"/>
      <c r="C21" s="15"/>
      <c r="E21" s="15"/>
      <c r="F21" s="15"/>
      <c r="G21" s="15"/>
    </row>
    <row r="22" spans="1:7" x14ac:dyDescent="0.25">
      <c r="A22" s="4"/>
      <c r="B22" s="15"/>
      <c r="C22" s="15"/>
      <c r="E22" s="15"/>
      <c r="F22" s="15"/>
      <c r="G22" s="15"/>
    </row>
    <row r="23" spans="1:7" x14ac:dyDescent="0.25">
      <c r="A23" s="4"/>
      <c r="B23" s="15"/>
      <c r="C23" s="15"/>
      <c r="E23" s="15"/>
      <c r="F23" s="15"/>
      <c r="G23" s="15"/>
    </row>
    <row r="24" spans="1:7" x14ac:dyDescent="0.25">
      <c r="A24" s="4"/>
      <c r="B24" s="15"/>
      <c r="C24" s="15"/>
      <c r="E24" s="15"/>
      <c r="F24" s="15"/>
      <c r="G24" s="15"/>
    </row>
    <row r="25" spans="1:7" x14ac:dyDescent="0.25">
      <c r="E25" s="15"/>
      <c r="F25" s="15"/>
      <c r="G25" s="15"/>
    </row>
    <row r="27" spans="1:7" x14ac:dyDescent="0.25">
      <c r="A27" s="16"/>
    </row>
    <row r="28" spans="1:7" x14ac:dyDescent="0.25">
      <c r="A28" s="17"/>
    </row>
  </sheetData>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88"/>
  <sheetViews>
    <sheetView showGridLines="0" zoomScaleNormal="100" workbookViewId="0"/>
  </sheetViews>
  <sheetFormatPr defaultColWidth="8.88671875" defaultRowHeight="13.8" x14ac:dyDescent="0.25"/>
  <cols>
    <col min="1" max="1" width="40.6640625" style="27" customWidth="1"/>
    <col min="2" max="3" width="12.88671875" style="27" customWidth="1"/>
    <col min="4" max="16384" width="8.88671875" style="27"/>
  </cols>
  <sheetData>
    <row r="1" spans="1:14" ht="24" x14ac:dyDescent="0.25">
      <c r="A1" s="26" t="s">
        <v>463</v>
      </c>
      <c r="B1" s="26" t="s">
        <v>18</v>
      </c>
    </row>
    <row r="2" spans="1:14" ht="15" customHeight="1" x14ac:dyDescent="0.25"/>
    <row r="3" spans="1:14" ht="15" customHeight="1" x14ac:dyDescent="0.25">
      <c r="A3" s="27" t="s">
        <v>46</v>
      </c>
    </row>
    <row r="4" spans="1:14" ht="15" customHeight="1" x14ac:dyDescent="0.25"/>
    <row r="5" spans="1:14" ht="15.6" x14ac:dyDescent="0.3">
      <c r="A5" s="28" t="s">
        <v>47</v>
      </c>
      <c r="B5" s="29"/>
      <c r="C5" s="29"/>
      <c r="D5" s="29"/>
      <c r="E5" s="29"/>
      <c r="F5" s="29"/>
    </row>
    <row r="6" spans="1:14" ht="14.4" thickBot="1" x14ac:dyDescent="0.3">
      <c r="A6" s="27" t="s">
        <v>19</v>
      </c>
      <c r="B6" s="29"/>
      <c r="C6" s="29"/>
    </row>
    <row r="7" spans="1:14" ht="15" customHeight="1" x14ac:dyDescent="0.25">
      <c r="A7" s="45"/>
      <c r="B7" s="31" t="s">
        <v>22</v>
      </c>
      <c r="C7" s="31" t="s">
        <v>23</v>
      </c>
      <c r="D7" s="32"/>
    </row>
    <row r="8" spans="1:14" ht="15" customHeight="1" x14ac:dyDescent="0.25">
      <c r="A8" s="43"/>
      <c r="D8" s="35"/>
      <c r="M8" s="37"/>
      <c r="N8" s="37"/>
    </row>
    <row r="9" spans="1:14" ht="15" customHeight="1" x14ac:dyDescent="0.25">
      <c r="A9" s="36" t="s">
        <v>24</v>
      </c>
      <c r="B9" s="35">
        <v>-2.77</v>
      </c>
      <c r="C9" s="35">
        <v>-3.49</v>
      </c>
      <c r="D9" s="35"/>
      <c r="G9" s="63" t="s">
        <v>48</v>
      </c>
      <c r="M9" s="37"/>
      <c r="N9" s="37"/>
    </row>
    <row r="10" spans="1:14" ht="15" customHeight="1" x14ac:dyDescent="0.25">
      <c r="A10" s="36" t="s">
        <v>25</v>
      </c>
      <c r="B10" s="35">
        <v>8.4499999999999993</v>
      </c>
      <c r="C10" s="35">
        <v>11.42</v>
      </c>
      <c r="D10" s="35"/>
      <c r="M10" s="37"/>
      <c r="N10" s="37"/>
    </row>
    <row r="11" spans="1:14" ht="15" customHeight="1" x14ac:dyDescent="0.25">
      <c r="A11" s="36" t="s">
        <v>26</v>
      </c>
      <c r="B11" s="35">
        <v>-0.03</v>
      </c>
      <c r="C11" s="35">
        <v>1.3</v>
      </c>
      <c r="D11" s="35"/>
      <c r="M11" s="37"/>
      <c r="N11" s="37"/>
    </row>
    <row r="12" spans="1:14" ht="15" customHeight="1" x14ac:dyDescent="0.25">
      <c r="A12" s="36" t="s">
        <v>27</v>
      </c>
      <c r="B12" s="35">
        <v>-8.2200000000000006</v>
      </c>
      <c r="C12" s="35">
        <v>-7.83</v>
      </c>
      <c r="D12" s="35"/>
      <c r="M12" s="37"/>
      <c r="N12" s="37"/>
    </row>
    <row r="13" spans="1:14" ht="15" customHeight="1" x14ac:dyDescent="0.25">
      <c r="A13" s="36" t="s">
        <v>28</v>
      </c>
      <c r="B13" s="35">
        <v>-0.95</v>
      </c>
      <c r="C13" s="35">
        <v>0.3</v>
      </c>
      <c r="D13" s="35"/>
      <c r="M13" s="37"/>
      <c r="N13" s="37"/>
    </row>
    <row r="14" spans="1:14" ht="15" customHeight="1" x14ac:dyDescent="0.25">
      <c r="A14" s="36" t="s">
        <v>29</v>
      </c>
      <c r="B14" s="35">
        <v>6.21</v>
      </c>
      <c r="C14" s="35">
        <v>7.63</v>
      </c>
      <c r="D14" s="35"/>
      <c r="M14" s="37"/>
      <c r="N14" s="37"/>
    </row>
    <row r="15" spans="1:14" ht="15" customHeight="1" x14ac:dyDescent="0.25">
      <c r="A15" s="36" t="s">
        <v>31</v>
      </c>
      <c r="B15" s="35">
        <v>2.29</v>
      </c>
      <c r="C15" s="35">
        <v>2.12</v>
      </c>
      <c r="D15" s="35"/>
      <c r="M15" s="37"/>
      <c r="N15" s="37"/>
    </row>
    <row r="16" spans="1:14" ht="15" customHeight="1" x14ac:dyDescent="0.25">
      <c r="A16" s="36" t="s">
        <v>32</v>
      </c>
      <c r="B16" s="35">
        <v>1.76</v>
      </c>
      <c r="C16" s="35">
        <v>3.72</v>
      </c>
      <c r="D16" s="35"/>
      <c r="M16" s="37"/>
      <c r="N16" s="37"/>
    </row>
    <row r="17" spans="1:14" ht="15" customHeight="1" x14ac:dyDescent="0.25">
      <c r="A17" s="36" t="s">
        <v>33</v>
      </c>
      <c r="B17" s="35">
        <v>-1.91</v>
      </c>
      <c r="C17" s="35">
        <v>-1</v>
      </c>
      <c r="D17" s="35"/>
      <c r="M17" s="37"/>
      <c r="N17" s="37"/>
    </row>
    <row r="18" spans="1:14" ht="15" customHeight="1" x14ac:dyDescent="0.25">
      <c r="A18" s="36" t="s">
        <v>34</v>
      </c>
      <c r="B18" s="35">
        <v>14.86</v>
      </c>
      <c r="C18" s="35">
        <v>17.09</v>
      </c>
      <c r="D18" s="35"/>
      <c r="M18" s="37"/>
      <c r="N18" s="37"/>
    </row>
    <row r="19" spans="1:14" ht="15" customHeight="1" x14ac:dyDescent="0.25">
      <c r="A19" s="36" t="s">
        <v>35</v>
      </c>
      <c r="B19" s="35">
        <v>2.98</v>
      </c>
      <c r="C19" s="35">
        <v>0.4</v>
      </c>
      <c r="D19" s="35"/>
      <c r="M19" s="37"/>
      <c r="N19" s="37"/>
    </row>
    <row r="20" spans="1:14" ht="15" customHeight="1" x14ac:dyDescent="0.25">
      <c r="A20" s="36" t="s">
        <v>36</v>
      </c>
      <c r="B20" s="35">
        <v>4.99</v>
      </c>
      <c r="C20" s="35">
        <v>6.04</v>
      </c>
      <c r="D20" s="35"/>
      <c r="M20" s="37"/>
      <c r="N20" s="37"/>
    </row>
    <row r="21" spans="1:14" ht="15" customHeight="1" x14ac:dyDescent="0.25">
      <c r="A21" s="36" t="s">
        <v>37</v>
      </c>
      <c r="B21" s="35">
        <v>-1.63</v>
      </c>
      <c r="C21" s="35">
        <v>0.77</v>
      </c>
      <c r="D21" s="35"/>
      <c r="M21" s="37"/>
      <c r="N21" s="37"/>
    </row>
    <row r="22" spans="1:14" ht="15" customHeight="1" x14ac:dyDescent="0.25">
      <c r="A22" s="36" t="s">
        <v>38</v>
      </c>
      <c r="B22" s="35">
        <v>5.21</v>
      </c>
      <c r="C22" s="35">
        <v>7.73</v>
      </c>
      <c r="D22" s="35"/>
      <c r="M22" s="37"/>
      <c r="N22" s="37"/>
    </row>
    <row r="23" spans="1:14" ht="15" customHeight="1" x14ac:dyDescent="0.25">
      <c r="A23" s="36" t="s">
        <v>39</v>
      </c>
      <c r="B23" s="35">
        <v>8.5</v>
      </c>
      <c r="C23" s="35">
        <v>10.17</v>
      </c>
      <c r="D23" s="35"/>
      <c r="M23" s="37"/>
      <c r="N23" s="37"/>
    </row>
    <row r="24" spans="1:14" ht="15" customHeight="1" x14ac:dyDescent="0.25">
      <c r="A24" s="36" t="s">
        <v>40</v>
      </c>
      <c r="B24" s="35">
        <v>-5.87</v>
      </c>
      <c r="C24" s="35">
        <v>-3.51</v>
      </c>
      <c r="D24" s="35"/>
      <c r="M24" s="37"/>
      <c r="N24" s="37"/>
    </row>
    <row r="25" spans="1:14" ht="15" customHeight="1" x14ac:dyDescent="0.25">
      <c r="A25" s="36" t="s">
        <v>41</v>
      </c>
      <c r="B25" s="35">
        <v>2.5299999999999998</v>
      </c>
      <c r="C25" s="35">
        <v>3.16</v>
      </c>
      <c r="D25" s="35"/>
      <c r="M25" s="37"/>
      <c r="N25" s="37"/>
    </row>
    <row r="26" spans="1:14" ht="15" customHeight="1" x14ac:dyDescent="0.25">
      <c r="A26" s="36" t="s">
        <v>42</v>
      </c>
      <c r="B26" s="35">
        <v>1.9</v>
      </c>
      <c r="C26" s="35">
        <v>2.84</v>
      </c>
    </row>
    <row r="27" spans="1:14" ht="15" customHeight="1" x14ac:dyDescent="0.25">
      <c r="A27" s="38"/>
      <c r="B27" s="38"/>
      <c r="C27" s="38"/>
      <c r="D27" s="40"/>
    </row>
    <row r="28" spans="1:14" ht="15" customHeight="1" x14ac:dyDescent="0.25">
      <c r="A28" s="39" t="s">
        <v>538</v>
      </c>
      <c r="D28" s="40"/>
    </row>
    <row r="29" spans="1:14" s="40" customFormat="1" ht="15" customHeight="1" x14ac:dyDescent="0.2">
      <c r="A29" s="40" t="s">
        <v>43</v>
      </c>
    </row>
    <row r="30" spans="1:14" s="40" customFormat="1" ht="15" customHeight="1" x14ac:dyDescent="0.2">
      <c r="A30" s="40" t="s">
        <v>44</v>
      </c>
    </row>
    <row r="31" spans="1:14" s="40" customFormat="1" ht="15" customHeight="1" x14ac:dyDescent="0.25">
      <c r="D31" s="27"/>
    </row>
    <row r="32" spans="1:14" ht="15" customHeight="1" x14ac:dyDescent="0.25">
      <c r="A32" s="41" t="s">
        <v>45</v>
      </c>
      <c r="B32" s="40"/>
      <c r="C32" s="40"/>
    </row>
    <row r="33" spans="1:3" ht="15" customHeight="1" x14ac:dyDescent="0.25">
      <c r="A33" s="41" t="s">
        <v>585</v>
      </c>
      <c r="B33" s="40"/>
      <c r="C33" s="40"/>
    </row>
    <row r="69" spans="1:3" x14ac:dyDescent="0.25">
      <c r="B69" s="42"/>
    </row>
    <row r="70" spans="1:3" x14ac:dyDescent="0.25">
      <c r="A70" s="43"/>
      <c r="B70" s="44"/>
      <c r="C70" s="44"/>
    </row>
    <row r="71" spans="1:3" x14ac:dyDescent="0.25">
      <c r="A71" s="36"/>
      <c r="B71" s="35"/>
      <c r="C71" s="35"/>
    </row>
    <row r="72" spans="1:3" x14ac:dyDescent="0.25">
      <c r="A72" s="36"/>
      <c r="B72" s="35"/>
      <c r="C72" s="35"/>
    </row>
    <row r="73" spans="1:3" x14ac:dyDescent="0.25">
      <c r="A73" s="36"/>
      <c r="B73" s="35"/>
      <c r="C73" s="35"/>
    </row>
    <row r="74" spans="1:3" x14ac:dyDescent="0.25">
      <c r="A74" s="36"/>
      <c r="B74" s="35"/>
      <c r="C74" s="35"/>
    </row>
    <row r="75" spans="1:3" x14ac:dyDescent="0.25">
      <c r="A75" s="36"/>
      <c r="B75" s="35"/>
      <c r="C75" s="35"/>
    </row>
    <row r="76" spans="1:3" x14ac:dyDescent="0.25">
      <c r="A76" s="36"/>
      <c r="B76" s="35"/>
      <c r="C76" s="35"/>
    </row>
    <row r="77" spans="1:3" x14ac:dyDescent="0.25">
      <c r="A77" s="36"/>
      <c r="B77" s="35"/>
      <c r="C77" s="35"/>
    </row>
    <row r="78" spans="1:3" x14ac:dyDescent="0.25">
      <c r="A78" s="36"/>
      <c r="B78" s="35"/>
      <c r="C78" s="35"/>
    </row>
    <row r="79" spans="1:3" x14ac:dyDescent="0.25">
      <c r="A79" s="36"/>
      <c r="B79" s="35"/>
      <c r="C79" s="35"/>
    </row>
    <row r="80" spans="1:3" x14ac:dyDescent="0.25">
      <c r="A80" s="36"/>
      <c r="B80" s="35"/>
      <c r="C80" s="35"/>
    </row>
    <row r="81" spans="1:3" x14ac:dyDescent="0.25">
      <c r="A81" s="36"/>
      <c r="B81" s="35"/>
      <c r="C81" s="35"/>
    </row>
    <row r="82" spans="1:3" x14ac:dyDescent="0.25">
      <c r="A82" s="36"/>
      <c r="B82" s="35"/>
      <c r="C82" s="35"/>
    </row>
    <row r="83" spans="1:3" x14ac:dyDescent="0.25">
      <c r="A83" s="36"/>
      <c r="B83" s="35"/>
      <c r="C83" s="35"/>
    </row>
    <row r="84" spans="1:3" x14ac:dyDescent="0.25">
      <c r="A84" s="36"/>
      <c r="B84" s="35"/>
      <c r="C84" s="35"/>
    </row>
    <row r="85" spans="1:3" x14ac:dyDescent="0.25">
      <c r="A85" s="36"/>
      <c r="B85" s="35"/>
      <c r="C85" s="35"/>
    </row>
    <row r="86" spans="1:3" x14ac:dyDescent="0.25">
      <c r="A86" s="36"/>
      <c r="B86" s="35"/>
      <c r="C86" s="35"/>
    </row>
    <row r="87" spans="1:3" x14ac:dyDescent="0.25">
      <c r="A87" s="36"/>
      <c r="B87" s="35"/>
      <c r="C87" s="35"/>
    </row>
    <row r="88" spans="1:3" x14ac:dyDescent="0.25">
      <c r="A88" s="36"/>
      <c r="B88" s="35"/>
      <c r="C88" s="35"/>
    </row>
  </sheetData>
  <pageMargins left="0.7" right="0.7" top="0.75" bottom="0.75" header="0.3" footer="0.3"/>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70"/>
  <sheetViews>
    <sheetView showGridLines="0" zoomScaleNormal="100" workbookViewId="0"/>
  </sheetViews>
  <sheetFormatPr defaultColWidth="8.44140625" defaultRowHeight="13.35" customHeight="1" x14ac:dyDescent="0.2"/>
  <cols>
    <col min="1" max="1" width="22.6640625" style="47" customWidth="1"/>
    <col min="2" max="2" width="12.6640625" style="47" customWidth="1"/>
    <col min="3" max="16384" width="8.44140625" style="47"/>
  </cols>
  <sheetData>
    <row r="1" spans="1:2" ht="21" x14ac:dyDescent="0.4">
      <c r="A1" s="46" t="s">
        <v>49</v>
      </c>
      <c r="B1" s="46" t="s">
        <v>50</v>
      </c>
    </row>
    <row r="2" spans="1:2" ht="15" customHeight="1" x14ac:dyDescent="0.2"/>
    <row r="3" spans="1:2" ht="15" customHeight="1" x14ac:dyDescent="0.2"/>
    <row r="4" spans="1:2" ht="15" customHeight="1" x14ac:dyDescent="0.2"/>
    <row r="5" spans="1:2" ht="15" customHeight="1" x14ac:dyDescent="0.2"/>
    <row r="6" spans="1:2" ht="15" customHeight="1" x14ac:dyDescent="0.25">
      <c r="A6" s="48" t="s">
        <v>51</v>
      </c>
    </row>
    <row r="7" spans="1:2" ht="15" customHeight="1" x14ac:dyDescent="0.2">
      <c r="A7" s="49"/>
      <c r="B7" s="50"/>
    </row>
    <row r="8" spans="1:2" ht="15" customHeight="1" x14ac:dyDescent="0.2">
      <c r="A8" s="47" t="s">
        <v>52</v>
      </c>
      <c r="B8" s="51">
        <v>100</v>
      </c>
    </row>
    <row r="9" spans="1:2" ht="15" customHeight="1" x14ac:dyDescent="0.2">
      <c r="A9" s="47" t="s">
        <v>53</v>
      </c>
      <c r="B9" s="51">
        <v>99</v>
      </c>
    </row>
    <row r="10" spans="1:2" ht="15" customHeight="1" x14ac:dyDescent="0.2">
      <c r="A10" s="47" t="s">
        <v>54</v>
      </c>
      <c r="B10" s="51">
        <v>97.6</v>
      </c>
    </row>
    <row r="11" spans="1:2" ht="15" customHeight="1" x14ac:dyDescent="0.2">
      <c r="A11" s="47" t="s">
        <v>55</v>
      </c>
      <c r="B11" s="51">
        <v>101.8</v>
      </c>
    </row>
    <row r="12" spans="1:2" ht="15" customHeight="1" x14ac:dyDescent="0.2">
      <c r="A12" s="47" t="s">
        <v>56</v>
      </c>
      <c r="B12" s="51">
        <v>109.1</v>
      </c>
    </row>
    <row r="13" spans="1:2" ht="15" customHeight="1" x14ac:dyDescent="0.2">
      <c r="A13" s="47" t="s">
        <v>57</v>
      </c>
      <c r="B13" s="51">
        <v>112.8</v>
      </c>
    </row>
    <row r="14" spans="1:2" ht="15" customHeight="1" x14ac:dyDescent="0.2">
      <c r="A14" s="47" t="s">
        <v>58</v>
      </c>
      <c r="B14" s="51">
        <v>112.4</v>
      </c>
    </row>
    <row r="15" spans="1:2" ht="15" customHeight="1" x14ac:dyDescent="0.2">
      <c r="A15" s="47" t="s">
        <v>59</v>
      </c>
      <c r="B15" s="51">
        <v>117.5</v>
      </c>
    </row>
    <row r="16" spans="1:2" ht="15" customHeight="1" x14ac:dyDescent="0.2">
      <c r="A16" s="47" t="s">
        <v>60</v>
      </c>
      <c r="B16" s="51">
        <v>120</v>
      </c>
    </row>
    <row r="17" spans="1:2" ht="15" customHeight="1" x14ac:dyDescent="0.2">
      <c r="A17" s="47" t="s">
        <v>61</v>
      </c>
      <c r="B17" s="51">
        <v>126.9</v>
      </c>
    </row>
    <row r="18" spans="1:2" ht="15" customHeight="1" x14ac:dyDescent="0.2">
      <c r="A18" s="47" t="s">
        <v>62</v>
      </c>
      <c r="B18" s="51">
        <v>133.80000000000001</v>
      </c>
    </row>
    <row r="19" spans="1:2" ht="15" customHeight="1" x14ac:dyDescent="0.2">
      <c r="A19" s="47" t="s">
        <v>63</v>
      </c>
      <c r="B19" s="51">
        <v>134.80000000000001</v>
      </c>
    </row>
    <row r="20" spans="1:2" ht="15" customHeight="1" x14ac:dyDescent="0.2">
      <c r="A20" s="47" t="s">
        <v>64</v>
      </c>
      <c r="B20" s="51">
        <v>133.19999999999999</v>
      </c>
    </row>
    <row r="21" spans="1:2" ht="15" customHeight="1" x14ac:dyDescent="0.2">
      <c r="A21" s="47" t="s">
        <v>65</v>
      </c>
      <c r="B21" s="51">
        <v>138</v>
      </c>
    </row>
    <row r="22" spans="1:2" ht="15" customHeight="1" x14ac:dyDescent="0.2">
      <c r="A22" s="47" t="s">
        <v>66</v>
      </c>
      <c r="B22" s="51">
        <v>143.19999999999999</v>
      </c>
    </row>
    <row r="23" spans="1:2" ht="15" customHeight="1" x14ac:dyDescent="0.2">
      <c r="A23" s="47" t="s">
        <v>67</v>
      </c>
      <c r="B23" s="51">
        <v>140.1</v>
      </c>
    </row>
    <row r="24" spans="1:2" ht="15" customHeight="1" x14ac:dyDescent="0.2">
      <c r="A24" s="47" t="s">
        <v>68</v>
      </c>
      <c r="B24" s="51">
        <v>140</v>
      </c>
    </row>
    <row r="25" spans="1:2" ht="15" customHeight="1" x14ac:dyDescent="0.2">
      <c r="A25" s="47" t="s">
        <v>69</v>
      </c>
      <c r="B25" s="51">
        <v>142.69999999999999</v>
      </c>
    </row>
    <row r="26" spans="1:2" ht="15" customHeight="1" x14ac:dyDescent="0.2">
      <c r="A26" s="47" t="s">
        <v>70</v>
      </c>
      <c r="B26" s="51">
        <v>139.30000000000001</v>
      </c>
    </row>
    <row r="27" spans="1:2" ht="15" customHeight="1" x14ac:dyDescent="0.2">
      <c r="A27" s="47" t="s">
        <v>71</v>
      </c>
      <c r="B27" s="51">
        <v>143.30000000000001</v>
      </c>
    </row>
    <row r="28" spans="1:2" ht="15" customHeight="1" x14ac:dyDescent="0.2">
      <c r="A28" s="47" t="s">
        <v>72</v>
      </c>
      <c r="B28" s="51">
        <v>146.30000000000001</v>
      </c>
    </row>
    <row r="29" spans="1:2" ht="15" customHeight="1" x14ac:dyDescent="0.2">
      <c r="A29" s="47" t="s">
        <v>73</v>
      </c>
      <c r="B29" s="51">
        <v>148.69999999999999</v>
      </c>
    </row>
    <row r="30" spans="1:2" ht="15" customHeight="1" x14ac:dyDescent="0.2">
      <c r="A30" s="47" t="s">
        <v>74</v>
      </c>
      <c r="B30" s="51">
        <v>150.30000000000001</v>
      </c>
    </row>
    <row r="31" spans="1:2" ht="15" customHeight="1" x14ac:dyDescent="0.2">
      <c r="A31" s="47" t="s">
        <v>75</v>
      </c>
      <c r="B31" s="51">
        <v>142.80000000000001</v>
      </c>
    </row>
    <row r="32" spans="1:2" ht="15" customHeight="1" x14ac:dyDescent="0.2">
      <c r="A32" s="47" t="s">
        <v>76</v>
      </c>
      <c r="B32" s="51">
        <v>146.9</v>
      </c>
    </row>
    <row r="33" spans="1:2" ht="15" customHeight="1" x14ac:dyDescent="0.2">
      <c r="A33" s="47" t="s">
        <v>77</v>
      </c>
      <c r="B33" s="51">
        <v>151.30000000000001</v>
      </c>
    </row>
    <row r="34" spans="1:2" ht="15" customHeight="1" x14ac:dyDescent="0.2">
      <c r="A34" s="47" t="s">
        <v>78</v>
      </c>
      <c r="B34" s="51">
        <v>152.19999999999999</v>
      </c>
    </row>
    <row r="35" spans="1:2" ht="15" customHeight="1" x14ac:dyDescent="0.2">
      <c r="A35" s="47" t="s">
        <v>79</v>
      </c>
      <c r="B35" s="51">
        <v>151.4</v>
      </c>
    </row>
    <row r="36" spans="1:2" ht="15" customHeight="1" x14ac:dyDescent="0.2">
      <c r="A36" s="47" t="s">
        <v>80</v>
      </c>
      <c r="B36" s="51">
        <v>160.1</v>
      </c>
    </row>
    <row r="37" spans="1:2" ht="15" customHeight="1" x14ac:dyDescent="0.2">
      <c r="A37" s="47" t="s">
        <v>81</v>
      </c>
      <c r="B37" s="51">
        <v>166.1</v>
      </c>
    </row>
    <row r="38" spans="1:2" ht="15" customHeight="1" x14ac:dyDescent="0.2">
      <c r="A38" s="47" t="s">
        <v>82</v>
      </c>
      <c r="B38" s="51">
        <v>167.4</v>
      </c>
    </row>
    <row r="39" spans="1:2" ht="15" customHeight="1" x14ac:dyDescent="0.2">
      <c r="A39" s="47" t="s">
        <v>83</v>
      </c>
      <c r="B39" s="51">
        <v>160.69999999999999</v>
      </c>
    </row>
    <row r="40" spans="1:2" ht="15" customHeight="1" x14ac:dyDescent="0.2">
      <c r="A40" s="47" t="s">
        <v>84</v>
      </c>
      <c r="B40" s="51">
        <v>158.30000000000001</v>
      </c>
    </row>
    <row r="41" spans="1:2" ht="15" customHeight="1" x14ac:dyDescent="0.2">
      <c r="A41" s="47" t="s">
        <v>85</v>
      </c>
      <c r="B41" s="51">
        <v>162.6</v>
      </c>
    </row>
    <row r="42" spans="1:2" ht="15" customHeight="1" x14ac:dyDescent="0.2">
      <c r="A42" s="47" t="s">
        <v>86</v>
      </c>
      <c r="B42" s="51">
        <v>166.6</v>
      </c>
    </row>
    <row r="43" spans="1:2" ht="15" customHeight="1" x14ac:dyDescent="0.2">
      <c r="A43" s="47" t="s">
        <v>87</v>
      </c>
      <c r="B43" s="51">
        <v>171.1</v>
      </c>
    </row>
    <row r="44" spans="1:2" ht="15" customHeight="1" x14ac:dyDescent="0.2">
      <c r="A44" s="47" t="s">
        <v>88</v>
      </c>
      <c r="B44" s="51">
        <v>176.7</v>
      </c>
    </row>
    <row r="45" spans="1:2" ht="15" customHeight="1" x14ac:dyDescent="0.2">
      <c r="A45" s="47" t="s">
        <v>89</v>
      </c>
      <c r="B45" s="51">
        <v>183</v>
      </c>
    </row>
    <row r="46" spans="1:2" ht="15" customHeight="1" x14ac:dyDescent="0.2">
      <c r="A46" s="47" t="s">
        <v>90</v>
      </c>
      <c r="B46" s="51">
        <v>189.6</v>
      </c>
    </row>
    <row r="47" spans="1:2" ht="15" customHeight="1" x14ac:dyDescent="0.2">
      <c r="A47" s="47" t="s">
        <v>91</v>
      </c>
      <c r="B47" s="51">
        <v>195</v>
      </c>
    </row>
    <row r="48" spans="1:2" ht="15" customHeight="1" x14ac:dyDescent="0.2">
      <c r="A48" s="47" t="s">
        <v>92</v>
      </c>
      <c r="B48" s="51">
        <v>202.4</v>
      </c>
    </row>
    <row r="49" spans="1:2" ht="15" customHeight="1" x14ac:dyDescent="0.2">
      <c r="A49" s="47" t="s">
        <v>93</v>
      </c>
      <c r="B49" s="51">
        <v>203.8</v>
      </c>
    </row>
    <row r="50" spans="1:2" ht="15" customHeight="1" x14ac:dyDescent="0.2">
      <c r="A50" s="47" t="s">
        <v>94</v>
      </c>
      <c r="B50" s="51">
        <v>210.4</v>
      </c>
    </row>
    <row r="51" spans="1:2" ht="15" customHeight="1" x14ac:dyDescent="0.2">
      <c r="A51" s="47" t="s">
        <v>95</v>
      </c>
      <c r="B51" s="51">
        <v>214</v>
      </c>
    </row>
    <row r="52" spans="1:2" ht="15" customHeight="1" x14ac:dyDescent="0.2">
      <c r="A52" s="47" t="s">
        <v>96</v>
      </c>
      <c r="B52" s="51">
        <v>223.3</v>
      </c>
    </row>
    <row r="53" spans="1:2" ht="15" customHeight="1" x14ac:dyDescent="0.2">
      <c r="A53" s="47" t="s">
        <v>97</v>
      </c>
      <c r="B53" s="51">
        <v>228.6</v>
      </c>
    </row>
    <row r="54" spans="1:2" ht="15" customHeight="1" x14ac:dyDescent="0.2">
      <c r="A54" s="47" t="s">
        <v>98</v>
      </c>
      <c r="B54" s="51">
        <v>235.7</v>
      </c>
    </row>
    <row r="55" spans="1:2" ht="15" customHeight="1" x14ac:dyDescent="0.2">
      <c r="A55" s="47" t="s">
        <v>99</v>
      </c>
      <c r="B55" s="51">
        <v>242.9</v>
      </c>
    </row>
    <row r="56" spans="1:2" ht="15" customHeight="1" x14ac:dyDescent="0.2">
      <c r="A56" s="47" t="s">
        <v>100</v>
      </c>
      <c r="B56" s="51">
        <v>250.9</v>
      </c>
    </row>
    <row r="57" spans="1:2" ht="15" customHeight="1" x14ac:dyDescent="0.2">
      <c r="A57" s="47" t="s">
        <v>101</v>
      </c>
      <c r="B57" s="51">
        <v>254.7</v>
      </c>
    </row>
    <row r="58" spans="1:2" ht="15" customHeight="1" x14ac:dyDescent="0.2">
      <c r="A58" s="47" t="s">
        <v>102</v>
      </c>
      <c r="B58" s="51">
        <v>250.1</v>
      </c>
    </row>
    <row r="59" spans="1:2" ht="15" customHeight="1" x14ac:dyDescent="0.2">
      <c r="A59" s="47" t="s">
        <v>103</v>
      </c>
      <c r="B59" s="51">
        <v>263.3</v>
      </c>
    </row>
    <row r="60" spans="1:2" ht="15" customHeight="1" x14ac:dyDescent="0.2">
      <c r="A60" s="47" t="s">
        <v>104</v>
      </c>
      <c r="B60" s="51">
        <v>272.60000000000002</v>
      </c>
    </row>
    <row r="61" spans="1:2" ht="15" customHeight="1" x14ac:dyDescent="0.2">
      <c r="A61" s="47" t="s">
        <v>105</v>
      </c>
      <c r="B61" s="51">
        <v>268.60000000000002</v>
      </c>
    </row>
    <row r="62" spans="1:2" ht="15" customHeight="1" x14ac:dyDescent="0.2">
      <c r="A62" s="47" t="s">
        <v>106</v>
      </c>
      <c r="B62" s="51">
        <v>267.39999999999998</v>
      </c>
    </row>
    <row r="63" spans="1:2" ht="15" customHeight="1" x14ac:dyDescent="0.2">
      <c r="A63" s="47" t="s">
        <v>107</v>
      </c>
      <c r="B63" s="51">
        <v>263.5</v>
      </c>
    </row>
    <row r="64" spans="1:2" ht="15" customHeight="1" x14ac:dyDescent="0.2">
      <c r="A64" s="47" t="s">
        <v>108</v>
      </c>
      <c r="B64" s="51">
        <v>259.3</v>
      </c>
    </row>
    <row r="65" spans="1:2" ht="15" customHeight="1" x14ac:dyDescent="0.2">
      <c r="A65" s="47" t="s">
        <v>109</v>
      </c>
      <c r="B65" s="51">
        <v>268.8</v>
      </c>
    </row>
    <row r="66" spans="1:2" ht="15" customHeight="1" x14ac:dyDescent="0.2">
      <c r="A66" s="47" t="s">
        <v>4</v>
      </c>
      <c r="B66" s="51">
        <v>272</v>
      </c>
    </row>
    <row r="67" spans="1:2" ht="15" customHeight="1" x14ac:dyDescent="0.2">
      <c r="A67" s="52"/>
      <c r="B67" s="52"/>
    </row>
    <row r="68" spans="1:2" ht="15" customHeight="1" x14ac:dyDescent="0.2"/>
    <row r="69" spans="1:2" ht="15" customHeight="1" x14ac:dyDescent="0.2">
      <c r="A69" s="53" t="s">
        <v>110</v>
      </c>
    </row>
    <row r="70" spans="1:2" ht="15" customHeight="1" x14ac:dyDescent="0.2">
      <c r="A70" s="53" t="s">
        <v>111</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22"/>
  <sheetViews>
    <sheetView showGridLines="0" zoomScaleNormal="100" workbookViewId="0"/>
  </sheetViews>
  <sheetFormatPr defaultColWidth="8.33203125" defaultRowHeight="13.2" customHeight="1" x14ac:dyDescent="0.2"/>
  <cols>
    <col min="1" max="1" width="22.6640625" style="4" customWidth="1"/>
    <col min="2" max="8" width="10.6640625" style="4" customWidth="1"/>
    <col min="9" max="16384" width="8.33203125" style="4"/>
  </cols>
  <sheetData>
    <row r="1" spans="1:8" ht="21" x14ac:dyDescent="0.4">
      <c r="A1" s="1" t="s">
        <v>112</v>
      </c>
      <c r="B1" s="1" t="s">
        <v>113</v>
      </c>
    </row>
    <row r="2" spans="1:8" ht="15" customHeight="1" x14ac:dyDescent="0.25">
      <c r="B2" s="3"/>
    </row>
    <row r="3" spans="1:8" ht="15" customHeight="1" x14ac:dyDescent="0.25">
      <c r="B3" s="20"/>
    </row>
    <row r="4" spans="1:8" ht="15" customHeight="1" x14ac:dyDescent="0.2"/>
    <row r="5" spans="1:8" ht="18" x14ac:dyDescent="0.3">
      <c r="A5" s="5" t="s">
        <v>561</v>
      </c>
    </row>
    <row r="6" spans="1:8" ht="15" customHeight="1" thickBot="1" x14ac:dyDescent="0.3">
      <c r="A6" s="20" t="s">
        <v>114</v>
      </c>
    </row>
    <row r="7" spans="1:8" ht="15" customHeight="1" x14ac:dyDescent="0.2">
      <c r="A7" s="6"/>
      <c r="B7" s="54" t="s">
        <v>115</v>
      </c>
      <c r="C7" s="6"/>
      <c r="D7" s="6"/>
      <c r="E7" s="6"/>
      <c r="F7" s="6"/>
      <c r="G7" s="6"/>
      <c r="H7" s="6"/>
    </row>
    <row r="8" spans="1:8" ht="30.6" x14ac:dyDescent="0.2">
      <c r="B8" s="55" t="s">
        <v>116</v>
      </c>
      <c r="C8" s="55" t="s">
        <v>117</v>
      </c>
      <c r="D8" s="55" t="s">
        <v>118</v>
      </c>
      <c r="E8" s="55" t="s">
        <v>119</v>
      </c>
      <c r="F8" s="55" t="s">
        <v>120</v>
      </c>
      <c r="G8" s="55" t="s">
        <v>121</v>
      </c>
      <c r="H8" s="55" t="s">
        <v>122</v>
      </c>
    </row>
    <row r="9" spans="1:8" ht="15" customHeight="1" x14ac:dyDescent="0.2">
      <c r="B9" s="56"/>
      <c r="C9" s="56"/>
      <c r="D9" s="56"/>
      <c r="E9" s="56"/>
      <c r="F9" s="56"/>
      <c r="G9" s="56"/>
      <c r="H9" s="56"/>
    </row>
    <row r="10" spans="1:8" ht="15" customHeight="1" x14ac:dyDescent="0.2">
      <c r="A10" s="4" t="s">
        <v>104</v>
      </c>
      <c r="B10" s="57">
        <v>1.32</v>
      </c>
      <c r="C10" s="57">
        <v>0.44</v>
      </c>
      <c r="D10" s="57">
        <v>0.97</v>
      </c>
      <c r="E10" s="57">
        <v>0.26</v>
      </c>
      <c r="F10" s="57">
        <v>1.1499999999999999</v>
      </c>
      <c r="G10" s="57">
        <v>-0.6</v>
      </c>
      <c r="H10" s="57">
        <v>3.54</v>
      </c>
    </row>
    <row r="11" spans="1:8" ht="15" customHeight="1" x14ac:dyDescent="0.2">
      <c r="A11" s="4" t="s">
        <v>105</v>
      </c>
      <c r="B11" s="57">
        <v>0.06</v>
      </c>
      <c r="C11" s="57">
        <v>0.14000000000000001</v>
      </c>
      <c r="D11" s="57">
        <v>0.76</v>
      </c>
      <c r="E11" s="57">
        <v>-2.6</v>
      </c>
      <c r="F11" s="57">
        <v>0.71</v>
      </c>
      <c r="G11" s="57">
        <v>-0.55000000000000004</v>
      </c>
      <c r="H11" s="57">
        <v>-1.48</v>
      </c>
    </row>
    <row r="12" spans="1:8" ht="15" customHeight="1" x14ac:dyDescent="0.2">
      <c r="A12" s="4" t="s">
        <v>106</v>
      </c>
      <c r="B12" s="57">
        <v>0.48</v>
      </c>
      <c r="C12" s="57">
        <v>0.13</v>
      </c>
      <c r="D12" s="57">
        <v>0.52</v>
      </c>
      <c r="E12" s="57">
        <v>-0.93</v>
      </c>
      <c r="F12" s="57">
        <v>-0.15</v>
      </c>
      <c r="G12" s="57">
        <v>-0.51</v>
      </c>
      <c r="H12" s="57">
        <v>-0.46</v>
      </c>
    </row>
    <row r="13" spans="1:8" ht="15" customHeight="1" x14ac:dyDescent="0.2">
      <c r="A13" s="4" t="s">
        <v>107</v>
      </c>
      <c r="B13" s="57">
        <v>0.41</v>
      </c>
      <c r="C13" s="57">
        <v>0.25</v>
      </c>
      <c r="D13" s="57">
        <v>0.37</v>
      </c>
      <c r="E13" s="57">
        <v>-2.85</v>
      </c>
      <c r="F13" s="57">
        <v>0.8</v>
      </c>
      <c r="G13" s="57">
        <v>-0.42</v>
      </c>
      <c r="H13" s="57">
        <v>-1.44</v>
      </c>
    </row>
    <row r="14" spans="1:8" ht="15" customHeight="1" x14ac:dyDescent="0.2">
      <c r="A14" s="4" t="s">
        <v>108</v>
      </c>
      <c r="B14" s="57">
        <v>0.64</v>
      </c>
      <c r="C14" s="57">
        <v>0.57999999999999996</v>
      </c>
      <c r="D14" s="57">
        <v>0.49</v>
      </c>
      <c r="E14" s="57">
        <v>-2.63</v>
      </c>
      <c r="F14" s="57">
        <v>-0.36</v>
      </c>
      <c r="G14" s="57">
        <v>-0.31</v>
      </c>
      <c r="H14" s="57">
        <v>-1.58</v>
      </c>
    </row>
    <row r="15" spans="1:8" ht="15" customHeight="1" x14ac:dyDescent="0.2">
      <c r="A15" s="4" t="s">
        <v>109</v>
      </c>
      <c r="B15" s="57">
        <v>0.13</v>
      </c>
      <c r="C15" s="57">
        <v>0.28999999999999998</v>
      </c>
      <c r="D15" s="57">
        <v>0.46</v>
      </c>
      <c r="E15" s="57">
        <v>3.57</v>
      </c>
      <c r="F15" s="57">
        <v>-0.57999999999999996</v>
      </c>
      <c r="G15" s="57">
        <v>-0.21</v>
      </c>
      <c r="H15" s="57">
        <v>3.66</v>
      </c>
    </row>
    <row r="16" spans="1:8" ht="15" customHeight="1" x14ac:dyDescent="0.2">
      <c r="A16" s="4" t="s">
        <v>4</v>
      </c>
      <c r="B16" s="57">
        <v>-0.01</v>
      </c>
      <c r="C16" s="57">
        <v>0.75</v>
      </c>
      <c r="D16" s="57">
        <v>0.82</v>
      </c>
      <c r="E16" s="57">
        <v>0.49</v>
      </c>
      <c r="F16" s="57">
        <v>-0.64</v>
      </c>
      <c r="G16" s="57">
        <v>-0.22</v>
      </c>
      <c r="H16" s="57">
        <v>1.19</v>
      </c>
    </row>
    <row r="17" spans="1:8" ht="15" customHeight="1" x14ac:dyDescent="0.2">
      <c r="A17" s="11"/>
      <c r="B17" s="11"/>
      <c r="C17" s="11"/>
      <c r="D17" s="11"/>
      <c r="E17" s="11"/>
      <c r="F17" s="11"/>
      <c r="G17" s="11"/>
      <c r="H17" s="11"/>
    </row>
    <row r="18" spans="1:8" ht="15" customHeight="1" x14ac:dyDescent="0.2">
      <c r="A18" s="58" t="s">
        <v>123</v>
      </c>
    </row>
    <row r="19" spans="1:8" ht="15" customHeight="1" x14ac:dyDescent="0.2">
      <c r="A19" s="58"/>
    </row>
    <row r="20" spans="1:8" ht="15" customHeight="1" x14ac:dyDescent="0.2">
      <c r="A20" s="59" t="s">
        <v>124</v>
      </c>
    </row>
    <row r="21" spans="1:8" ht="15" customHeight="1" x14ac:dyDescent="0.2">
      <c r="A21" s="4" t="s">
        <v>586</v>
      </c>
    </row>
    <row r="22" spans="1:8" ht="15" customHeight="1" x14ac:dyDescent="0.2">
      <c r="A22" s="4" t="s">
        <v>587</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BR88"/>
  <sheetViews>
    <sheetView showGridLines="0" zoomScaleNormal="100" workbookViewId="0"/>
  </sheetViews>
  <sheetFormatPr defaultColWidth="9.109375" defaultRowHeight="13.8" x14ac:dyDescent="0.25"/>
  <cols>
    <col min="1" max="1" width="22.6640625" style="153" customWidth="1"/>
    <col min="2" max="2" width="9.109375" style="153"/>
    <col min="3" max="7" width="9.109375" style="27"/>
    <col min="8" max="8" width="11" style="27" customWidth="1"/>
    <col min="9" max="16384" width="9.109375" style="27"/>
  </cols>
  <sheetData>
    <row r="1" spans="1:4" ht="21" x14ac:dyDescent="0.4">
      <c r="A1" s="60" t="s">
        <v>464</v>
      </c>
      <c r="B1" s="60" t="s">
        <v>443</v>
      </c>
      <c r="C1" s="153"/>
      <c r="D1" s="153"/>
    </row>
    <row r="2" spans="1:4" ht="15" customHeight="1" x14ac:dyDescent="0.25">
      <c r="A2" s="259"/>
      <c r="B2" s="167"/>
      <c r="C2" s="167"/>
      <c r="D2" s="167"/>
    </row>
    <row r="3" spans="1:4" ht="15" x14ac:dyDescent="0.25">
      <c r="A3" s="305" t="s">
        <v>20</v>
      </c>
      <c r="B3" s="167"/>
      <c r="C3" s="167"/>
      <c r="D3" s="167"/>
    </row>
    <row r="4" spans="1:4" ht="15" customHeight="1" x14ac:dyDescent="0.25">
      <c r="A4" s="259"/>
      <c r="B4" s="167"/>
      <c r="C4" s="167"/>
      <c r="D4" s="167"/>
    </row>
    <row r="5" spans="1:4" ht="15.6" x14ac:dyDescent="0.3">
      <c r="A5" s="28" t="s">
        <v>444</v>
      </c>
      <c r="B5" s="260"/>
      <c r="C5" s="260"/>
      <c r="D5" s="260"/>
    </row>
    <row r="6" spans="1:4" ht="14.4" thickBot="1" x14ac:dyDescent="0.3">
      <c r="A6" s="261"/>
      <c r="B6" s="260"/>
      <c r="C6" s="260"/>
      <c r="D6" s="260"/>
    </row>
    <row r="7" spans="1:4" ht="15" customHeight="1" x14ac:dyDescent="0.25">
      <c r="A7" s="262"/>
      <c r="B7" s="263" t="s">
        <v>167</v>
      </c>
      <c r="C7" s="260"/>
      <c r="D7" s="260"/>
    </row>
    <row r="8" spans="1:4" ht="15" customHeight="1" x14ac:dyDescent="0.25">
      <c r="A8" s="264"/>
      <c r="B8" s="27"/>
    </row>
    <row r="9" spans="1:4" ht="15" customHeight="1" x14ac:dyDescent="0.25">
      <c r="A9" s="74" t="s">
        <v>52</v>
      </c>
      <c r="B9" s="155">
        <v>1.246</v>
      </c>
    </row>
    <row r="10" spans="1:4" ht="15" customHeight="1" x14ac:dyDescent="0.25">
      <c r="A10" s="74" t="s">
        <v>53</v>
      </c>
      <c r="B10" s="155">
        <v>1.3440000000000001</v>
      </c>
    </row>
    <row r="11" spans="1:4" ht="15" customHeight="1" x14ac:dyDescent="0.25">
      <c r="A11" s="74" t="s">
        <v>54</v>
      </c>
      <c r="B11" s="155">
        <v>1.5509999999999999</v>
      </c>
    </row>
    <row r="12" spans="1:4" ht="15" customHeight="1" x14ac:dyDescent="0.25">
      <c r="A12" s="74" t="s">
        <v>55</v>
      </c>
      <c r="B12" s="155">
        <v>2.1669999999999998</v>
      </c>
    </row>
    <row r="13" spans="1:4" ht="15" customHeight="1" x14ac:dyDescent="0.25">
      <c r="A13" s="74" t="s">
        <v>56</v>
      </c>
      <c r="B13" s="155">
        <v>2.2490000000000001</v>
      </c>
    </row>
    <row r="14" spans="1:4" ht="15" customHeight="1" x14ac:dyDescent="0.25">
      <c r="A14" s="74" t="s">
        <v>57</v>
      </c>
      <c r="B14" s="155">
        <v>3.0619999999999998</v>
      </c>
    </row>
    <row r="15" spans="1:4" ht="15" customHeight="1" x14ac:dyDescent="0.25">
      <c r="A15" s="74" t="s">
        <v>58</v>
      </c>
      <c r="B15" s="155">
        <v>4.9029999999999996</v>
      </c>
    </row>
    <row r="16" spans="1:4" ht="15" customHeight="1" x14ac:dyDescent="0.25">
      <c r="A16" s="74" t="s">
        <v>59</v>
      </c>
      <c r="B16" s="155">
        <v>5.1849999999999996</v>
      </c>
    </row>
    <row r="17" spans="1:2" ht="15" customHeight="1" x14ac:dyDescent="0.25">
      <c r="A17" s="74" t="s">
        <v>60</v>
      </c>
      <c r="B17" s="155">
        <v>6.6070000000000002</v>
      </c>
    </row>
    <row r="18" spans="1:2" ht="15" customHeight="1" x14ac:dyDescent="0.25">
      <c r="A18" s="74" t="s">
        <v>61</v>
      </c>
      <c r="B18" s="155">
        <v>8.2650000000000006</v>
      </c>
    </row>
    <row r="19" spans="1:2" ht="15" customHeight="1" x14ac:dyDescent="0.25">
      <c r="A19" s="74" t="s">
        <v>62</v>
      </c>
      <c r="B19" s="155">
        <v>9.7360000000000007</v>
      </c>
    </row>
    <row r="20" spans="1:2" ht="15" customHeight="1" x14ac:dyDescent="0.25">
      <c r="A20" s="74" t="s">
        <v>63</v>
      </c>
      <c r="B20" s="155">
        <v>12.606999999999999</v>
      </c>
    </row>
    <row r="21" spans="1:2" ht="15" customHeight="1" x14ac:dyDescent="0.25">
      <c r="A21" s="74" t="s">
        <v>64</v>
      </c>
      <c r="B21" s="155">
        <v>12.244</v>
      </c>
    </row>
    <row r="22" spans="1:2" ht="15" customHeight="1" x14ac:dyDescent="0.25">
      <c r="A22" s="74" t="s">
        <v>65</v>
      </c>
      <c r="B22" s="155">
        <v>7.2939999999999996</v>
      </c>
    </row>
    <row r="23" spans="1:2" ht="15" customHeight="1" x14ac:dyDescent="0.25">
      <c r="A23" s="74" t="s">
        <v>66</v>
      </c>
      <c r="B23" s="155">
        <v>7.3540000000000001</v>
      </c>
    </row>
    <row r="24" spans="1:2" ht="15" customHeight="1" x14ac:dyDescent="0.25">
      <c r="A24" s="74" t="s">
        <v>67</v>
      </c>
      <c r="B24" s="155">
        <v>7.2510000000000003</v>
      </c>
    </row>
    <row r="25" spans="1:2" ht="15" customHeight="1" x14ac:dyDescent="0.25">
      <c r="A25" s="74" t="s">
        <v>68</v>
      </c>
      <c r="B25" s="155">
        <v>6.0090000000000003</v>
      </c>
    </row>
    <row r="26" spans="1:2" ht="15" customHeight="1" x14ac:dyDescent="0.25">
      <c r="A26" s="74" t="s">
        <v>69</v>
      </c>
      <c r="B26" s="155">
        <v>5.2089999999999996</v>
      </c>
    </row>
    <row r="27" spans="1:2" ht="15" customHeight="1" x14ac:dyDescent="0.25">
      <c r="A27" s="74" t="s">
        <v>70</v>
      </c>
      <c r="B27" s="155">
        <v>7.0949999999999998</v>
      </c>
    </row>
    <row r="28" spans="1:2" ht="15" customHeight="1" x14ac:dyDescent="0.25">
      <c r="A28" s="74" t="s">
        <v>71</v>
      </c>
      <c r="B28" s="155">
        <v>8.6280000000000001</v>
      </c>
    </row>
    <row r="29" spans="1:2" ht="15" customHeight="1" x14ac:dyDescent="0.25">
      <c r="A29" s="74" t="s">
        <v>72</v>
      </c>
      <c r="B29" s="155">
        <v>8.8729999999999993</v>
      </c>
    </row>
    <row r="30" spans="1:2" ht="15" customHeight="1" x14ac:dyDescent="0.25">
      <c r="A30" s="74" t="s">
        <v>73</v>
      </c>
      <c r="B30" s="155">
        <v>13.035</v>
      </c>
    </row>
    <row r="31" spans="1:2" ht="15" customHeight="1" x14ac:dyDescent="0.25">
      <c r="A31" s="74" t="s">
        <v>74</v>
      </c>
      <c r="B31" s="155">
        <v>17.414000000000001</v>
      </c>
    </row>
    <row r="32" spans="1:2" ht="15" customHeight="1" x14ac:dyDescent="0.25">
      <c r="A32" s="74" t="s">
        <v>75</v>
      </c>
      <c r="B32" s="155">
        <v>17.734999999999999</v>
      </c>
    </row>
    <row r="33" spans="1:2" ht="15" customHeight="1" x14ac:dyDescent="0.25">
      <c r="A33" s="74" t="s">
        <v>76</v>
      </c>
      <c r="B33" s="155">
        <v>12.433999999999999</v>
      </c>
    </row>
    <row r="34" spans="1:2" ht="15" customHeight="1" x14ac:dyDescent="0.25">
      <c r="A34" s="74" t="s">
        <v>77</v>
      </c>
      <c r="B34" s="155">
        <v>11.323</v>
      </c>
    </row>
    <row r="35" spans="1:2" ht="15" customHeight="1" x14ac:dyDescent="0.25">
      <c r="A35" s="74" t="s">
        <v>78</v>
      </c>
      <c r="B35" s="155">
        <v>12.832000000000001</v>
      </c>
    </row>
    <row r="36" spans="1:2" ht="15" customHeight="1" x14ac:dyDescent="0.25">
      <c r="A36" s="74" t="s">
        <v>79</v>
      </c>
      <c r="B36" s="155">
        <v>12.792</v>
      </c>
    </row>
    <row r="37" spans="1:2" ht="15" customHeight="1" x14ac:dyDescent="0.25">
      <c r="A37" s="74" t="s">
        <v>80</v>
      </c>
      <c r="B37" s="155">
        <v>13.042</v>
      </c>
    </row>
    <row r="38" spans="1:2" ht="15" customHeight="1" x14ac:dyDescent="0.25">
      <c r="A38" s="74" t="s">
        <v>81</v>
      </c>
      <c r="B38" s="155">
        <v>12.818</v>
      </c>
    </row>
    <row r="39" spans="1:2" ht="15" customHeight="1" x14ac:dyDescent="0.25">
      <c r="A39" s="74" t="s">
        <v>82</v>
      </c>
      <c r="B39" s="155">
        <v>12.17</v>
      </c>
    </row>
    <row r="40" spans="1:2" ht="15" customHeight="1" x14ac:dyDescent="0.25">
      <c r="A40" s="74" t="s">
        <v>83</v>
      </c>
      <c r="B40" s="155">
        <v>12.228999999999999</v>
      </c>
    </row>
    <row r="41" spans="1:2" ht="15" customHeight="1" x14ac:dyDescent="0.25">
      <c r="A41" s="74" t="s">
        <v>84</v>
      </c>
      <c r="B41" s="155">
        <v>11.804</v>
      </c>
    </row>
    <row r="42" spans="1:2" ht="15" customHeight="1" x14ac:dyDescent="0.25">
      <c r="A42" s="74" t="s">
        <v>85</v>
      </c>
      <c r="B42" s="155">
        <v>14.67</v>
      </c>
    </row>
    <row r="43" spans="1:2" ht="15" customHeight="1" x14ac:dyDescent="0.25">
      <c r="A43" s="74" t="s">
        <v>86</v>
      </c>
      <c r="B43" s="155">
        <v>14.946999999999999</v>
      </c>
    </row>
    <row r="44" spans="1:2" ht="15" customHeight="1" x14ac:dyDescent="0.25">
      <c r="A44" s="74" t="s">
        <v>87</v>
      </c>
      <c r="B44" s="155">
        <v>17.817</v>
      </c>
    </row>
    <row r="45" spans="1:2" ht="15" customHeight="1" x14ac:dyDescent="0.25">
      <c r="A45" s="74" t="s">
        <v>88</v>
      </c>
      <c r="B45" s="155">
        <v>19.312999999999999</v>
      </c>
    </row>
    <row r="46" spans="1:2" ht="15" customHeight="1" x14ac:dyDescent="0.25">
      <c r="A46" s="74" t="s">
        <v>89</v>
      </c>
      <c r="B46" s="155">
        <v>21.494</v>
      </c>
    </row>
    <row r="47" spans="1:2" ht="15" customHeight="1" x14ac:dyDescent="0.25">
      <c r="A47" s="74" t="s">
        <v>90</v>
      </c>
      <c r="B47" s="155">
        <v>26.49</v>
      </c>
    </row>
    <row r="48" spans="1:2" ht="15" customHeight="1" x14ac:dyDescent="0.25">
      <c r="A48" s="74" t="s">
        <v>91</v>
      </c>
      <c r="B48" s="155">
        <v>23.172000000000001</v>
      </c>
    </row>
    <row r="49" spans="1:2" ht="15" customHeight="1" x14ac:dyDescent="0.25">
      <c r="A49" s="74" t="s">
        <v>92</v>
      </c>
      <c r="B49" s="155">
        <v>15.646000000000001</v>
      </c>
    </row>
    <row r="50" spans="1:2" ht="15" customHeight="1" x14ac:dyDescent="0.25">
      <c r="A50" s="74" t="s">
        <v>93</v>
      </c>
      <c r="B50" s="155">
        <v>15.449</v>
      </c>
    </row>
    <row r="51" spans="1:2" ht="15" customHeight="1" x14ac:dyDescent="0.25">
      <c r="A51" s="74" t="s">
        <v>94</v>
      </c>
      <c r="B51" s="155">
        <v>19.998000000000001</v>
      </c>
    </row>
    <row r="52" spans="1:2" ht="15" customHeight="1" x14ac:dyDescent="0.25">
      <c r="A52" s="74" t="s">
        <v>95</v>
      </c>
      <c r="B52" s="155">
        <v>24.085000000000001</v>
      </c>
    </row>
    <row r="53" spans="1:2" ht="15" customHeight="1" x14ac:dyDescent="0.25">
      <c r="A53" s="74" t="s">
        <v>96</v>
      </c>
      <c r="B53" s="155">
        <v>25.405999999999999</v>
      </c>
    </row>
    <row r="54" spans="1:2" ht="15" customHeight="1" x14ac:dyDescent="0.25">
      <c r="A54" s="74" t="s">
        <v>97</v>
      </c>
      <c r="B54" s="155">
        <v>27.558</v>
      </c>
    </row>
    <row r="55" spans="1:2" ht="15" customHeight="1" x14ac:dyDescent="0.25">
      <c r="A55" s="74" t="s">
        <v>98</v>
      </c>
      <c r="B55" s="155">
        <v>41.588999999999999</v>
      </c>
    </row>
    <row r="56" spans="1:2" ht="15" customHeight="1" x14ac:dyDescent="0.25">
      <c r="A56" s="74" t="s">
        <v>99</v>
      </c>
      <c r="B56" s="155">
        <v>49.116</v>
      </c>
    </row>
    <row r="57" spans="1:2" ht="15" customHeight="1" x14ac:dyDescent="0.25">
      <c r="A57" s="74" t="s">
        <v>100</v>
      </c>
      <c r="B57" s="155">
        <v>58.856000000000002</v>
      </c>
    </row>
    <row r="58" spans="1:2" ht="15" customHeight="1" x14ac:dyDescent="0.25">
      <c r="A58" s="74" t="s">
        <v>101</v>
      </c>
      <c r="B58" s="155">
        <v>67.088999999999999</v>
      </c>
    </row>
    <row r="59" spans="1:2" ht="15" customHeight="1" x14ac:dyDescent="0.25">
      <c r="A59" s="74" t="s">
        <v>102</v>
      </c>
      <c r="B59" s="155">
        <v>59.241999999999997</v>
      </c>
    </row>
    <row r="60" spans="1:2" ht="15" customHeight="1" x14ac:dyDescent="0.25">
      <c r="A60" s="74" t="s">
        <v>103</v>
      </c>
      <c r="B60" s="155">
        <v>74.144999999999996</v>
      </c>
    </row>
    <row r="61" spans="1:2" ht="15" customHeight="1" x14ac:dyDescent="0.25">
      <c r="A61" s="74" t="s">
        <v>104</v>
      </c>
      <c r="B61" s="155">
        <v>122.613</v>
      </c>
    </row>
    <row r="62" spans="1:2" ht="15" customHeight="1" x14ac:dyDescent="0.25">
      <c r="A62" s="74" t="s">
        <v>105</v>
      </c>
      <c r="B62" s="155">
        <v>144.41200000000001</v>
      </c>
    </row>
    <row r="63" spans="1:2" ht="15" customHeight="1" x14ac:dyDescent="0.25">
      <c r="A63" s="74" t="s">
        <v>106</v>
      </c>
      <c r="B63" s="155">
        <v>131.29599999999999</v>
      </c>
    </row>
    <row r="64" spans="1:2" ht="15" customHeight="1" x14ac:dyDescent="0.25">
      <c r="A64" s="74" t="s">
        <v>107</v>
      </c>
      <c r="B64" s="155">
        <v>103.788</v>
      </c>
    </row>
    <row r="65" spans="1:12" ht="15" customHeight="1" x14ac:dyDescent="0.25">
      <c r="A65" s="74" t="s">
        <v>108</v>
      </c>
      <c r="B65" s="155">
        <v>75.45</v>
      </c>
    </row>
    <row r="66" spans="1:12" ht="15" customHeight="1" x14ac:dyDescent="0.25">
      <c r="A66" s="74" t="s">
        <v>109</v>
      </c>
      <c r="B66" s="155">
        <v>57.14</v>
      </c>
    </row>
    <row r="67" spans="1:12" ht="15" customHeight="1" x14ac:dyDescent="0.25">
      <c r="A67" s="74" t="s">
        <v>4</v>
      </c>
      <c r="B67" s="155">
        <v>54.843000000000004</v>
      </c>
    </row>
    <row r="68" spans="1:12" ht="15" customHeight="1" x14ac:dyDescent="0.25">
      <c r="A68" s="156"/>
      <c r="B68" s="156"/>
    </row>
    <row r="69" spans="1:12" ht="15" customHeight="1" x14ac:dyDescent="0.25">
      <c r="A69" s="265" t="s">
        <v>445</v>
      </c>
      <c r="C69" s="40"/>
      <c r="D69" s="40"/>
      <c r="E69" s="40"/>
      <c r="F69" s="40"/>
      <c r="G69" s="40"/>
      <c r="H69" s="40"/>
      <c r="I69" s="40"/>
      <c r="J69" s="40"/>
      <c r="K69" s="40"/>
      <c r="L69" s="40"/>
    </row>
    <row r="70" spans="1:12" ht="15" customHeight="1" x14ac:dyDescent="0.25">
      <c r="A70" s="265"/>
      <c r="C70" s="40"/>
      <c r="D70" s="40"/>
      <c r="E70" s="40"/>
      <c r="F70" s="40"/>
      <c r="G70" s="40"/>
      <c r="H70" s="40"/>
      <c r="I70" s="40"/>
      <c r="J70" s="40"/>
      <c r="K70" s="40"/>
      <c r="L70" s="40"/>
    </row>
    <row r="71" spans="1:12" s="63" customFormat="1" ht="15" customHeight="1" x14ac:dyDescent="0.2">
      <c r="A71" s="265" t="s">
        <v>446</v>
      </c>
      <c r="B71" s="153"/>
      <c r="C71" s="40"/>
      <c r="D71" s="40"/>
      <c r="E71" s="40"/>
      <c r="F71" s="40"/>
      <c r="G71" s="40"/>
      <c r="H71" s="40"/>
      <c r="I71" s="40"/>
      <c r="J71" s="40"/>
      <c r="K71" s="40"/>
      <c r="L71" s="40"/>
    </row>
    <row r="72" spans="1:12" s="63" customFormat="1" ht="15" customHeight="1" x14ac:dyDescent="0.2">
      <c r="A72" s="265" t="s">
        <v>447</v>
      </c>
      <c r="B72" s="153"/>
      <c r="C72" s="40"/>
      <c r="D72" s="40"/>
      <c r="E72" s="40"/>
      <c r="F72" s="40"/>
      <c r="G72" s="40"/>
      <c r="H72" s="40"/>
      <c r="I72" s="40"/>
      <c r="J72" s="40"/>
      <c r="K72" s="40"/>
      <c r="L72" s="40"/>
    </row>
    <row r="73" spans="1:12" s="63" customFormat="1" ht="19.2" customHeight="1" x14ac:dyDescent="0.2">
      <c r="A73" s="153"/>
      <c r="B73" s="153"/>
      <c r="C73" s="40"/>
      <c r="D73" s="40"/>
      <c r="E73" s="40"/>
      <c r="F73" s="40"/>
      <c r="G73" s="40"/>
      <c r="H73" s="40"/>
      <c r="I73" s="40"/>
      <c r="J73" s="40"/>
      <c r="K73" s="40"/>
      <c r="L73" s="40"/>
    </row>
    <row r="74" spans="1:12" s="63" customFormat="1" ht="19.2" customHeight="1" x14ac:dyDescent="0.2">
      <c r="A74" s="153"/>
      <c r="B74" s="153"/>
      <c r="C74" s="40"/>
      <c r="D74" s="40"/>
      <c r="E74" s="40"/>
      <c r="F74" s="40"/>
      <c r="G74" s="40"/>
      <c r="H74" s="40"/>
      <c r="I74" s="40"/>
      <c r="J74" s="40"/>
      <c r="K74" s="40"/>
      <c r="L74" s="40"/>
    </row>
    <row r="75" spans="1:12" s="63" customFormat="1" ht="19.2" customHeight="1" x14ac:dyDescent="0.2">
      <c r="A75" s="266"/>
      <c r="B75" s="266"/>
    </row>
    <row r="88" spans="3:70" s="153" customFormat="1" x14ac:dyDescent="0.25">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row>
  </sheetData>
  <pageMargins left="0.7" right="0.7" top="0.75" bottom="0.75" header="0.3" footer="0.3"/>
  <pageSetup paperSize="9"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BU91"/>
  <sheetViews>
    <sheetView showGridLines="0" zoomScaleNormal="100" workbookViewId="0"/>
  </sheetViews>
  <sheetFormatPr defaultColWidth="9.109375" defaultRowHeight="13.8" x14ac:dyDescent="0.25"/>
  <cols>
    <col min="1" max="1" width="22.6640625" style="153" customWidth="1"/>
    <col min="2" max="4" width="9.109375" style="153"/>
    <col min="5" max="16384" width="9.109375" style="27"/>
  </cols>
  <sheetData>
    <row r="1" spans="1:7" ht="24" x14ac:dyDescent="0.4">
      <c r="A1" s="60" t="s">
        <v>464</v>
      </c>
      <c r="B1" s="60" t="s">
        <v>448</v>
      </c>
      <c r="C1" s="60"/>
      <c r="D1" s="60"/>
      <c r="E1" s="60"/>
      <c r="F1" s="60"/>
      <c r="G1" s="267"/>
    </row>
    <row r="2" spans="1:7" ht="15" customHeight="1" x14ac:dyDescent="0.25">
      <c r="A2" s="259"/>
      <c r="B2" s="167"/>
      <c r="C2" s="167"/>
      <c r="D2" s="167"/>
    </row>
    <row r="3" spans="1:7" ht="15" x14ac:dyDescent="0.25">
      <c r="A3" s="305" t="s">
        <v>46</v>
      </c>
      <c r="B3" s="167"/>
      <c r="C3" s="167"/>
      <c r="D3" s="167"/>
    </row>
    <row r="4" spans="1:7" ht="15" customHeight="1" x14ac:dyDescent="0.25">
      <c r="A4" s="259"/>
      <c r="B4" s="167"/>
      <c r="C4" s="167"/>
      <c r="D4" s="167"/>
    </row>
    <row r="5" spans="1:7" ht="18" x14ac:dyDescent="0.3">
      <c r="A5" s="268" t="s">
        <v>449</v>
      </c>
      <c r="B5" s="167"/>
      <c r="C5" s="167"/>
      <c r="D5" s="167"/>
    </row>
    <row r="6" spans="1:7" ht="14.4" thickBot="1" x14ac:dyDescent="0.3">
      <c r="A6" s="261"/>
      <c r="B6" s="167"/>
      <c r="C6" s="167"/>
      <c r="D6" s="167"/>
    </row>
    <row r="7" spans="1:7" ht="15" customHeight="1" x14ac:dyDescent="0.25">
      <c r="A7" s="269"/>
      <c r="B7" s="263" t="s">
        <v>167</v>
      </c>
      <c r="C7" s="263" t="s">
        <v>201</v>
      </c>
      <c r="D7" s="263" t="s">
        <v>199</v>
      </c>
    </row>
    <row r="8" spans="1:7" ht="15" customHeight="1" x14ac:dyDescent="0.25"/>
    <row r="9" spans="1:7" ht="15" customHeight="1" x14ac:dyDescent="0.25">
      <c r="A9" s="74" t="s">
        <v>52</v>
      </c>
      <c r="B9" s="155">
        <v>3.12</v>
      </c>
      <c r="C9" s="155">
        <v>36.81</v>
      </c>
      <c r="D9" s="155">
        <v>60.07</v>
      </c>
    </row>
    <row r="10" spans="1:7" ht="15" customHeight="1" x14ac:dyDescent="0.25">
      <c r="A10" s="74" t="s">
        <v>53</v>
      </c>
      <c r="B10" s="155">
        <v>3.19</v>
      </c>
      <c r="C10" s="155">
        <v>37.06</v>
      </c>
      <c r="D10" s="155">
        <v>59.75</v>
      </c>
    </row>
    <row r="11" spans="1:7" ht="15" customHeight="1" x14ac:dyDescent="0.25">
      <c r="A11" s="74" t="s">
        <v>54</v>
      </c>
      <c r="B11" s="155">
        <v>3.66</v>
      </c>
      <c r="C11" s="155">
        <v>33.46</v>
      </c>
      <c r="D11" s="155">
        <v>62.88</v>
      </c>
    </row>
    <row r="12" spans="1:7" ht="15" customHeight="1" x14ac:dyDescent="0.25">
      <c r="A12" s="74" t="s">
        <v>55</v>
      </c>
      <c r="B12" s="155">
        <v>4.74</v>
      </c>
      <c r="C12" s="155">
        <v>34.4</v>
      </c>
      <c r="D12" s="155">
        <v>60.86</v>
      </c>
    </row>
    <row r="13" spans="1:7" ht="15" customHeight="1" x14ac:dyDescent="0.25">
      <c r="A13" s="74" t="s">
        <v>56</v>
      </c>
      <c r="B13" s="155">
        <v>4.5</v>
      </c>
      <c r="C13" s="155">
        <v>35.28</v>
      </c>
      <c r="D13" s="155">
        <v>60.22</v>
      </c>
    </row>
    <row r="14" spans="1:7" ht="15" customHeight="1" x14ac:dyDescent="0.25">
      <c r="A14" s="74" t="s">
        <v>57</v>
      </c>
      <c r="B14" s="155">
        <v>5.53</v>
      </c>
      <c r="C14" s="155">
        <v>36.42</v>
      </c>
      <c r="D14" s="155">
        <v>58.05</v>
      </c>
    </row>
    <row r="15" spans="1:7" ht="15" customHeight="1" x14ac:dyDescent="0.25">
      <c r="A15" s="74" t="s">
        <v>58</v>
      </c>
      <c r="B15" s="155">
        <v>8.27</v>
      </c>
      <c r="C15" s="155">
        <v>33.630000000000003</v>
      </c>
      <c r="D15" s="155">
        <v>58.1</v>
      </c>
    </row>
    <row r="16" spans="1:7" ht="15" customHeight="1" x14ac:dyDescent="0.25">
      <c r="A16" s="74" t="s">
        <v>59</v>
      </c>
      <c r="B16" s="155">
        <v>8.33</v>
      </c>
      <c r="C16" s="155">
        <v>33.31</v>
      </c>
      <c r="D16" s="155">
        <v>58.36</v>
      </c>
    </row>
    <row r="17" spans="1:4" ht="15" customHeight="1" x14ac:dyDescent="0.25">
      <c r="A17" s="74" t="s">
        <v>60</v>
      </c>
      <c r="B17" s="155">
        <v>9.76</v>
      </c>
      <c r="C17" s="155">
        <v>33.5</v>
      </c>
      <c r="D17" s="155">
        <v>56.74</v>
      </c>
    </row>
    <row r="18" spans="1:4" ht="15" customHeight="1" x14ac:dyDescent="0.25">
      <c r="A18" s="74" t="s">
        <v>61</v>
      </c>
      <c r="B18" s="155">
        <v>11.33</v>
      </c>
      <c r="C18" s="155">
        <v>34.729999999999997</v>
      </c>
      <c r="D18" s="155">
        <v>53.94</v>
      </c>
    </row>
    <row r="19" spans="1:4" ht="15" customHeight="1" x14ac:dyDescent="0.25">
      <c r="A19" s="74" t="s">
        <v>62</v>
      </c>
      <c r="B19" s="155">
        <v>12.62</v>
      </c>
      <c r="C19" s="155">
        <v>36.01</v>
      </c>
      <c r="D19" s="155">
        <v>51.37</v>
      </c>
    </row>
    <row r="20" spans="1:4" ht="15" customHeight="1" x14ac:dyDescent="0.25">
      <c r="A20" s="74" t="s">
        <v>63</v>
      </c>
      <c r="B20" s="155">
        <v>15.75</v>
      </c>
      <c r="C20" s="155">
        <v>34.76</v>
      </c>
      <c r="D20" s="155">
        <v>49.49</v>
      </c>
    </row>
    <row r="21" spans="1:4" ht="15" customHeight="1" x14ac:dyDescent="0.25">
      <c r="A21" s="74" t="s">
        <v>64</v>
      </c>
      <c r="B21" s="155">
        <v>14.73</v>
      </c>
      <c r="C21" s="155">
        <v>36.4</v>
      </c>
      <c r="D21" s="155">
        <v>48.87</v>
      </c>
    </row>
    <row r="22" spans="1:4" ht="15" customHeight="1" x14ac:dyDescent="0.25">
      <c r="A22" s="74" t="s">
        <v>65</v>
      </c>
      <c r="B22" s="155">
        <v>8.85</v>
      </c>
      <c r="C22" s="155">
        <v>40.08</v>
      </c>
      <c r="D22" s="155">
        <v>51.07</v>
      </c>
    </row>
    <row r="23" spans="1:4" ht="15" customHeight="1" x14ac:dyDescent="0.25">
      <c r="A23" s="74" t="s">
        <v>66</v>
      </c>
      <c r="B23" s="155">
        <v>8.73</v>
      </c>
      <c r="C23" s="155">
        <v>39.68</v>
      </c>
      <c r="D23" s="155">
        <v>51.59</v>
      </c>
    </row>
    <row r="24" spans="1:4" ht="15" customHeight="1" x14ac:dyDescent="0.25">
      <c r="A24" s="74" t="s">
        <v>67</v>
      </c>
      <c r="B24" s="155">
        <v>9.39</v>
      </c>
      <c r="C24" s="155">
        <v>35.020000000000003</v>
      </c>
      <c r="D24" s="155">
        <v>55.6</v>
      </c>
    </row>
    <row r="25" spans="1:4" ht="15" customHeight="1" x14ac:dyDescent="0.25">
      <c r="A25" s="74" t="s">
        <v>68</v>
      </c>
      <c r="B25" s="155">
        <v>7.33</v>
      </c>
      <c r="C25" s="155">
        <v>40.15</v>
      </c>
      <c r="D25" s="155">
        <v>52.52</v>
      </c>
    </row>
    <row r="26" spans="1:4" ht="15" customHeight="1" x14ac:dyDescent="0.25">
      <c r="A26" s="74" t="s">
        <v>69</v>
      </c>
      <c r="B26" s="155">
        <v>6.01</v>
      </c>
      <c r="C26" s="155">
        <v>42.92</v>
      </c>
      <c r="D26" s="155">
        <v>51.07</v>
      </c>
    </row>
    <row r="27" spans="1:4" ht="15" customHeight="1" x14ac:dyDescent="0.25">
      <c r="A27" s="74" t="s">
        <v>70</v>
      </c>
      <c r="B27" s="155">
        <v>7.79</v>
      </c>
      <c r="C27" s="155">
        <v>42.31</v>
      </c>
      <c r="D27" s="155">
        <v>49.9</v>
      </c>
    </row>
    <row r="28" spans="1:4" ht="15" customHeight="1" x14ac:dyDescent="0.25">
      <c r="A28" s="74" t="s">
        <v>71</v>
      </c>
      <c r="B28" s="155">
        <v>8.81</v>
      </c>
      <c r="C28" s="155">
        <v>39.86</v>
      </c>
      <c r="D28" s="155">
        <v>51.33</v>
      </c>
    </row>
    <row r="29" spans="1:4" ht="15" customHeight="1" x14ac:dyDescent="0.25">
      <c r="A29" s="74" t="s">
        <v>72</v>
      </c>
      <c r="B29" s="155">
        <v>8.73</v>
      </c>
      <c r="C29" s="155">
        <v>41.62</v>
      </c>
      <c r="D29" s="155">
        <v>49.65</v>
      </c>
    </row>
    <row r="30" spans="1:4" ht="15" customHeight="1" x14ac:dyDescent="0.25">
      <c r="A30" s="74" t="s">
        <v>73</v>
      </c>
      <c r="B30" s="155">
        <v>11.32</v>
      </c>
      <c r="C30" s="155">
        <v>41.56</v>
      </c>
      <c r="D30" s="155">
        <v>47.12</v>
      </c>
    </row>
    <row r="31" spans="1:4" ht="15" customHeight="1" x14ac:dyDescent="0.25">
      <c r="A31" s="74" t="s">
        <v>74</v>
      </c>
      <c r="B31" s="155">
        <v>14.15</v>
      </c>
      <c r="C31" s="155">
        <v>38.270000000000003</v>
      </c>
      <c r="D31" s="155">
        <v>47.58</v>
      </c>
    </row>
    <row r="32" spans="1:4" ht="15" customHeight="1" x14ac:dyDescent="0.25">
      <c r="A32" s="74" t="s">
        <v>75</v>
      </c>
      <c r="B32" s="155">
        <v>16.14</v>
      </c>
      <c r="C32" s="155">
        <v>34.26</v>
      </c>
      <c r="D32" s="155">
        <v>49.6</v>
      </c>
    </row>
    <row r="33" spans="1:4" ht="15" customHeight="1" x14ac:dyDescent="0.25">
      <c r="A33" s="74" t="s">
        <v>76</v>
      </c>
      <c r="B33" s="155">
        <v>10.97</v>
      </c>
      <c r="C33" s="155">
        <v>36.299999999999997</v>
      </c>
      <c r="D33" s="155">
        <v>52.73</v>
      </c>
    </row>
    <row r="34" spans="1:4" ht="15" customHeight="1" x14ac:dyDescent="0.25">
      <c r="A34" s="74" t="s">
        <v>77</v>
      </c>
      <c r="B34" s="155">
        <v>9.31</v>
      </c>
      <c r="C34" s="155">
        <v>37.71</v>
      </c>
      <c r="D34" s="155">
        <v>52.98</v>
      </c>
    </row>
    <row r="35" spans="1:4" ht="15" customHeight="1" x14ac:dyDescent="0.25">
      <c r="A35" s="74" t="s">
        <v>78</v>
      </c>
      <c r="B35" s="155">
        <v>10.1</v>
      </c>
      <c r="C35" s="155">
        <v>36.200000000000003</v>
      </c>
      <c r="D35" s="155">
        <v>53.7</v>
      </c>
    </row>
    <row r="36" spans="1:4" ht="15" customHeight="1" x14ac:dyDescent="0.25">
      <c r="A36" s="74" t="s">
        <v>79</v>
      </c>
      <c r="B36" s="155">
        <v>10.31</v>
      </c>
      <c r="C36" s="155">
        <v>33.67</v>
      </c>
      <c r="D36" s="155">
        <v>56.02</v>
      </c>
    </row>
    <row r="37" spans="1:4" ht="15" customHeight="1" x14ac:dyDescent="0.25">
      <c r="A37" s="74" t="s">
        <v>80</v>
      </c>
      <c r="B37" s="155">
        <v>10.039999999999999</v>
      </c>
      <c r="C37" s="155">
        <v>34.090000000000003</v>
      </c>
      <c r="D37" s="155">
        <v>55.86</v>
      </c>
    </row>
    <row r="38" spans="1:4" ht="15" customHeight="1" x14ac:dyDescent="0.25">
      <c r="A38" s="74" t="s">
        <v>81</v>
      </c>
      <c r="B38" s="155">
        <v>8.98</v>
      </c>
      <c r="C38" s="155">
        <v>36.409999999999997</v>
      </c>
      <c r="D38" s="155">
        <v>54.62</v>
      </c>
    </row>
    <row r="39" spans="1:4" ht="15" customHeight="1" x14ac:dyDescent="0.25">
      <c r="A39" s="74" t="s">
        <v>82</v>
      </c>
      <c r="B39" s="155">
        <v>8.41</v>
      </c>
      <c r="C39" s="155">
        <v>35.119999999999997</v>
      </c>
      <c r="D39" s="155">
        <v>56.48</v>
      </c>
    </row>
    <row r="40" spans="1:4" ht="15" customHeight="1" x14ac:dyDescent="0.25">
      <c r="A40" s="74" t="s">
        <v>83</v>
      </c>
      <c r="B40" s="155">
        <v>9.25</v>
      </c>
      <c r="C40" s="155">
        <v>34.79</v>
      </c>
      <c r="D40" s="155">
        <v>55.96</v>
      </c>
    </row>
    <row r="41" spans="1:4" ht="15" customHeight="1" x14ac:dyDescent="0.25">
      <c r="A41" s="74" t="s">
        <v>84</v>
      </c>
      <c r="B41" s="155">
        <v>9.24</v>
      </c>
      <c r="C41" s="155">
        <v>36.19</v>
      </c>
      <c r="D41" s="155">
        <v>54.57</v>
      </c>
    </row>
    <row r="42" spans="1:4" ht="15" customHeight="1" x14ac:dyDescent="0.25">
      <c r="A42" s="74" t="s">
        <v>85</v>
      </c>
      <c r="B42" s="155">
        <v>10.57</v>
      </c>
      <c r="C42" s="155">
        <v>38.380000000000003</v>
      </c>
      <c r="D42" s="155">
        <v>51.05</v>
      </c>
    </row>
    <row r="43" spans="1:4" ht="15" customHeight="1" x14ac:dyDescent="0.25">
      <c r="A43" s="74" t="s">
        <v>86</v>
      </c>
      <c r="B43" s="155">
        <v>10.23</v>
      </c>
      <c r="C43" s="155">
        <v>39.61</v>
      </c>
      <c r="D43" s="155">
        <v>50.16</v>
      </c>
    </row>
    <row r="44" spans="1:4" ht="15" customHeight="1" x14ac:dyDescent="0.25">
      <c r="A44" s="74" t="s">
        <v>87</v>
      </c>
      <c r="B44" s="155">
        <v>10.99</v>
      </c>
      <c r="C44" s="155">
        <v>36.79</v>
      </c>
      <c r="D44" s="155">
        <v>52.22</v>
      </c>
    </row>
    <row r="45" spans="1:4" ht="15" customHeight="1" x14ac:dyDescent="0.25">
      <c r="A45" s="74" t="s">
        <v>88</v>
      </c>
      <c r="B45" s="155">
        <v>11.8</v>
      </c>
      <c r="C45" s="155">
        <v>32.630000000000003</v>
      </c>
      <c r="D45" s="155">
        <v>55.57</v>
      </c>
    </row>
    <row r="46" spans="1:4" ht="15" customHeight="1" x14ac:dyDescent="0.25">
      <c r="A46" s="74" t="s">
        <v>89</v>
      </c>
      <c r="B46" s="155">
        <v>12.53</v>
      </c>
      <c r="C46" s="155">
        <v>30.87</v>
      </c>
      <c r="D46" s="155">
        <v>56.6</v>
      </c>
    </row>
    <row r="47" spans="1:4" ht="15" customHeight="1" x14ac:dyDescent="0.25">
      <c r="A47" s="74" t="s">
        <v>90</v>
      </c>
      <c r="B47" s="155">
        <v>13.87</v>
      </c>
      <c r="C47" s="155">
        <v>33.090000000000003</v>
      </c>
      <c r="D47" s="155">
        <v>53.04</v>
      </c>
    </row>
    <row r="48" spans="1:4" ht="15" customHeight="1" x14ac:dyDescent="0.25">
      <c r="A48" s="74" t="s">
        <v>91</v>
      </c>
      <c r="B48" s="155">
        <v>11.63</v>
      </c>
      <c r="C48" s="155">
        <v>33.93</v>
      </c>
      <c r="D48" s="155">
        <v>54.44</v>
      </c>
    </row>
    <row r="49" spans="1:4" ht="15" customHeight="1" x14ac:dyDescent="0.25">
      <c r="A49" s="74" t="s">
        <v>92</v>
      </c>
      <c r="B49" s="155">
        <v>7.37</v>
      </c>
      <c r="C49" s="155">
        <v>35.99</v>
      </c>
      <c r="D49" s="155">
        <v>56.64</v>
      </c>
    </row>
    <row r="50" spans="1:4" ht="15" customHeight="1" x14ac:dyDescent="0.25">
      <c r="A50" s="74" t="s">
        <v>93</v>
      </c>
      <c r="B50" s="155">
        <v>8.09</v>
      </c>
      <c r="C50" s="155">
        <v>31.27</v>
      </c>
      <c r="D50" s="155">
        <v>60.64</v>
      </c>
    </row>
    <row r="51" spans="1:4" ht="15" customHeight="1" x14ac:dyDescent="0.25">
      <c r="A51" s="74" t="s">
        <v>94</v>
      </c>
      <c r="B51" s="155">
        <v>9.4600000000000009</v>
      </c>
      <c r="C51" s="155">
        <v>33.53</v>
      </c>
      <c r="D51" s="155">
        <v>57.01</v>
      </c>
    </row>
    <row r="52" spans="1:4" ht="15" customHeight="1" x14ac:dyDescent="0.25">
      <c r="A52" s="74" t="s">
        <v>95</v>
      </c>
      <c r="B52" s="155">
        <v>10.050000000000001</v>
      </c>
      <c r="C52" s="155">
        <v>33.630000000000003</v>
      </c>
      <c r="D52" s="155">
        <v>56.32</v>
      </c>
    </row>
    <row r="53" spans="1:4" ht="15" customHeight="1" x14ac:dyDescent="0.25">
      <c r="A53" s="74" t="s">
        <v>96</v>
      </c>
      <c r="B53" s="155">
        <v>9.6999999999999993</v>
      </c>
      <c r="C53" s="155">
        <v>33.56</v>
      </c>
      <c r="D53" s="155">
        <v>56.74</v>
      </c>
    </row>
    <row r="54" spans="1:4" ht="15" customHeight="1" x14ac:dyDescent="0.25">
      <c r="A54" s="74" t="s">
        <v>97</v>
      </c>
      <c r="B54" s="155">
        <v>9.83</v>
      </c>
      <c r="C54" s="155">
        <v>31.31</v>
      </c>
      <c r="D54" s="155">
        <v>58.86</v>
      </c>
    </row>
    <row r="55" spans="1:4" ht="15" customHeight="1" x14ac:dyDescent="0.25">
      <c r="A55" s="74" t="s">
        <v>98</v>
      </c>
      <c r="B55" s="155">
        <v>13.68</v>
      </c>
      <c r="C55" s="155">
        <v>27.61</v>
      </c>
      <c r="D55" s="155">
        <v>58.7</v>
      </c>
    </row>
    <row r="56" spans="1:4" ht="15" customHeight="1" x14ac:dyDescent="0.25">
      <c r="A56" s="74" t="s">
        <v>99</v>
      </c>
      <c r="B56" s="155">
        <v>15.43</v>
      </c>
      <c r="C56" s="155">
        <v>26.14</v>
      </c>
      <c r="D56" s="155">
        <v>58.43</v>
      </c>
    </row>
    <row r="57" spans="1:4" ht="15" customHeight="1" x14ac:dyDescent="0.25">
      <c r="A57" s="74" t="s">
        <v>100</v>
      </c>
      <c r="B57" s="155">
        <v>16.96</v>
      </c>
      <c r="C57" s="155">
        <v>24.29</v>
      </c>
      <c r="D57" s="155">
        <v>58.75</v>
      </c>
    </row>
    <row r="58" spans="1:4" ht="15" customHeight="1" x14ac:dyDescent="0.25">
      <c r="A58" s="74" t="s">
        <v>101</v>
      </c>
      <c r="B58" s="155">
        <v>18.78</v>
      </c>
      <c r="C58" s="155">
        <v>23.05</v>
      </c>
      <c r="D58" s="155">
        <v>58.17</v>
      </c>
    </row>
    <row r="59" spans="1:4" ht="15" customHeight="1" x14ac:dyDescent="0.25">
      <c r="A59" s="74" t="s">
        <v>102</v>
      </c>
      <c r="B59" s="155">
        <v>16.399999999999999</v>
      </c>
      <c r="C59" s="155">
        <v>23.37</v>
      </c>
      <c r="D59" s="155">
        <v>60.23</v>
      </c>
    </row>
    <row r="60" spans="1:4" ht="15" customHeight="1" x14ac:dyDescent="0.25">
      <c r="A60" s="74" t="s">
        <v>103</v>
      </c>
      <c r="B60" s="155">
        <v>19.59</v>
      </c>
      <c r="C60" s="155">
        <v>23.04</v>
      </c>
      <c r="D60" s="155">
        <v>57.37</v>
      </c>
    </row>
    <row r="61" spans="1:4" ht="15" customHeight="1" x14ac:dyDescent="0.25">
      <c r="A61" s="74" t="s">
        <v>104</v>
      </c>
      <c r="B61" s="155">
        <v>28.9</v>
      </c>
      <c r="C61" s="155">
        <v>19.47</v>
      </c>
      <c r="D61" s="155">
        <v>51.64</v>
      </c>
    </row>
    <row r="62" spans="1:4" ht="15" customHeight="1" x14ac:dyDescent="0.25">
      <c r="A62" s="74" t="s">
        <v>105</v>
      </c>
      <c r="B62" s="155">
        <v>33.119999999999997</v>
      </c>
      <c r="C62" s="155">
        <v>18.75</v>
      </c>
      <c r="D62" s="155">
        <v>48.14</v>
      </c>
    </row>
    <row r="63" spans="1:4" ht="15" customHeight="1" x14ac:dyDescent="0.25">
      <c r="A63" s="74" t="s">
        <v>106</v>
      </c>
      <c r="B63" s="155">
        <v>30.9</v>
      </c>
      <c r="C63" s="155">
        <v>20.45</v>
      </c>
      <c r="D63" s="155">
        <v>48.65</v>
      </c>
    </row>
    <row r="64" spans="1:4" ht="15" customHeight="1" x14ac:dyDescent="0.25">
      <c r="A64" s="74" t="s">
        <v>107</v>
      </c>
      <c r="B64" s="155">
        <v>25.45</v>
      </c>
      <c r="C64" s="155">
        <v>23.14</v>
      </c>
      <c r="D64" s="155">
        <v>51.41</v>
      </c>
    </row>
    <row r="65" spans="1:4" ht="15" customHeight="1" x14ac:dyDescent="0.25">
      <c r="A65" s="74" t="s">
        <v>108</v>
      </c>
      <c r="B65" s="155">
        <v>19.2</v>
      </c>
      <c r="C65" s="155">
        <v>26.15</v>
      </c>
      <c r="D65" s="155">
        <v>54.64</v>
      </c>
    </row>
    <row r="66" spans="1:4" ht="15" customHeight="1" x14ac:dyDescent="0.25">
      <c r="A66" s="74" t="s">
        <v>109</v>
      </c>
      <c r="B66" s="155">
        <v>14.59</v>
      </c>
      <c r="C66" s="155">
        <v>26.93</v>
      </c>
      <c r="D66" s="155">
        <v>58.49</v>
      </c>
    </row>
    <row r="67" spans="1:4" ht="15" customHeight="1" x14ac:dyDescent="0.25">
      <c r="A67" s="74" t="s">
        <v>4</v>
      </c>
      <c r="B67" s="155">
        <v>13.37</v>
      </c>
      <c r="C67" s="155">
        <v>25.61</v>
      </c>
      <c r="D67" s="155">
        <v>61.02</v>
      </c>
    </row>
    <row r="68" spans="1:4" ht="15" customHeight="1" x14ac:dyDescent="0.25">
      <c r="A68" s="156"/>
      <c r="B68" s="156"/>
      <c r="C68" s="156"/>
      <c r="D68" s="156"/>
    </row>
    <row r="69" spans="1:4" ht="15" customHeight="1" x14ac:dyDescent="0.25">
      <c r="A69" s="153" t="s">
        <v>562</v>
      </c>
    </row>
    <row r="70" spans="1:4" ht="15" customHeight="1" x14ac:dyDescent="0.25"/>
    <row r="71" spans="1:4" ht="15" customHeight="1" x14ac:dyDescent="0.25">
      <c r="A71" s="160" t="s">
        <v>45</v>
      </c>
      <c r="B71" s="266"/>
      <c r="C71" s="266"/>
      <c r="D71" s="266"/>
    </row>
    <row r="72" spans="1:4" ht="15" customHeight="1" x14ac:dyDescent="0.25">
      <c r="A72" s="265" t="s">
        <v>447</v>
      </c>
      <c r="B72" s="266"/>
      <c r="C72" s="266"/>
      <c r="D72" s="266"/>
    </row>
    <row r="73" spans="1:4" x14ac:dyDescent="0.25">
      <c r="A73" s="266"/>
      <c r="B73" s="266"/>
      <c r="C73" s="266"/>
      <c r="D73" s="266"/>
    </row>
    <row r="74" spans="1:4" s="63" customFormat="1" ht="19.2" customHeight="1" x14ac:dyDescent="0.2">
      <c r="A74" s="266"/>
      <c r="B74" s="266"/>
      <c r="C74" s="266"/>
      <c r="D74" s="266"/>
    </row>
    <row r="75" spans="1:4" s="63" customFormat="1" ht="19.2" customHeight="1" x14ac:dyDescent="0.2">
      <c r="A75" s="265"/>
      <c r="B75" s="266"/>
      <c r="C75" s="266"/>
      <c r="D75" s="266"/>
    </row>
    <row r="76" spans="1:4" s="63" customFormat="1" ht="19.2" customHeight="1" x14ac:dyDescent="0.2">
      <c r="A76" s="265"/>
      <c r="B76" s="153"/>
      <c r="C76" s="153"/>
      <c r="D76" s="153"/>
    </row>
    <row r="77" spans="1:4" s="63" customFormat="1" ht="19.2" customHeight="1" x14ac:dyDescent="0.2">
      <c r="A77" s="265"/>
      <c r="B77" s="153"/>
      <c r="C77" s="153"/>
      <c r="D77" s="153"/>
    </row>
    <row r="78" spans="1:4" s="63" customFormat="1" ht="19.2" customHeight="1" x14ac:dyDescent="0.2">
      <c r="A78" s="265"/>
      <c r="B78" s="153"/>
      <c r="C78" s="153"/>
      <c r="D78" s="153"/>
    </row>
    <row r="91" spans="5:73" s="153" customFormat="1" x14ac:dyDescent="0.25">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row>
  </sheetData>
  <pageMargins left="0.7" right="0.7" top="0.75" bottom="0.75" header="0.3" footer="0.3"/>
  <pageSetup paperSize="9"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D36"/>
  <sheetViews>
    <sheetView showGridLines="0" zoomScaleNormal="100" workbookViewId="0"/>
  </sheetViews>
  <sheetFormatPr defaultColWidth="14.6640625" defaultRowHeight="10.199999999999999" x14ac:dyDescent="0.2"/>
  <cols>
    <col min="1" max="1" width="22.6640625" style="153" customWidth="1"/>
    <col min="2" max="16384" width="14.6640625" style="153"/>
  </cols>
  <sheetData>
    <row r="1" spans="1:4" s="152" customFormat="1" ht="21" x14ac:dyDescent="0.4">
      <c r="A1" s="60" t="s">
        <v>465</v>
      </c>
      <c r="B1" s="60" t="s">
        <v>537</v>
      </c>
      <c r="C1" s="60"/>
      <c r="D1" s="60"/>
    </row>
    <row r="2" spans="1:4" ht="15" customHeight="1" x14ac:dyDescent="0.2"/>
    <row r="3" spans="1:4" ht="15" customHeight="1" x14ac:dyDescent="0.25">
      <c r="A3" s="163" t="s">
        <v>20</v>
      </c>
    </row>
    <row r="4" spans="1:4" ht="15" customHeight="1" x14ac:dyDescent="0.2"/>
    <row r="5" spans="1:4" ht="15.6" x14ac:dyDescent="0.3">
      <c r="A5" s="28" t="s">
        <v>220</v>
      </c>
    </row>
    <row r="6" spans="1:4" ht="15" customHeight="1" thickBot="1" x14ac:dyDescent="0.3">
      <c r="A6" s="64" t="s">
        <v>221</v>
      </c>
    </row>
    <row r="7" spans="1:4" ht="15" customHeight="1" x14ac:dyDescent="0.25">
      <c r="A7" s="154"/>
      <c r="B7" s="66" t="s">
        <v>222</v>
      </c>
      <c r="C7" s="66" t="s">
        <v>167</v>
      </c>
      <c r="D7" s="27"/>
    </row>
    <row r="8" spans="1:4" ht="15" customHeight="1" x14ac:dyDescent="0.2">
      <c r="A8" s="74"/>
    </row>
    <row r="9" spans="1:4" ht="15" customHeight="1" x14ac:dyDescent="0.2">
      <c r="A9" s="107" t="s">
        <v>87</v>
      </c>
      <c r="B9" s="155">
        <v>100</v>
      </c>
      <c r="C9" s="155">
        <v>100</v>
      </c>
    </row>
    <row r="10" spans="1:4" ht="15" customHeight="1" x14ac:dyDescent="0.2">
      <c r="A10" s="107" t="s">
        <v>88</v>
      </c>
      <c r="B10" s="155">
        <v>101.44</v>
      </c>
      <c r="C10" s="155">
        <v>109.61</v>
      </c>
    </row>
    <row r="11" spans="1:4" ht="15" customHeight="1" x14ac:dyDescent="0.2">
      <c r="A11" s="107" t="s">
        <v>89</v>
      </c>
      <c r="B11" s="155">
        <v>105.05</v>
      </c>
      <c r="C11" s="155">
        <v>111.45</v>
      </c>
    </row>
    <row r="12" spans="1:4" ht="15" customHeight="1" x14ac:dyDescent="0.2">
      <c r="A12" s="107" t="s">
        <v>90</v>
      </c>
      <c r="B12" s="155">
        <v>108.8</v>
      </c>
      <c r="C12" s="155">
        <v>118.1</v>
      </c>
    </row>
    <row r="13" spans="1:4" ht="15" customHeight="1" x14ac:dyDescent="0.2">
      <c r="A13" s="107" t="s">
        <v>91</v>
      </c>
      <c r="B13" s="155">
        <v>113.13</v>
      </c>
      <c r="C13" s="155">
        <v>113.8</v>
      </c>
    </row>
    <row r="14" spans="1:4" ht="15" customHeight="1" x14ac:dyDescent="0.2">
      <c r="A14" s="107" t="s">
        <v>92</v>
      </c>
      <c r="B14" s="155">
        <v>114</v>
      </c>
      <c r="C14" s="155">
        <v>123.52</v>
      </c>
    </row>
    <row r="15" spans="1:4" ht="15" customHeight="1" x14ac:dyDescent="0.2">
      <c r="A15" s="107" t="s">
        <v>93</v>
      </c>
      <c r="B15" s="155">
        <v>115.58</v>
      </c>
      <c r="C15" s="155">
        <v>132.52000000000001</v>
      </c>
    </row>
    <row r="16" spans="1:4" ht="15" customHeight="1" x14ac:dyDescent="0.2">
      <c r="A16" s="107" t="s">
        <v>94</v>
      </c>
      <c r="B16" s="155">
        <v>119.91</v>
      </c>
      <c r="C16" s="155">
        <v>132.31</v>
      </c>
    </row>
    <row r="17" spans="1:3" ht="15" customHeight="1" x14ac:dyDescent="0.2">
      <c r="A17" s="107" t="s">
        <v>95</v>
      </c>
      <c r="B17" s="155">
        <v>120.78</v>
      </c>
      <c r="C17" s="155">
        <v>121.06</v>
      </c>
    </row>
    <row r="18" spans="1:3" ht="15" customHeight="1" x14ac:dyDescent="0.2">
      <c r="A18" s="107" t="s">
        <v>96</v>
      </c>
      <c r="B18" s="155">
        <v>124.1</v>
      </c>
      <c r="C18" s="155">
        <v>109.1</v>
      </c>
    </row>
    <row r="19" spans="1:3" ht="15" customHeight="1" x14ac:dyDescent="0.2">
      <c r="A19" s="107" t="s">
        <v>97</v>
      </c>
      <c r="B19" s="155">
        <v>124.53</v>
      </c>
      <c r="C19" s="155">
        <v>105.73</v>
      </c>
    </row>
    <row r="20" spans="1:3" ht="15" customHeight="1" x14ac:dyDescent="0.2">
      <c r="A20" s="107" t="s">
        <v>98</v>
      </c>
      <c r="B20" s="155">
        <v>125.69</v>
      </c>
      <c r="C20" s="155">
        <v>89.67</v>
      </c>
    </row>
    <row r="21" spans="1:3" ht="15" customHeight="1" x14ac:dyDescent="0.2">
      <c r="A21" s="107" t="s">
        <v>99</v>
      </c>
      <c r="B21" s="155">
        <v>126.55</v>
      </c>
      <c r="C21" s="155">
        <v>91.21</v>
      </c>
    </row>
    <row r="22" spans="1:3" ht="15" customHeight="1" x14ac:dyDescent="0.2">
      <c r="A22" s="107" t="s">
        <v>100</v>
      </c>
      <c r="B22" s="155">
        <v>127.27</v>
      </c>
      <c r="C22" s="155">
        <v>89.06</v>
      </c>
    </row>
    <row r="23" spans="1:3" ht="15" customHeight="1" x14ac:dyDescent="0.2">
      <c r="A23" s="107" t="s">
        <v>101</v>
      </c>
      <c r="B23" s="155">
        <v>128.72</v>
      </c>
      <c r="C23" s="155">
        <v>79.040000000000006</v>
      </c>
    </row>
    <row r="24" spans="1:3" ht="15" customHeight="1" x14ac:dyDescent="0.2">
      <c r="A24" s="107" t="s">
        <v>102</v>
      </c>
      <c r="B24" s="155">
        <v>131.16999999999999</v>
      </c>
      <c r="C24" s="155">
        <v>83.13</v>
      </c>
    </row>
    <row r="25" spans="1:3" ht="15" customHeight="1" x14ac:dyDescent="0.2">
      <c r="A25" s="107" t="s">
        <v>103</v>
      </c>
      <c r="B25" s="155">
        <v>130.88</v>
      </c>
      <c r="C25" s="155">
        <v>70.959999999999994</v>
      </c>
    </row>
    <row r="26" spans="1:3" ht="15" customHeight="1" x14ac:dyDescent="0.2">
      <c r="A26" s="107" t="s">
        <v>104</v>
      </c>
      <c r="B26" s="155">
        <v>134.34</v>
      </c>
      <c r="C26" s="155">
        <v>62.78</v>
      </c>
    </row>
    <row r="27" spans="1:3" ht="15" customHeight="1" x14ac:dyDescent="0.2">
      <c r="A27" s="107" t="s">
        <v>105</v>
      </c>
      <c r="B27" s="155">
        <v>136.94</v>
      </c>
      <c r="C27" s="155">
        <v>64.42</v>
      </c>
    </row>
    <row r="28" spans="1:3" ht="15" customHeight="1" x14ac:dyDescent="0.2">
      <c r="A28" s="107" t="s">
        <v>106</v>
      </c>
      <c r="B28" s="155">
        <v>139.68</v>
      </c>
      <c r="C28" s="155">
        <v>71.78</v>
      </c>
    </row>
    <row r="29" spans="1:3" ht="15" customHeight="1" x14ac:dyDescent="0.2">
      <c r="A29" s="107" t="s">
        <v>107</v>
      </c>
      <c r="B29" s="155">
        <v>141.41</v>
      </c>
      <c r="C29" s="155">
        <v>93.35</v>
      </c>
    </row>
    <row r="30" spans="1:3" ht="15" customHeight="1" x14ac:dyDescent="0.2">
      <c r="A30" s="107" t="s">
        <v>108</v>
      </c>
      <c r="B30" s="155">
        <v>143</v>
      </c>
      <c r="C30" s="155">
        <v>97.75</v>
      </c>
    </row>
    <row r="31" spans="1:3" ht="15" customHeight="1" x14ac:dyDescent="0.2">
      <c r="A31" s="107" t="s">
        <v>109</v>
      </c>
      <c r="B31" s="155">
        <v>144.30000000000001</v>
      </c>
      <c r="C31" s="155">
        <v>102.25</v>
      </c>
    </row>
    <row r="32" spans="1:3" ht="15" customHeight="1" x14ac:dyDescent="0.2">
      <c r="A32" s="107" t="s">
        <v>4</v>
      </c>
      <c r="B32" s="155">
        <v>144.59</v>
      </c>
      <c r="C32" s="155">
        <v>101.74</v>
      </c>
    </row>
    <row r="33" spans="1:3" ht="15" customHeight="1" x14ac:dyDescent="0.2">
      <c r="A33" s="156"/>
      <c r="B33" s="156"/>
      <c r="C33" s="156"/>
    </row>
    <row r="34" spans="1:3" ht="15" customHeight="1" x14ac:dyDescent="0.2">
      <c r="A34" s="157"/>
      <c r="B34" s="157"/>
      <c r="C34" s="157"/>
    </row>
    <row r="35" spans="1:3" ht="15" customHeight="1" x14ac:dyDescent="0.2">
      <c r="A35" s="40" t="s">
        <v>223</v>
      </c>
    </row>
    <row r="36" spans="1:3" ht="15" customHeight="1" x14ac:dyDescent="0.2">
      <c r="A36" s="41" t="s">
        <v>570</v>
      </c>
    </row>
  </sheetData>
  <pageMargins left="0.7" right="0.7" top="0.75" bottom="0.75" header="0.3" footer="0.3"/>
  <pageSetup paperSize="9"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D38"/>
  <sheetViews>
    <sheetView showGridLines="0" zoomScaleNormal="100" workbookViewId="0"/>
  </sheetViews>
  <sheetFormatPr defaultColWidth="14.6640625" defaultRowHeight="10.199999999999999" x14ac:dyDescent="0.2"/>
  <cols>
    <col min="1" max="1" width="22.6640625" style="153" customWidth="1"/>
    <col min="2" max="16384" width="14.6640625" style="153"/>
  </cols>
  <sheetData>
    <row r="1" spans="1:4" s="152" customFormat="1" ht="21" x14ac:dyDescent="0.4">
      <c r="A1" s="60" t="s">
        <v>465</v>
      </c>
      <c r="B1" s="60" t="s">
        <v>537</v>
      </c>
      <c r="C1" s="60"/>
      <c r="D1" s="60"/>
    </row>
    <row r="2" spans="1:4" ht="15" customHeight="1" x14ac:dyDescent="0.2"/>
    <row r="3" spans="1:4" ht="15" customHeight="1" x14ac:dyDescent="0.25">
      <c r="A3" s="163" t="s">
        <v>46</v>
      </c>
    </row>
    <row r="4" spans="1:4" ht="15" customHeight="1" x14ac:dyDescent="0.2"/>
    <row r="5" spans="1:4" ht="15.6" x14ac:dyDescent="0.3">
      <c r="A5" s="28" t="s">
        <v>224</v>
      </c>
    </row>
    <row r="6" spans="1:4" ht="15" customHeight="1" thickBot="1" x14ac:dyDescent="0.3">
      <c r="A6" s="64"/>
    </row>
    <row r="7" spans="1:4" ht="15" customHeight="1" x14ac:dyDescent="0.2">
      <c r="A7" s="154"/>
      <c r="B7" s="66" t="s">
        <v>222</v>
      </c>
      <c r="C7" s="66" t="s">
        <v>167</v>
      </c>
    </row>
    <row r="8" spans="1:4" ht="15" customHeight="1" x14ac:dyDescent="0.2">
      <c r="A8" s="74"/>
    </row>
    <row r="9" spans="1:4" ht="15" customHeight="1" x14ac:dyDescent="0.2">
      <c r="A9" s="107" t="s">
        <v>88</v>
      </c>
      <c r="B9" s="155">
        <v>1.44</v>
      </c>
      <c r="C9" s="155">
        <v>9.61</v>
      </c>
    </row>
    <row r="10" spans="1:4" ht="15" customHeight="1" x14ac:dyDescent="0.2">
      <c r="A10" s="107" t="s">
        <v>89</v>
      </c>
      <c r="B10" s="155">
        <v>3.56</v>
      </c>
      <c r="C10" s="155">
        <v>1.68</v>
      </c>
    </row>
    <row r="11" spans="1:4" ht="15" customHeight="1" x14ac:dyDescent="0.2">
      <c r="A11" s="107" t="s">
        <v>90</v>
      </c>
      <c r="B11" s="155">
        <v>3.57</v>
      </c>
      <c r="C11" s="155">
        <v>5.96</v>
      </c>
    </row>
    <row r="12" spans="1:4" ht="15" customHeight="1" x14ac:dyDescent="0.2">
      <c r="A12" s="107" t="s">
        <v>91</v>
      </c>
      <c r="B12" s="155">
        <v>3.98</v>
      </c>
      <c r="C12" s="155">
        <v>-3.64</v>
      </c>
    </row>
    <row r="13" spans="1:4" ht="15" customHeight="1" x14ac:dyDescent="0.2">
      <c r="A13" s="107" t="s">
        <v>92</v>
      </c>
      <c r="B13" s="155">
        <v>0.77</v>
      </c>
      <c r="C13" s="155">
        <v>8.5399999999999991</v>
      </c>
    </row>
    <row r="14" spans="1:4" ht="15" customHeight="1" x14ac:dyDescent="0.2">
      <c r="A14" s="107" t="s">
        <v>93</v>
      </c>
      <c r="B14" s="155">
        <v>1.39</v>
      </c>
      <c r="C14" s="155">
        <v>7.28</v>
      </c>
    </row>
    <row r="15" spans="1:4" ht="15" customHeight="1" x14ac:dyDescent="0.2">
      <c r="A15" s="107" t="s">
        <v>94</v>
      </c>
      <c r="B15" s="155">
        <v>3.75</v>
      </c>
      <c r="C15" s="155">
        <v>-0.15</v>
      </c>
    </row>
    <row r="16" spans="1:4" ht="15" customHeight="1" x14ac:dyDescent="0.2">
      <c r="A16" s="107" t="s">
        <v>95</v>
      </c>
      <c r="B16" s="155">
        <v>0.72</v>
      </c>
      <c r="C16" s="155">
        <v>-8.5</v>
      </c>
    </row>
    <row r="17" spans="1:3" ht="15" customHeight="1" x14ac:dyDescent="0.2">
      <c r="A17" s="107" t="s">
        <v>96</v>
      </c>
      <c r="B17" s="155">
        <v>2.75</v>
      </c>
      <c r="C17" s="155">
        <v>-9.8800000000000008</v>
      </c>
    </row>
    <row r="18" spans="1:3" ht="15" customHeight="1" x14ac:dyDescent="0.2">
      <c r="A18" s="107" t="s">
        <v>97</v>
      </c>
      <c r="B18" s="155">
        <v>0.35</v>
      </c>
      <c r="C18" s="155">
        <v>-3.09</v>
      </c>
    </row>
    <row r="19" spans="1:3" ht="15" customHeight="1" x14ac:dyDescent="0.2">
      <c r="A19" s="107" t="s">
        <v>98</v>
      </c>
      <c r="B19" s="155">
        <v>0.93</v>
      </c>
      <c r="C19" s="155">
        <v>-15.18</v>
      </c>
    </row>
    <row r="20" spans="1:3" ht="15" customHeight="1" x14ac:dyDescent="0.2">
      <c r="A20" s="107" t="s">
        <v>99</v>
      </c>
      <c r="B20" s="155">
        <v>0.69</v>
      </c>
      <c r="C20" s="155">
        <v>1.71</v>
      </c>
    </row>
    <row r="21" spans="1:3" ht="15" customHeight="1" x14ac:dyDescent="0.2">
      <c r="A21" s="107" t="s">
        <v>100</v>
      </c>
      <c r="B21" s="155">
        <v>0.56999999999999995</v>
      </c>
      <c r="C21" s="155">
        <v>-2.35</v>
      </c>
    </row>
    <row r="22" spans="1:3" ht="15" customHeight="1" x14ac:dyDescent="0.2">
      <c r="A22" s="107" t="s">
        <v>101</v>
      </c>
      <c r="B22" s="155">
        <v>1.1299999999999999</v>
      </c>
      <c r="C22" s="155">
        <v>-11.25</v>
      </c>
    </row>
    <row r="23" spans="1:3" ht="15" customHeight="1" x14ac:dyDescent="0.2">
      <c r="A23" s="107" t="s">
        <v>102</v>
      </c>
      <c r="B23" s="155">
        <v>1.91</v>
      </c>
      <c r="C23" s="155">
        <v>5.17</v>
      </c>
    </row>
    <row r="24" spans="1:3" ht="15" customHeight="1" x14ac:dyDescent="0.2">
      <c r="A24" s="107" t="s">
        <v>103</v>
      </c>
      <c r="B24" s="155">
        <v>-0.22</v>
      </c>
      <c r="C24" s="155">
        <v>-14.64</v>
      </c>
    </row>
    <row r="25" spans="1:3" ht="15" customHeight="1" x14ac:dyDescent="0.2">
      <c r="A25" s="107" t="s">
        <v>104</v>
      </c>
      <c r="B25" s="155">
        <v>2.65</v>
      </c>
      <c r="C25" s="155">
        <v>-11.53</v>
      </c>
    </row>
    <row r="26" spans="1:3" ht="15" customHeight="1" x14ac:dyDescent="0.2">
      <c r="A26" s="107" t="s">
        <v>105</v>
      </c>
      <c r="B26" s="155">
        <v>1.93</v>
      </c>
      <c r="C26" s="155">
        <v>2.61</v>
      </c>
    </row>
    <row r="27" spans="1:3" ht="15" customHeight="1" x14ac:dyDescent="0.2">
      <c r="A27" s="107" t="s">
        <v>106</v>
      </c>
      <c r="B27" s="155">
        <v>2</v>
      </c>
      <c r="C27" s="155">
        <v>11.43</v>
      </c>
    </row>
    <row r="28" spans="1:3" ht="15" customHeight="1" x14ac:dyDescent="0.2">
      <c r="A28" s="107" t="s">
        <v>107</v>
      </c>
      <c r="B28" s="155">
        <v>1.24</v>
      </c>
      <c r="C28" s="155">
        <v>30.06</v>
      </c>
    </row>
    <row r="29" spans="1:3" ht="15" customHeight="1" x14ac:dyDescent="0.2">
      <c r="A29" s="107" t="s">
        <v>108</v>
      </c>
      <c r="B29" s="155">
        <v>1.1200000000000001</v>
      </c>
      <c r="C29" s="155">
        <v>4.71</v>
      </c>
    </row>
    <row r="30" spans="1:3" ht="15" customHeight="1" x14ac:dyDescent="0.2">
      <c r="A30" s="107" t="s">
        <v>109</v>
      </c>
      <c r="B30" s="155">
        <v>0.91</v>
      </c>
      <c r="C30" s="155">
        <v>4.5999999999999996</v>
      </c>
    </row>
    <row r="31" spans="1:3" ht="15" customHeight="1" x14ac:dyDescent="0.2">
      <c r="A31" s="107" t="s">
        <v>4</v>
      </c>
      <c r="B31" s="155">
        <v>0.2</v>
      </c>
      <c r="C31" s="155">
        <v>-0.5</v>
      </c>
    </row>
    <row r="32" spans="1:3" ht="15" customHeight="1" x14ac:dyDescent="0.2">
      <c r="A32" s="156"/>
      <c r="B32" s="158"/>
      <c r="C32" s="156"/>
    </row>
    <row r="33" spans="1:3" ht="15" customHeight="1" x14ac:dyDescent="0.2">
      <c r="A33" s="157"/>
      <c r="B33" s="159"/>
      <c r="C33" s="157"/>
    </row>
    <row r="34" spans="1:3" ht="15" customHeight="1" x14ac:dyDescent="0.2">
      <c r="A34" s="160" t="s">
        <v>45</v>
      </c>
    </row>
    <row r="35" spans="1:3" ht="15" customHeight="1" x14ac:dyDescent="0.2">
      <c r="A35" s="161" t="s">
        <v>571</v>
      </c>
      <c r="B35" s="107"/>
      <c r="C35" s="107"/>
    </row>
    <row r="38" spans="1:3" s="107" customFormat="1" x14ac:dyDescent="0.2">
      <c r="A38" s="153"/>
      <c r="B38" s="153"/>
      <c r="C38" s="153"/>
    </row>
  </sheetData>
  <pageMargins left="0.7" right="0.7" top="0.75" bottom="0.75" header="0.3" footer="0.3"/>
  <pageSetup paperSize="9"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J71"/>
  <sheetViews>
    <sheetView showGridLines="0" zoomScaleNormal="100" workbookViewId="0"/>
  </sheetViews>
  <sheetFormatPr defaultColWidth="8.88671875" defaultRowHeight="13.8" x14ac:dyDescent="0.25"/>
  <cols>
    <col min="1" max="1" width="22.6640625" style="27" customWidth="1"/>
    <col min="2" max="2" width="8.88671875" style="27"/>
    <col min="3" max="7" width="9.109375" style="153" customWidth="1"/>
    <col min="8" max="16384" width="8.88671875" style="27"/>
  </cols>
  <sheetData>
    <row r="1" spans="1:9" ht="21" x14ac:dyDescent="0.25">
      <c r="A1" s="162" t="s">
        <v>450</v>
      </c>
      <c r="B1" s="162" t="s">
        <v>225</v>
      </c>
      <c r="C1" s="163"/>
      <c r="D1" s="163"/>
      <c r="E1" s="163"/>
      <c r="F1" s="163"/>
      <c r="G1" s="163"/>
      <c r="H1" s="62"/>
      <c r="I1" s="62"/>
    </row>
    <row r="2" spans="1:9" ht="15" customHeight="1" x14ac:dyDescent="0.25">
      <c r="A2" s="164"/>
    </row>
    <row r="3" spans="1:9" ht="15" customHeight="1" x14ac:dyDescent="0.25"/>
    <row r="4" spans="1:9" ht="15" customHeight="1" x14ac:dyDescent="0.25"/>
    <row r="5" spans="1:9" ht="15" x14ac:dyDescent="0.25">
      <c r="B5" s="62"/>
      <c r="C5" s="163"/>
      <c r="D5" s="163"/>
      <c r="E5" s="163"/>
      <c r="F5" s="163"/>
    </row>
    <row r="6" spans="1:9" ht="15.6" thickBot="1" x14ac:dyDescent="0.3">
      <c r="A6" s="306" t="s">
        <v>205</v>
      </c>
      <c r="B6" s="62"/>
      <c r="C6" s="163"/>
      <c r="D6" s="163"/>
      <c r="E6" s="163"/>
      <c r="F6" s="163"/>
    </row>
    <row r="7" spans="1:9" ht="21" x14ac:dyDescent="0.25">
      <c r="A7" s="45"/>
      <c r="B7" s="66" t="s">
        <v>226</v>
      </c>
      <c r="C7" s="66" t="s">
        <v>227</v>
      </c>
      <c r="D7" s="66" t="s">
        <v>228</v>
      </c>
      <c r="E7" s="66" t="s">
        <v>229</v>
      </c>
      <c r="F7" s="27"/>
      <c r="G7" s="27"/>
    </row>
    <row r="8" spans="1:9" ht="15" customHeight="1" x14ac:dyDescent="0.25">
      <c r="C8" s="27"/>
      <c r="D8" s="27"/>
      <c r="E8" s="27"/>
      <c r="F8" s="27"/>
      <c r="G8" s="27"/>
    </row>
    <row r="9" spans="1:9" ht="15" customHeight="1" x14ac:dyDescent="0.25">
      <c r="A9" s="74" t="s">
        <v>52</v>
      </c>
      <c r="B9" s="67">
        <v>0.6</v>
      </c>
      <c r="C9" s="67">
        <v>4.3</v>
      </c>
      <c r="D9" s="67">
        <v>17.7</v>
      </c>
      <c r="E9" s="67">
        <v>7.1</v>
      </c>
      <c r="F9" s="165"/>
      <c r="G9" s="27"/>
    </row>
    <row r="10" spans="1:9" ht="15" customHeight="1" x14ac:dyDescent="0.25">
      <c r="A10" s="74" t="s">
        <v>53</v>
      </c>
      <c r="B10" s="67">
        <v>0.6</v>
      </c>
      <c r="C10" s="67">
        <v>4.5</v>
      </c>
      <c r="D10" s="67">
        <v>17.7</v>
      </c>
      <c r="E10" s="67">
        <v>6.9</v>
      </c>
      <c r="F10" s="27"/>
      <c r="G10" s="27"/>
    </row>
    <row r="11" spans="1:9" ht="15" customHeight="1" x14ac:dyDescent="0.25">
      <c r="A11" s="74" t="s">
        <v>54</v>
      </c>
      <c r="B11" s="67">
        <v>0.7</v>
      </c>
      <c r="C11" s="67">
        <v>3.9</v>
      </c>
      <c r="D11" s="67">
        <v>16.5</v>
      </c>
      <c r="E11" s="67">
        <v>8.3000000000000007</v>
      </c>
      <c r="F11" s="27"/>
      <c r="G11" s="27"/>
    </row>
    <row r="12" spans="1:9" ht="15" customHeight="1" x14ac:dyDescent="0.25">
      <c r="A12" s="74" t="s">
        <v>55</v>
      </c>
      <c r="B12" s="67">
        <v>0.9</v>
      </c>
      <c r="C12" s="67">
        <v>4.0999999999999996</v>
      </c>
      <c r="D12" s="67">
        <v>16.2</v>
      </c>
      <c r="E12" s="67">
        <v>7.9</v>
      </c>
      <c r="F12" s="27"/>
      <c r="G12" s="27"/>
    </row>
    <row r="13" spans="1:9" ht="15" customHeight="1" x14ac:dyDescent="0.25">
      <c r="A13" s="74" t="s">
        <v>56</v>
      </c>
      <c r="B13" s="67">
        <v>0.8</v>
      </c>
      <c r="C13" s="67">
        <v>4.2</v>
      </c>
      <c r="D13" s="67">
        <v>16.3</v>
      </c>
      <c r="E13" s="67">
        <v>8.1</v>
      </c>
      <c r="F13" s="27"/>
      <c r="G13" s="27"/>
    </row>
    <row r="14" spans="1:9" ht="15" customHeight="1" x14ac:dyDescent="0.25">
      <c r="A14" s="74" t="s">
        <v>57</v>
      </c>
      <c r="B14" s="67">
        <v>1.1000000000000001</v>
      </c>
      <c r="C14" s="67">
        <v>4.5999999999999996</v>
      </c>
      <c r="D14" s="67">
        <v>16.3</v>
      </c>
      <c r="E14" s="67">
        <v>8.6</v>
      </c>
      <c r="F14" s="27"/>
      <c r="G14" s="27"/>
    </row>
    <row r="15" spans="1:9" ht="15" customHeight="1" x14ac:dyDescent="0.25">
      <c r="A15" s="74" t="s">
        <v>58</v>
      </c>
      <c r="B15" s="67">
        <v>1.7</v>
      </c>
      <c r="C15" s="67">
        <v>4.4000000000000004</v>
      </c>
      <c r="D15" s="67">
        <v>16.399999999999999</v>
      </c>
      <c r="E15" s="67">
        <v>9.1999999999999993</v>
      </c>
      <c r="F15" s="27"/>
      <c r="G15" s="27"/>
    </row>
    <row r="16" spans="1:9" ht="15" customHeight="1" x14ac:dyDescent="0.25">
      <c r="A16" s="74" t="s">
        <v>59</v>
      </c>
      <c r="B16" s="67">
        <v>1.6</v>
      </c>
      <c r="C16" s="67">
        <v>4.2</v>
      </c>
      <c r="D16" s="67">
        <v>15.9</v>
      </c>
      <c r="E16" s="67">
        <v>9.1999999999999993</v>
      </c>
      <c r="F16" s="27"/>
      <c r="G16" s="27"/>
    </row>
    <row r="17" spans="1:7" ht="15" customHeight="1" x14ac:dyDescent="0.25">
      <c r="A17" s="74" t="s">
        <v>60</v>
      </c>
      <c r="B17" s="67">
        <v>2</v>
      </c>
      <c r="C17" s="67">
        <v>4.5</v>
      </c>
      <c r="D17" s="67">
        <v>16.100000000000001</v>
      </c>
      <c r="E17" s="67">
        <v>9.3000000000000007</v>
      </c>
      <c r="F17" s="27"/>
      <c r="G17" s="27"/>
    </row>
    <row r="18" spans="1:7" ht="15" customHeight="1" x14ac:dyDescent="0.25">
      <c r="A18" s="74" t="s">
        <v>61</v>
      </c>
      <c r="B18" s="67">
        <v>2.2999999999999998</v>
      </c>
      <c r="C18" s="67">
        <v>4.5999999999999996</v>
      </c>
      <c r="D18" s="67">
        <v>15.2</v>
      </c>
      <c r="E18" s="67">
        <v>8.6</v>
      </c>
      <c r="F18" s="27"/>
      <c r="G18" s="27"/>
    </row>
    <row r="19" spans="1:7" ht="15" customHeight="1" x14ac:dyDescent="0.25">
      <c r="A19" s="74" t="s">
        <v>62</v>
      </c>
      <c r="B19" s="67">
        <v>2.5</v>
      </c>
      <c r="C19" s="67">
        <v>4.7</v>
      </c>
      <c r="D19" s="67">
        <v>15.6</v>
      </c>
      <c r="E19" s="67">
        <v>8</v>
      </c>
      <c r="F19" s="27"/>
      <c r="G19" s="27"/>
    </row>
    <row r="20" spans="1:7" ht="15" customHeight="1" x14ac:dyDescent="0.25">
      <c r="A20" s="74" t="s">
        <v>63</v>
      </c>
      <c r="B20" s="67">
        <v>3.1</v>
      </c>
      <c r="C20" s="67">
        <v>4.5</v>
      </c>
      <c r="D20" s="67">
        <v>14.6</v>
      </c>
      <c r="E20" s="67">
        <v>7.7</v>
      </c>
      <c r="F20" s="27"/>
      <c r="G20" s="27"/>
    </row>
    <row r="21" spans="1:7" ht="15" customHeight="1" x14ac:dyDescent="0.25">
      <c r="A21" s="74" t="s">
        <v>64</v>
      </c>
      <c r="B21" s="67">
        <v>3</v>
      </c>
      <c r="C21" s="67">
        <v>4.8</v>
      </c>
      <c r="D21" s="67">
        <v>13.5</v>
      </c>
      <c r="E21" s="67">
        <v>8</v>
      </c>
      <c r="F21" s="27"/>
      <c r="G21" s="27"/>
    </row>
    <row r="22" spans="1:7" ht="15" customHeight="1" x14ac:dyDescent="0.25">
      <c r="A22" s="74" t="s">
        <v>65</v>
      </c>
      <c r="B22" s="67">
        <v>1.7</v>
      </c>
      <c r="C22" s="67">
        <v>5.2</v>
      </c>
      <c r="D22" s="67">
        <v>13.6</v>
      </c>
      <c r="E22" s="67">
        <v>7.5</v>
      </c>
      <c r="F22" s="27"/>
      <c r="G22" s="27"/>
    </row>
    <row r="23" spans="1:7" ht="15" customHeight="1" x14ac:dyDescent="0.25">
      <c r="A23" s="74" t="s">
        <v>66</v>
      </c>
      <c r="B23" s="67">
        <v>1.5</v>
      </c>
      <c r="C23" s="67">
        <v>5.2</v>
      </c>
      <c r="D23" s="67">
        <v>13.4</v>
      </c>
      <c r="E23" s="67">
        <v>7.1</v>
      </c>
      <c r="F23" s="27"/>
      <c r="G23" s="27"/>
    </row>
    <row r="24" spans="1:7" ht="15" customHeight="1" x14ac:dyDescent="0.25">
      <c r="A24" s="74" t="s">
        <v>67</v>
      </c>
      <c r="B24" s="67">
        <v>1.6</v>
      </c>
      <c r="C24" s="67">
        <v>4.2</v>
      </c>
      <c r="D24" s="67">
        <v>10.9</v>
      </c>
      <c r="E24" s="67">
        <v>8.4</v>
      </c>
      <c r="F24" s="27"/>
      <c r="G24" s="27"/>
    </row>
    <row r="25" spans="1:7" ht="15" customHeight="1" x14ac:dyDescent="0.25">
      <c r="A25" s="74" t="s">
        <v>68</v>
      </c>
      <c r="B25" s="67">
        <v>1.3</v>
      </c>
      <c r="C25" s="67">
        <v>5.0999999999999996</v>
      </c>
      <c r="D25" s="67">
        <v>10.6</v>
      </c>
      <c r="E25" s="67">
        <v>8.3000000000000007</v>
      </c>
      <c r="F25" s="27"/>
      <c r="G25" s="27"/>
    </row>
    <row r="26" spans="1:7" ht="15" customHeight="1" x14ac:dyDescent="0.25">
      <c r="A26" s="74" t="s">
        <v>69</v>
      </c>
      <c r="B26" s="67">
        <v>1.1000000000000001</v>
      </c>
      <c r="C26" s="67">
        <v>5.7</v>
      </c>
      <c r="D26" s="67">
        <v>10.3</v>
      </c>
      <c r="E26" s="67">
        <v>7.8</v>
      </c>
      <c r="F26" s="27"/>
      <c r="G26" s="27"/>
    </row>
    <row r="27" spans="1:7" ht="15" customHeight="1" x14ac:dyDescent="0.25">
      <c r="A27" s="74" t="s">
        <v>70</v>
      </c>
      <c r="B27" s="67">
        <v>1.5</v>
      </c>
      <c r="C27" s="67">
        <v>5.7</v>
      </c>
      <c r="D27" s="67">
        <v>10.4</v>
      </c>
      <c r="E27" s="67">
        <v>7.8</v>
      </c>
      <c r="F27" s="27"/>
      <c r="G27" s="27"/>
    </row>
    <row r="28" spans="1:7" ht="15" customHeight="1" x14ac:dyDescent="0.25">
      <c r="A28" s="74" t="s">
        <v>71</v>
      </c>
      <c r="B28" s="67">
        <v>1.8</v>
      </c>
      <c r="C28" s="67">
        <v>5.4</v>
      </c>
      <c r="D28" s="67">
        <v>11.4</v>
      </c>
      <c r="E28" s="67">
        <v>7.3</v>
      </c>
      <c r="F28" s="27"/>
      <c r="G28" s="27"/>
    </row>
    <row r="29" spans="1:7" ht="15" customHeight="1" x14ac:dyDescent="0.25">
      <c r="A29" s="74" t="s">
        <v>72</v>
      </c>
      <c r="B29" s="67">
        <v>1.8</v>
      </c>
      <c r="C29" s="67">
        <v>5.5</v>
      </c>
      <c r="D29" s="67">
        <v>11</v>
      </c>
      <c r="E29" s="67">
        <v>7.2</v>
      </c>
      <c r="F29" s="27"/>
      <c r="G29" s="27"/>
    </row>
    <row r="30" spans="1:7" ht="15" customHeight="1" x14ac:dyDescent="0.25">
      <c r="A30" s="74" t="s">
        <v>73</v>
      </c>
      <c r="B30" s="67">
        <v>2.5</v>
      </c>
      <c r="C30" s="67">
        <v>6.2</v>
      </c>
      <c r="D30" s="67">
        <v>11.6</v>
      </c>
      <c r="E30" s="67">
        <v>7.1</v>
      </c>
      <c r="F30" s="27"/>
      <c r="G30" s="27"/>
    </row>
    <row r="31" spans="1:7" ht="15" customHeight="1" x14ac:dyDescent="0.25">
      <c r="A31" s="74" t="s">
        <v>74</v>
      </c>
      <c r="B31" s="67">
        <v>3.3</v>
      </c>
      <c r="C31" s="67">
        <v>5.9</v>
      </c>
      <c r="D31" s="67">
        <v>11.6</v>
      </c>
      <c r="E31" s="67">
        <v>7.2</v>
      </c>
      <c r="F31" s="27"/>
      <c r="G31" s="27"/>
    </row>
    <row r="32" spans="1:7" ht="15" customHeight="1" x14ac:dyDescent="0.25">
      <c r="A32" s="74" t="s">
        <v>75</v>
      </c>
      <c r="B32" s="67">
        <v>3.5</v>
      </c>
      <c r="C32" s="67">
        <v>4.7</v>
      </c>
      <c r="D32" s="67">
        <v>9.6999999999999993</v>
      </c>
      <c r="E32" s="67">
        <v>7.9</v>
      </c>
      <c r="F32" s="27"/>
      <c r="G32" s="27"/>
    </row>
    <row r="33" spans="1:7" ht="15" customHeight="1" x14ac:dyDescent="0.25">
      <c r="A33" s="74" t="s">
        <v>76</v>
      </c>
      <c r="B33" s="67">
        <v>2.2999999999999998</v>
      </c>
      <c r="C33" s="67">
        <v>4.7</v>
      </c>
      <c r="D33" s="67">
        <v>10.199999999999999</v>
      </c>
      <c r="E33" s="67">
        <v>8</v>
      </c>
      <c r="F33" s="27"/>
      <c r="G33" s="27"/>
    </row>
    <row r="34" spans="1:7" ht="15" customHeight="1" x14ac:dyDescent="0.25">
      <c r="A34" s="74" t="s">
        <v>77</v>
      </c>
      <c r="B34" s="67">
        <v>2</v>
      </c>
      <c r="C34" s="67">
        <v>5.0999999999999996</v>
      </c>
      <c r="D34" s="67">
        <v>11.2</v>
      </c>
      <c r="E34" s="67">
        <v>7.7</v>
      </c>
      <c r="F34" s="27"/>
      <c r="G34" s="27"/>
    </row>
    <row r="35" spans="1:7" ht="15" customHeight="1" x14ac:dyDescent="0.25">
      <c r="A35" s="74" t="s">
        <v>78</v>
      </c>
      <c r="B35" s="67">
        <v>2.2000000000000002</v>
      </c>
      <c r="C35" s="67">
        <v>5</v>
      </c>
      <c r="D35" s="67">
        <v>11.7</v>
      </c>
      <c r="E35" s="67">
        <v>8.1999999999999993</v>
      </c>
      <c r="F35" s="27"/>
      <c r="G35" s="27"/>
    </row>
    <row r="36" spans="1:7" ht="15" customHeight="1" x14ac:dyDescent="0.25">
      <c r="A36" s="74" t="s">
        <v>79</v>
      </c>
      <c r="B36" s="67">
        <v>2.1</v>
      </c>
      <c r="C36" s="67">
        <v>4.3</v>
      </c>
      <c r="D36" s="67">
        <v>12.2</v>
      </c>
      <c r="E36" s="67">
        <v>8.1</v>
      </c>
      <c r="F36" s="27"/>
      <c r="G36" s="27"/>
    </row>
    <row r="37" spans="1:7" ht="15" customHeight="1" x14ac:dyDescent="0.25">
      <c r="A37" s="74" t="s">
        <v>80</v>
      </c>
      <c r="B37" s="67">
        <v>2</v>
      </c>
      <c r="C37" s="67">
        <v>4.4000000000000004</v>
      </c>
      <c r="D37" s="67">
        <v>13.3</v>
      </c>
      <c r="E37" s="67">
        <v>6.5</v>
      </c>
      <c r="F37" s="27"/>
      <c r="G37" s="27"/>
    </row>
    <row r="38" spans="1:7" ht="15" customHeight="1" x14ac:dyDescent="0.25">
      <c r="A38" s="74" t="s">
        <v>81</v>
      </c>
      <c r="B38" s="67">
        <v>1.8</v>
      </c>
      <c r="C38" s="67">
        <v>5.5</v>
      </c>
      <c r="D38" s="67">
        <v>13.7</v>
      </c>
      <c r="E38" s="67">
        <v>6</v>
      </c>
      <c r="F38" s="27"/>
      <c r="G38" s="27"/>
    </row>
    <row r="39" spans="1:7" ht="15" customHeight="1" x14ac:dyDescent="0.25">
      <c r="A39" s="74" t="s">
        <v>82</v>
      </c>
      <c r="B39" s="67">
        <v>1.7</v>
      </c>
      <c r="C39" s="67">
        <v>5.3</v>
      </c>
      <c r="D39" s="67">
        <v>12.9</v>
      </c>
      <c r="E39" s="67">
        <v>6.6</v>
      </c>
      <c r="F39" s="27"/>
      <c r="G39" s="27"/>
    </row>
    <row r="40" spans="1:7" ht="15" customHeight="1" x14ac:dyDescent="0.25">
      <c r="A40" s="74" t="s">
        <v>83</v>
      </c>
      <c r="B40" s="67">
        <v>1.7</v>
      </c>
      <c r="C40" s="67">
        <v>4.9000000000000004</v>
      </c>
      <c r="D40" s="67">
        <v>10.7</v>
      </c>
      <c r="E40" s="67">
        <v>6.3</v>
      </c>
      <c r="F40" s="27"/>
      <c r="G40" s="27"/>
    </row>
    <row r="41" spans="1:7" ht="15" customHeight="1" x14ac:dyDescent="0.25">
      <c r="A41" s="74" t="s">
        <v>84</v>
      </c>
      <c r="B41" s="67">
        <v>1.6</v>
      </c>
      <c r="C41" s="67">
        <v>4.9000000000000004</v>
      </c>
      <c r="D41" s="67">
        <v>9.1</v>
      </c>
      <c r="E41" s="67">
        <v>6.2</v>
      </c>
      <c r="F41" s="27"/>
      <c r="G41" s="27"/>
    </row>
    <row r="42" spans="1:7" ht="15" customHeight="1" x14ac:dyDescent="0.25">
      <c r="A42" s="74" t="s">
        <v>85</v>
      </c>
      <c r="B42" s="67">
        <v>1.9</v>
      </c>
      <c r="C42" s="67">
        <v>5.3</v>
      </c>
      <c r="D42" s="67">
        <v>9.3000000000000007</v>
      </c>
      <c r="E42" s="67">
        <v>5.8</v>
      </c>
      <c r="F42" s="27"/>
      <c r="G42" s="27"/>
    </row>
    <row r="43" spans="1:7" ht="15" customHeight="1" x14ac:dyDescent="0.25">
      <c r="A43" s="74" t="s">
        <v>86</v>
      </c>
      <c r="B43" s="67">
        <v>1.9</v>
      </c>
      <c r="C43" s="67">
        <v>5.8</v>
      </c>
      <c r="D43" s="67">
        <v>9.6999999999999993</v>
      </c>
      <c r="E43" s="67">
        <v>5.4</v>
      </c>
      <c r="F43" s="27"/>
      <c r="G43" s="27"/>
    </row>
    <row r="44" spans="1:7" ht="15" customHeight="1" x14ac:dyDescent="0.25">
      <c r="A44" s="74" t="s">
        <v>87</v>
      </c>
      <c r="B44" s="67">
        <v>2.2000000000000002</v>
      </c>
      <c r="C44" s="67">
        <v>5.7</v>
      </c>
      <c r="D44" s="67">
        <v>10.6</v>
      </c>
      <c r="E44" s="67">
        <v>5.5</v>
      </c>
      <c r="F44" s="27"/>
      <c r="G44" s="27"/>
    </row>
    <row r="45" spans="1:7" ht="15" customHeight="1" x14ac:dyDescent="0.25">
      <c r="A45" s="74" t="s">
        <v>88</v>
      </c>
      <c r="B45" s="67">
        <v>2.2000000000000002</v>
      </c>
      <c r="C45" s="67">
        <v>4.8</v>
      </c>
      <c r="D45" s="67">
        <v>10.9</v>
      </c>
      <c r="E45" s="67">
        <v>5.0999999999999996</v>
      </c>
      <c r="F45" s="27"/>
      <c r="G45" s="27"/>
    </row>
    <row r="46" spans="1:7" ht="15" customHeight="1" x14ac:dyDescent="0.25">
      <c r="A46" s="74" t="s">
        <v>89</v>
      </c>
      <c r="B46" s="67">
        <v>2.4</v>
      </c>
      <c r="C46" s="67">
        <v>4.7</v>
      </c>
      <c r="D46" s="67">
        <v>11.2</v>
      </c>
      <c r="E46" s="67">
        <v>4.7</v>
      </c>
      <c r="F46" s="27"/>
      <c r="G46" s="27"/>
    </row>
    <row r="47" spans="1:7" ht="15" customHeight="1" x14ac:dyDescent="0.25">
      <c r="A47" s="74" t="s">
        <v>90</v>
      </c>
      <c r="B47" s="67">
        <v>2.9</v>
      </c>
      <c r="C47" s="67">
        <v>5.3</v>
      </c>
      <c r="D47" s="67">
        <v>11.5</v>
      </c>
      <c r="E47" s="67">
        <v>4.2</v>
      </c>
      <c r="F47" s="27"/>
      <c r="G47" s="27"/>
    </row>
    <row r="48" spans="1:7" ht="15" customHeight="1" x14ac:dyDescent="0.25">
      <c r="A48" s="74" t="s">
        <v>91</v>
      </c>
      <c r="B48" s="67">
        <v>2.5</v>
      </c>
      <c r="C48" s="67">
        <v>5.5</v>
      </c>
      <c r="D48" s="67">
        <v>11.4</v>
      </c>
      <c r="E48" s="67">
        <v>4.8</v>
      </c>
      <c r="F48" s="27"/>
      <c r="G48" s="27"/>
    </row>
    <row r="49" spans="1:7" ht="15" customHeight="1" x14ac:dyDescent="0.25">
      <c r="A49" s="74" t="s">
        <v>92</v>
      </c>
      <c r="B49" s="67">
        <v>1.6</v>
      </c>
      <c r="C49" s="67">
        <v>6.1</v>
      </c>
      <c r="D49" s="67">
        <v>12.4</v>
      </c>
      <c r="E49" s="67">
        <v>4.4000000000000004</v>
      </c>
      <c r="F49" s="27"/>
      <c r="G49" s="27"/>
    </row>
    <row r="50" spans="1:7" ht="15" customHeight="1" x14ac:dyDescent="0.25">
      <c r="A50" s="74" t="s">
        <v>93</v>
      </c>
      <c r="B50" s="67">
        <v>1.5</v>
      </c>
      <c r="C50" s="67">
        <v>4.8</v>
      </c>
      <c r="D50" s="67">
        <v>11.3</v>
      </c>
      <c r="E50" s="67">
        <v>4.2</v>
      </c>
      <c r="F50" s="27"/>
      <c r="G50" s="27"/>
    </row>
    <row r="51" spans="1:7" ht="15" customHeight="1" x14ac:dyDescent="0.25">
      <c r="A51" s="74" t="s">
        <v>94</v>
      </c>
      <c r="B51" s="67">
        <v>1.9</v>
      </c>
      <c r="C51" s="67">
        <v>5.6</v>
      </c>
      <c r="D51" s="67">
        <v>10.7</v>
      </c>
      <c r="E51" s="67">
        <v>4.4000000000000004</v>
      </c>
      <c r="F51" s="27"/>
      <c r="G51" s="27"/>
    </row>
    <row r="52" spans="1:7" ht="15" customHeight="1" x14ac:dyDescent="0.25">
      <c r="A52" s="74" t="s">
        <v>95</v>
      </c>
      <c r="B52" s="67">
        <v>2.2000000000000002</v>
      </c>
      <c r="C52" s="67">
        <v>6.2</v>
      </c>
      <c r="D52" s="67">
        <v>11.5</v>
      </c>
      <c r="E52" s="67">
        <v>4.2</v>
      </c>
      <c r="F52" s="27"/>
      <c r="G52" s="27"/>
    </row>
    <row r="53" spans="1:7" ht="15" customHeight="1" x14ac:dyDescent="0.25">
      <c r="A53" s="74" t="s">
        <v>96</v>
      </c>
      <c r="B53" s="67">
        <v>2.2000000000000002</v>
      </c>
      <c r="C53" s="67">
        <v>6.6</v>
      </c>
      <c r="D53" s="67">
        <v>11.6</v>
      </c>
      <c r="E53" s="67">
        <v>4.0999999999999996</v>
      </c>
      <c r="F53" s="27"/>
      <c r="G53" s="27"/>
    </row>
    <row r="54" spans="1:7" ht="15" customHeight="1" x14ac:dyDescent="0.25">
      <c r="A54" s="74" t="s">
        <v>97</v>
      </c>
      <c r="B54" s="67">
        <v>2.2999999999999998</v>
      </c>
      <c r="C54" s="67">
        <v>6.5</v>
      </c>
      <c r="D54" s="67">
        <v>12.1</v>
      </c>
      <c r="E54" s="67">
        <v>4.4000000000000004</v>
      </c>
      <c r="F54" s="27"/>
      <c r="G54" s="27"/>
    </row>
    <row r="55" spans="1:7" ht="15" customHeight="1" x14ac:dyDescent="0.25">
      <c r="A55" s="74" t="s">
        <v>98</v>
      </c>
      <c r="B55" s="67">
        <v>3.3</v>
      </c>
      <c r="C55" s="67">
        <v>6</v>
      </c>
      <c r="D55" s="67">
        <v>12.1</v>
      </c>
      <c r="E55" s="67">
        <v>4.7</v>
      </c>
      <c r="F55" s="27"/>
      <c r="G55" s="27"/>
    </row>
    <row r="56" spans="1:7" ht="15" customHeight="1" x14ac:dyDescent="0.25">
      <c r="A56" s="74" t="s">
        <v>99</v>
      </c>
      <c r="B56" s="67">
        <v>3.8</v>
      </c>
      <c r="C56" s="67">
        <v>5.5</v>
      </c>
      <c r="D56" s="67">
        <v>11.6</v>
      </c>
      <c r="E56" s="67">
        <v>4.7</v>
      </c>
      <c r="F56" s="27"/>
      <c r="G56" s="27"/>
    </row>
    <row r="57" spans="1:7" ht="15" customHeight="1" x14ac:dyDescent="0.25">
      <c r="A57" s="74" t="s">
        <v>100</v>
      </c>
      <c r="B57" s="67">
        <v>4.4000000000000004</v>
      </c>
      <c r="C57" s="67">
        <v>5.5</v>
      </c>
      <c r="D57" s="67">
        <v>11.6</v>
      </c>
      <c r="E57" s="67">
        <v>5</v>
      </c>
      <c r="F57" s="27"/>
      <c r="G57" s="27"/>
    </row>
    <row r="58" spans="1:7" ht="15" customHeight="1" x14ac:dyDescent="0.25">
      <c r="A58" s="74" t="s">
        <v>101</v>
      </c>
      <c r="B58" s="67">
        <v>4.9000000000000004</v>
      </c>
      <c r="C58" s="67">
        <v>5.0999999999999996</v>
      </c>
      <c r="D58" s="67">
        <v>11</v>
      </c>
      <c r="E58" s="67">
        <v>5.3</v>
      </c>
      <c r="F58" s="27"/>
      <c r="G58" s="27"/>
    </row>
    <row r="59" spans="1:7" ht="15" customHeight="1" x14ac:dyDescent="0.25">
      <c r="A59" s="74" t="s">
        <v>102</v>
      </c>
      <c r="B59" s="67">
        <v>4.2</v>
      </c>
      <c r="C59" s="67">
        <v>5.2</v>
      </c>
      <c r="D59" s="67">
        <v>10</v>
      </c>
      <c r="E59" s="67">
        <v>6.2</v>
      </c>
      <c r="F59" s="27"/>
      <c r="G59" s="27"/>
    </row>
    <row r="60" spans="1:7" ht="15" customHeight="1" x14ac:dyDescent="0.25">
      <c r="A60" s="74" t="s">
        <v>103</v>
      </c>
      <c r="B60" s="67">
        <v>4.9000000000000004</v>
      </c>
      <c r="C60" s="67">
        <v>5.0999999999999996</v>
      </c>
      <c r="D60" s="67">
        <v>9.1999999999999993</v>
      </c>
      <c r="E60" s="67">
        <v>5.5</v>
      </c>
      <c r="F60" s="27"/>
      <c r="G60" s="27"/>
    </row>
    <row r="61" spans="1:7" ht="15" customHeight="1" x14ac:dyDescent="0.25">
      <c r="A61" s="74" t="s">
        <v>104</v>
      </c>
      <c r="B61" s="67">
        <v>7.6</v>
      </c>
      <c r="C61" s="67">
        <v>4.5999999999999996</v>
      </c>
      <c r="D61" s="67">
        <v>8.8000000000000007</v>
      </c>
      <c r="E61" s="67">
        <v>5.2</v>
      </c>
      <c r="F61" s="27"/>
      <c r="G61" s="27"/>
    </row>
    <row r="62" spans="1:7" ht="15" customHeight="1" x14ac:dyDescent="0.25">
      <c r="A62" s="74" t="s">
        <v>105</v>
      </c>
      <c r="B62" s="67">
        <v>8.9</v>
      </c>
      <c r="C62" s="67">
        <v>4.5999999999999996</v>
      </c>
      <c r="D62" s="67">
        <v>8.1</v>
      </c>
      <c r="E62" s="67">
        <v>5</v>
      </c>
      <c r="F62" s="27"/>
      <c r="G62" s="27"/>
    </row>
    <row r="63" spans="1:7" ht="15" customHeight="1" x14ac:dyDescent="0.25">
      <c r="A63" s="74" t="s">
        <v>106</v>
      </c>
      <c r="B63" s="67">
        <v>7.9</v>
      </c>
      <c r="C63" s="67">
        <v>4.9000000000000004</v>
      </c>
      <c r="D63" s="67">
        <v>8</v>
      </c>
      <c r="E63" s="67">
        <v>4.5999999999999996</v>
      </c>
      <c r="F63" s="27"/>
      <c r="G63" s="27"/>
    </row>
    <row r="64" spans="1:7" ht="15" customHeight="1" x14ac:dyDescent="0.25">
      <c r="A64" s="74" t="s">
        <v>107</v>
      </c>
      <c r="B64" s="67">
        <v>6.3</v>
      </c>
      <c r="C64" s="67">
        <v>5.4</v>
      </c>
      <c r="D64" s="67">
        <v>8.4</v>
      </c>
      <c r="E64" s="67">
        <v>4.4000000000000004</v>
      </c>
      <c r="F64" s="27"/>
      <c r="G64" s="27"/>
    </row>
    <row r="65" spans="1:10" ht="15" customHeight="1" x14ac:dyDescent="0.25">
      <c r="A65" s="74" t="s">
        <v>108</v>
      </c>
      <c r="B65" s="67">
        <v>4.5</v>
      </c>
      <c r="C65" s="67">
        <v>6</v>
      </c>
      <c r="D65" s="67">
        <v>8.4</v>
      </c>
      <c r="E65" s="67">
        <v>4.5999999999999996</v>
      </c>
      <c r="F65" s="27"/>
      <c r="G65" s="27"/>
    </row>
    <row r="66" spans="1:10" ht="15" customHeight="1" x14ac:dyDescent="0.25">
      <c r="A66" s="74" t="s">
        <v>109</v>
      </c>
      <c r="B66" s="67">
        <v>3.2</v>
      </c>
      <c r="C66" s="67">
        <v>5.9</v>
      </c>
      <c r="D66" s="67">
        <v>8.1</v>
      </c>
      <c r="E66" s="67">
        <v>4.9000000000000004</v>
      </c>
      <c r="F66" s="27"/>
      <c r="G66" s="27"/>
    </row>
    <row r="67" spans="1:10" ht="15" customHeight="1" x14ac:dyDescent="0.25">
      <c r="A67" s="74" t="s">
        <v>4</v>
      </c>
      <c r="B67" s="67">
        <v>3</v>
      </c>
      <c r="C67" s="67">
        <v>5.8</v>
      </c>
      <c r="D67" s="67">
        <v>8.8000000000000007</v>
      </c>
      <c r="E67" s="67">
        <v>4.8</v>
      </c>
      <c r="F67" s="27"/>
      <c r="G67" s="27"/>
    </row>
    <row r="68" spans="1:10" ht="15" customHeight="1" x14ac:dyDescent="0.25">
      <c r="A68" s="38"/>
      <c r="B68" s="38"/>
      <c r="C68" s="38"/>
      <c r="D68" s="38"/>
      <c r="E68" s="38"/>
      <c r="F68" s="27"/>
      <c r="G68" s="27"/>
    </row>
    <row r="69" spans="1:10" ht="15" customHeight="1" x14ac:dyDescent="0.25">
      <c r="A69" s="166"/>
      <c r="B69" s="166"/>
      <c r="C69" s="166"/>
      <c r="D69" s="166"/>
      <c r="E69" s="166"/>
      <c r="F69" s="27"/>
      <c r="G69" s="27"/>
    </row>
    <row r="70" spans="1:10" ht="15" customHeight="1" x14ac:dyDescent="0.25">
      <c r="A70" s="41" t="s">
        <v>45</v>
      </c>
    </row>
    <row r="71" spans="1:10" ht="15" customHeight="1" x14ac:dyDescent="0.25">
      <c r="A71" s="40" t="s">
        <v>572</v>
      </c>
      <c r="B71" s="40"/>
      <c r="H71" s="40"/>
      <c r="I71" s="40"/>
      <c r="J71" s="40"/>
    </row>
  </sheetData>
  <pageMargins left="0.7" right="0.7" top="0.75" bottom="0.75" header="0.3" footer="0.3"/>
  <pageSetup paperSize="9"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71"/>
  <sheetViews>
    <sheetView showGridLines="0" zoomScaleNormal="100" workbookViewId="0"/>
  </sheetViews>
  <sheetFormatPr defaultColWidth="8.88671875" defaultRowHeight="13.8" x14ac:dyDescent="0.25"/>
  <cols>
    <col min="1" max="1" width="22.6640625" style="27" customWidth="1"/>
    <col min="2" max="2" width="12.5546875" style="27" customWidth="1"/>
    <col min="3" max="16384" width="8.88671875" style="27"/>
  </cols>
  <sheetData>
    <row r="1" spans="1:3" ht="21" x14ac:dyDescent="0.4">
      <c r="A1" s="60" t="s">
        <v>451</v>
      </c>
      <c r="B1" s="60" t="s">
        <v>230</v>
      </c>
    </row>
    <row r="2" spans="1:3" ht="15" customHeight="1" x14ac:dyDescent="0.25"/>
    <row r="3" spans="1:3" ht="15" customHeight="1" x14ac:dyDescent="0.25"/>
    <row r="4" spans="1:3" ht="15" customHeight="1" x14ac:dyDescent="0.25"/>
    <row r="5" spans="1:3" ht="15" customHeight="1" x14ac:dyDescent="0.25"/>
    <row r="6" spans="1:3" ht="14.4" thickBot="1" x14ac:dyDescent="0.3">
      <c r="A6" s="64" t="s">
        <v>205</v>
      </c>
      <c r="B6" s="167"/>
    </row>
    <row r="7" spans="1:3" ht="15" customHeight="1" x14ac:dyDescent="0.25">
      <c r="A7" s="45"/>
      <c r="B7" s="66" t="s">
        <v>231</v>
      </c>
    </row>
    <row r="8" spans="1:3" ht="15" customHeight="1" x14ac:dyDescent="0.25">
      <c r="B8" s="168"/>
    </row>
    <row r="9" spans="1:3" ht="15" customHeight="1" x14ac:dyDescent="0.25">
      <c r="A9" s="74" t="s">
        <v>52</v>
      </c>
      <c r="B9" s="67">
        <v>29.7</v>
      </c>
      <c r="C9" s="165"/>
    </row>
    <row r="10" spans="1:3" ht="15" customHeight="1" x14ac:dyDescent="0.25">
      <c r="A10" s="74" t="s">
        <v>53</v>
      </c>
      <c r="B10" s="67">
        <v>29.7</v>
      </c>
    </row>
    <row r="11" spans="1:3" ht="15" customHeight="1" x14ac:dyDescent="0.25">
      <c r="A11" s="74" t="s">
        <v>54</v>
      </c>
      <c r="B11" s="67">
        <v>29.3</v>
      </c>
    </row>
    <row r="12" spans="1:3" ht="15" customHeight="1" x14ac:dyDescent="0.25">
      <c r="A12" s="74" t="s">
        <v>55</v>
      </c>
      <c r="B12" s="67">
        <v>29</v>
      </c>
    </row>
    <row r="13" spans="1:3" ht="15" customHeight="1" x14ac:dyDescent="0.25">
      <c r="A13" s="74" t="s">
        <v>56</v>
      </c>
      <c r="B13" s="67">
        <v>29.5</v>
      </c>
    </row>
    <row r="14" spans="1:3" ht="15" customHeight="1" x14ac:dyDescent="0.25">
      <c r="A14" s="74" t="s">
        <v>57</v>
      </c>
      <c r="B14" s="67">
        <v>30.5</v>
      </c>
    </row>
    <row r="15" spans="1:3" ht="15" customHeight="1" x14ac:dyDescent="0.25">
      <c r="A15" s="74" t="s">
        <v>58</v>
      </c>
      <c r="B15" s="67">
        <v>31.7</v>
      </c>
    </row>
    <row r="16" spans="1:3" ht="15" customHeight="1" x14ac:dyDescent="0.25">
      <c r="A16" s="74" t="s">
        <v>59</v>
      </c>
      <c r="B16" s="67">
        <v>30.9</v>
      </c>
    </row>
    <row r="17" spans="1:2" ht="15" customHeight="1" x14ac:dyDescent="0.25">
      <c r="A17" s="74" t="s">
        <v>60</v>
      </c>
      <c r="B17" s="67">
        <v>31.9</v>
      </c>
    </row>
    <row r="18" spans="1:2" ht="15" customHeight="1" x14ac:dyDescent="0.25">
      <c r="A18" s="74" t="s">
        <v>61</v>
      </c>
      <c r="B18" s="67">
        <v>30.7</v>
      </c>
    </row>
    <row r="19" spans="1:2" ht="15" customHeight="1" x14ac:dyDescent="0.25">
      <c r="A19" s="74" t="s">
        <v>62</v>
      </c>
      <c r="B19" s="67">
        <v>30.8</v>
      </c>
    </row>
    <row r="20" spans="1:2" ht="15" customHeight="1" x14ac:dyDescent="0.25">
      <c r="A20" s="74" t="s">
        <v>63</v>
      </c>
      <c r="B20" s="67">
        <v>29.9</v>
      </c>
    </row>
    <row r="21" spans="1:2" ht="15" customHeight="1" x14ac:dyDescent="0.25">
      <c r="A21" s="74" t="s">
        <v>64</v>
      </c>
      <c r="B21" s="67">
        <v>29.3</v>
      </c>
    </row>
    <row r="22" spans="1:2" ht="15" customHeight="1" x14ac:dyDescent="0.25">
      <c r="A22" s="74" t="s">
        <v>65</v>
      </c>
      <c r="B22" s="67">
        <v>27.9</v>
      </c>
    </row>
    <row r="23" spans="1:2" ht="15" customHeight="1" x14ac:dyDescent="0.25">
      <c r="A23" s="74" t="s">
        <v>66</v>
      </c>
      <c r="B23" s="67">
        <v>27.3</v>
      </c>
    </row>
    <row r="24" spans="1:2" ht="15" customHeight="1" x14ac:dyDescent="0.25">
      <c r="A24" s="74" t="s">
        <v>67</v>
      </c>
      <c r="B24" s="67">
        <v>25.1</v>
      </c>
    </row>
    <row r="25" spans="1:2" ht="15" customHeight="1" x14ac:dyDescent="0.25">
      <c r="A25" s="74" t="s">
        <v>68</v>
      </c>
      <c r="B25" s="67">
        <v>25.3</v>
      </c>
    </row>
    <row r="26" spans="1:2" ht="15" customHeight="1" x14ac:dyDescent="0.25">
      <c r="A26" s="74" t="s">
        <v>69</v>
      </c>
      <c r="B26" s="67">
        <v>24.9</v>
      </c>
    </row>
    <row r="27" spans="1:2" ht="15" customHeight="1" x14ac:dyDescent="0.25">
      <c r="A27" s="74" t="s">
        <v>70</v>
      </c>
      <c r="B27" s="67">
        <v>25.5</v>
      </c>
    </row>
    <row r="28" spans="1:2" ht="15" customHeight="1" x14ac:dyDescent="0.25">
      <c r="A28" s="74" t="s">
        <v>71</v>
      </c>
      <c r="B28" s="67">
        <v>25.8</v>
      </c>
    </row>
    <row r="29" spans="1:2" ht="15" customHeight="1" x14ac:dyDescent="0.25">
      <c r="A29" s="74" t="s">
        <v>72</v>
      </c>
      <c r="B29" s="67">
        <v>25.4</v>
      </c>
    </row>
    <row r="30" spans="1:2" ht="15" customHeight="1" x14ac:dyDescent="0.25">
      <c r="A30" s="74" t="s">
        <v>73</v>
      </c>
      <c r="B30" s="67">
        <v>27.3</v>
      </c>
    </row>
    <row r="31" spans="1:2" ht="15" customHeight="1" x14ac:dyDescent="0.25">
      <c r="A31" s="74" t="s">
        <v>74</v>
      </c>
      <c r="B31" s="67">
        <v>28</v>
      </c>
    </row>
    <row r="32" spans="1:2" ht="15" customHeight="1" x14ac:dyDescent="0.25">
      <c r="A32" s="74" t="s">
        <v>75</v>
      </c>
      <c r="B32" s="67">
        <v>25.8</v>
      </c>
    </row>
    <row r="33" spans="1:2" ht="15" customHeight="1" x14ac:dyDescent="0.25">
      <c r="A33" s="74" t="s">
        <v>76</v>
      </c>
      <c r="B33" s="67">
        <v>25.1</v>
      </c>
    </row>
    <row r="34" spans="1:2" ht="15" customHeight="1" x14ac:dyDescent="0.25">
      <c r="A34" s="74" t="s">
        <v>77</v>
      </c>
      <c r="B34" s="67">
        <v>26</v>
      </c>
    </row>
    <row r="35" spans="1:2" ht="15" customHeight="1" x14ac:dyDescent="0.25">
      <c r="A35" s="74" t="s">
        <v>78</v>
      </c>
      <c r="B35" s="67">
        <v>27.1</v>
      </c>
    </row>
    <row r="36" spans="1:2" ht="15" customHeight="1" x14ac:dyDescent="0.25">
      <c r="A36" s="74" t="s">
        <v>79</v>
      </c>
      <c r="B36" s="67">
        <v>26.7</v>
      </c>
    </row>
    <row r="37" spans="1:2" ht="15" customHeight="1" x14ac:dyDescent="0.25">
      <c r="A37" s="74" t="s">
        <v>80</v>
      </c>
      <c r="B37" s="67">
        <v>26.3</v>
      </c>
    </row>
    <row r="38" spans="1:2" ht="15" customHeight="1" x14ac:dyDescent="0.25">
      <c r="A38" s="74" t="s">
        <v>81</v>
      </c>
      <c r="B38" s="67">
        <v>26.9</v>
      </c>
    </row>
    <row r="39" spans="1:2" ht="15" customHeight="1" x14ac:dyDescent="0.25">
      <c r="A39" s="74" t="s">
        <v>82</v>
      </c>
      <c r="B39" s="67">
        <v>26.5</v>
      </c>
    </row>
    <row r="40" spans="1:2" ht="15" customHeight="1" x14ac:dyDescent="0.25">
      <c r="A40" s="74" t="s">
        <v>83</v>
      </c>
      <c r="B40" s="67">
        <v>23.5</v>
      </c>
    </row>
    <row r="41" spans="1:2" ht="15" customHeight="1" x14ac:dyDescent="0.25">
      <c r="A41" s="74" t="s">
        <v>84</v>
      </c>
      <c r="B41" s="67">
        <v>21.8</v>
      </c>
    </row>
    <row r="42" spans="1:2" ht="15" customHeight="1" x14ac:dyDescent="0.25">
      <c r="A42" s="74" t="s">
        <v>85</v>
      </c>
      <c r="B42" s="67">
        <v>22.4</v>
      </c>
    </row>
    <row r="43" spans="1:2" ht="15" customHeight="1" x14ac:dyDescent="0.25">
      <c r="A43" s="74" t="s">
        <v>86</v>
      </c>
      <c r="B43" s="67">
        <v>22.7</v>
      </c>
    </row>
    <row r="44" spans="1:2" ht="15" customHeight="1" x14ac:dyDescent="0.25">
      <c r="A44" s="74" t="s">
        <v>87</v>
      </c>
      <c r="B44" s="67">
        <v>23.9</v>
      </c>
    </row>
    <row r="45" spans="1:2" ht="15" customHeight="1" x14ac:dyDescent="0.25">
      <c r="A45" s="74" t="s">
        <v>88</v>
      </c>
      <c r="B45" s="67">
        <v>23.1</v>
      </c>
    </row>
    <row r="46" spans="1:2" ht="15" customHeight="1" x14ac:dyDescent="0.25">
      <c r="A46" s="74" t="s">
        <v>89</v>
      </c>
      <c r="B46" s="67">
        <v>22.9</v>
      </c>
    </row>
    <row r="47" spans="1:2" ht="15" customHeight="1" x14ac:dyDescent="0.25">
      <c r="A47" s="74" t="s">
        <v>90</v>
      </c>
      <c r="B47" s="67">
        <v>23.9</v>
      </c>
    </row>
    <row r="48" spans="1:2" ht="15" customHeight="1" x14ac:dyDescent="0.25">
      <c r="A48" s="74" t="s">
        <v>91</v>
      </c>
      <c r="B48" s="67">
        <v>24.1</v>
      </c>
    </row>
    <row r="49" spans="1:2" ht="15" customHeight="1" x14ac:dyDescent="0.25">
      <c r="A49" s="74" t="s">
        <v>92</v>
      </c>
      <c r="B49" s="67">
        <v>24.5</v>
      </c>
    </row>
    <row r="50" spans="1:2" ht="15" customHeight="1" x14ac:dyDescent="0.25">
      <c r="A50" s="74" t="s">
        <v>93</v>
      </c>
      <c r="B50" s="67">
        <v>21.9</v>
      </c>
    </row>
    <row r="51" spans="1:2" ht="15" customHeight="1" x14ac:dyDescent="0.25">
      <c r="A51" s="74" t="s">
        <v>94</v>
      </c>
      <c r="B51" s="67">
        <v>22.6</v>
      </c>
    </row>
    <row r="52" spans="1:2" ht="15" customHeight="1" x14ac:dyDescent="0.25">
      <c r="A52" s="74" t="s">
        <v>95</v>
      </c>
      <c r="B52" s="67">
        <v>24.1</v>
      </c>
    </row>
    <row r="53" spans="1:2" ht="15" customHeight="1" x14ac:dyDescent="0.25">
      <c r="A53" s="74" t="s">
        <v>96</v>
      </c>
      <c r="B53" s="67">
        <v>24.6</v>
      </c>
    </row>
    <row r="54" spans="1:2" ht="15" customHeight="1" x14ac:dyDescent="0.25">
      <c r="A54" s="74" t="s">
        <v>97</v>
      </c>
      <c r="B54" s="67">
        <v>25.3</v>
      </c>
    </row>
    <row r="55" spans="1:2" ht="15" customHeight="1" x14ac:dyDescent="0.25">
      <c r="A55" s="74" t="s">
        <v>98</v>
      </c>
      <c r="B55" s="67">
        <v>26.1</v>
      </c>
    </row>
    <row r="56" spans="1:2" ht="15" customHeight="1" x14ac:dyDescent="0.25">
      <c r="A56" s="74" t="s">
        <v>99</v>
      </c>
      <c r="B56" s="67">
        <v>25.6</v>
      </c>
    </row>
    <row r="57" spans="1:2" ht="15" customHeight="1" x14ac:dyDescent="0.25">
      <c r="A57" s="74" t="s">
        <v>100</v>
      </c>
      <c r="B57" s="67">
        <v>26.4</v>
      </c>
    </row>
    <row r="58" spans="1:2" ht="15" customHeight="1" x14ac:dyDescent="0.25">
      <c r="A58" s="74" t="s">
        <v>101</v>
      </c>
      <c r="B58" s="67">
        <v>26.3</v>
      </c>
    </row>
    <row r="59" spans="1:2" ht="15" customHeight="1" x14ac:dyDescent="0.25">
      <c r="A59" s="74" t="s">
        <v>102</v>
      </c>
      <c r="B59" s="67">
        <v>25.6</v>
      </c>
    </row>
    <row r="60" spans="1:2" ht="15" customHeight="1" x14ac:dyDescent="0.25">
      <c r="A60" s="74" t="s">
        <v>103</v>
      </c>
      <c r="B60" s="67">
        <v>24.7</v>
      </c>
    </row>
    <row r="61" spans="1:2" ht="15" customHeight="1" x14ac:dyDescent="0.25">
      <c r="A61" s="74" t="s">
        <v>104</v>
      </c>
      <c r="B61" s="67">
        <v>26.2</v>
      </c>
    </row>
    <row r="62" spans="1:2" ht="15" customHeight="1" x14ac:dyDescent="0.25">
      <c r="A62" s="74" t="s">
        <v>105</v>
      </c>
      <c r="B62" s="67">
        <v>26.6</v>
      </c>
    </row>
    <row r="63" spans="1:2" ht="15" customHeight="1" x14ac:dyDescent="0.25">
      <c r="A63" s="74" t="s">
        <v>106</v>
      </c>
      <c r="B63" s="67">
        <v>25.4</v>
      </c>
    </row>
    <row r="64" spans="1:2" ht="15" customHeight="1" x14ac:dyDescent="0.25">
      <c r="A64" s="74" t="s">
        <v>107</v>
      </c>
      <c r="B64" s="67">
        <v>24.5</v>
      </c>
    </row>
    <row r="65" spans="1:2" ht="15" customHeight="1" x14ac:dyDescent="0.25">
      <c r="A65" s="74" t="s">
        <v>108</v>
      </c>
      <c r="B65" s="67">
        <v>23.5</v>
      </c>
    </row>
    <row r="66" spans="1:2" ht="15" customHeight="1" x14ac:dyDescent="0.25">
      <c r="A66" s="74" t="s">
        <v>109</v>
      </c>
      <c r="B66" s="67">
        <v>22.2</v>
      </c>
    </row>
    <row r="67" spans="1:2" ht="15" customHeight="1" x14ac:dyDescent="0.25">
      <c r="A67" s="74" t="s">
        <v>4</v>
      </c>
      <c r="B67" s="67">
        <v>22.5</v>
      </c>
    </row>
    <row r="68" spans="1:2" ht="15" customHeight="1" x14ac:dyDescent="0.25">
      <c r="A68" s="38"/>
      <c r="B68" s="38"/>
    </row>
    <row r="69" spans="1:2" ht="15" customHeight="1" x14ac:dyDescent="0.25">
      <c r="A69" s="169"/>
      <c r="B69" s="170"/>
    </row>
    <row r="70" spans="1:2" ht="15" customHeight="1" x14ac:dyDescent="0.25">
      <c r="A70" s="41" t="s">
        <v>232</v>
      </c>
    </row>
    <row r="71" spans="1:2" ht="15" customHeight="1" x14ac:dyDescent="0.25">
      <c r="A71" s="41" t="s">
        <v>573</v>
      </c>
    </row>
  </sheetData>
  <pageMargins left="0.7" right="0.7" top="0.75" bottom="0.75" header="0.3" footer="0.3"/>
  <pageSetup paperSize="9"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S41"/>
  <sheetViews>
    <sheetView showGridLines="0" zoomScaleNormal="100" workbookViewId="0"/>
  </sheetViews>
  <sheetFormatPr defaultColWidth="8.88671875" defaultRowHeight="12.75" customHeight="1" x14ac:dyDescent="0.2"/>
  <cols>
    <col min="1" max="1" width="22.6640625" style="171" customWidth="1"/>
    <col min="2" max="29" width="6.88671875" style="171" customWidth="1"/>
    <col min="30" max="45" width="8.33203125" style="171" bestFit="1" customWidth="1"/>
    <col min="46" max="16384" width="8.88671875" style="171"/>
  </cols>
  <sheetData>
    <row r="1" spans="1:45" ht="21" x14ac:dyDescent="0.4">
      <c r="A1" s="60" t="s">
        <v>452</v>
      </c>
      <c r="B1" s="60" t="s">
        <v>233</v>
      </c>
    </row>
    <row r="2" spans="1:45" ht="15" customHeight="1" x14ac:dyDescent="0.2"/>
    <row r="3" spans="1:45" ht="15" customHeight="1" x14ac:dyDescent="0.2"/>
    <row r="4" spans="1:45" ht="15" customHeight="1" x14ac:dyDescent="0.2"/>
    <row r="5" spans="1:45" ht="15" customHeight="1" x14ac:dyDescent="0.2"/>
    <row r="6" spans="1:45" ht="15" customHeight="1" thickBot="1" x14ac:dyDescent="0.3">
      <c r="A6" s="64" t="s">
        <v>205</v>
      </c>
    </row>
    <row r="7" spans="1:45" ht="15" customHeight="1" x14ac:dyDescent="0.2">
      <c r="A7" s="172"/>
      <c r="B7" s="31" t="s">
        <v>67</v>
      </c>
      <c r="C7" s="31" t="s">
        <v>68</v>
      </c>
      <c r="D7" s="31" t="s">
        <v>69</v>
      </c>
      <c r="E7" s="31" t="s">
        <v>70</v>
      </c>
      <c r="F7" s="31" t="s">
        <v>71</v>
      </c>
      <c r="G7" s="31" t="s">
        <v>72</v>
      </c>
      <c r="H7" s="31" t="s">
        <v>73</v>
      </c>
      <c r="I7" s="31" t="s">
        <v>74</v>
      </c>
      <c r="J7" s="31" t="s">
        <v>75</v>
      </c>
      <c r="K7" s="31" t="s">
        <v>76</v>
      </c>
      <c r="L7" s="31" t="s">
        <v>77</v>
      </c>
      <c r="M7" s="31" t="s">
        <v>78</v>
      </c>
      <c r="N7" s="31" t="s">
        <v>79</v>
      </c>
      <c r="O7" s="31" t="s">
        <v>80</v>
      </c>
      <c r="P7" s="31" t="s">
        <v>81</v>
      </c>
      <c r="Q7" s="31" t="s">
        <v>82</v>
      </c>
      <c r="R7" s="31" t="s">
        <v>83</v>
      </c>
      <c r="S7" s="31" t="s">
        <v>84</v>
      </c>
      <c r="T7" s="31" t="s">
        <v>85</v>
      </c>
      <c r="U7" s="31" t="s">
        <v>86</v>
      </c>
      <c r="V7" s="31" t="s">
        <v>87</v>
      </c>
      <c r="W7" s="31" t="s">
        <v>88</v>
      </c>
      <c r="X7" s="31" t="s">
        <v>89</v>
      </c>
      <c r="Y7" s="31" t="s">
        <v>90</v>
      </c>
      <c r="Z7" s="31" t="s">
        <v>91</v>
      </c>
      <c r="AA7" s="31" t="s">
        <v>92</v>
      </c>
      <c r="AB7" s="31" t="s">
        <v>93</v>
      </c>
      <c r="AC7" s="31" t="s">
        <v>94</v>
      </c>
      <c r="AD7" s="31" t="s">
        <v>95</v>
      </c>
      <c r="AE7" s="31" t="s">
        <v>96</v>
      </c>
      <c r="AF7" s="31" t="s">
        <v>97</v>
      </c>
      <c r="AG7" s="31" t="s">
        <v>98</v>
      </c>
      <c r="AH7" s="31" t="s">
        <v>99</v>
      </c>
      <c r="AI7" s="31" t="s">
        <v>100</v>
      </c>
      <c r="AJ7" s="31" t="s">
        <v>101</v>
      </c>
      <c r="AK7" s="31" t="s">
        <v>102</v>
      </c>
      <c r="AL7" s="31" t="s">
        <v>103</v>
      </c>
      <c r="AM7" s="31" t="s">
        <v>104</v>
      </c>
      <c r="AN7" s="31" t="s">
        <v>105</v>
      </c>
      <c r="AO7" s="31" t="s">
        <v>106</v>
      </c>
      <c r="AP7" s="31" t="s">
        <v>107</v>
      </c>
      <c r="AQ7" s="31" t="s">
        <v>108</v>
      </c>
      <c r="AR7" s="31" t="s">
        <v>109</v>
      </c>
      <c r="AS7" s="31" t="s">
        <v>4</v>
      </c>
    </row>
    <row r="8" spans="1:45" ht="15" customHeight="1" x14ac:dyDescent="0.2"/>
    <row r="9" spans="1:45" ht="15" customHeight="1" x14ac:dyDescent="0.2">
      <c r="A9" s="40" t="s">
        <v>234</v>
      </c>
      <c r="B9" s="173">
        <v>5.2</v>
      </c>
      <c r="C9" s="173">
        <v>3.9</v>
      </c>
      <c r="D9" s="173">
        <v>3.8</v>
      </c>
      <c r="E9" s="173">
        <v>3.4</v>
      </c>
      <c r="F9" s="173">
        <v>5</v>
      </c>
      <c r="G9" s="173">
        <v>4.5</v>
      </c>
      <c r="H9" s="173">
        <v>5.4</v>
      </c>
      <c r="I9" s="173">
        <v>5.9</v>
      </c>
      <c r="J9" s="173">
        <v>3.7</v>
      </c>
      <c r="K9" s="173">
        <v>3.9</v>
      </c>
      <c r="L9" s="173">
        <v>4.4000000000000004</v>
      </c>
      <c r="M9" s="173">
        <v>4.3</v>
      </c>
      <c r="N9" s="173">
        <v>4</v>
      </c>
      <c r="O9" s="173">
        <v>5.0999999999999996</v>
      </c>
      <c r="P9" s="173">
        <v>6</v>
      </c>
      <c r="Q9" s="173">
        <v>4.8</v>
      </c>
      <c r="R9" s="173">
        <v>2.4</v>
      </c>
      <c r="S9" s="173">
        <v>2.1</v>
      </c>
      <c r="T9" s="173">
        <v>2.9</v>
      </c>
      <c r="U9" s="173">
        <v>2.9</v>
      </c>
      <c r="V9" s="173">
        <v>3.6</v>
      </c>
      <c r="W9" s="173">
        <v>3.7</v>
      </c>
      <c r="X9" s="173">
        <v>4.0999999999999996</v>
      </c>
      <c r="Y9" s="173">
        <v>4.7</v>
      </c>
      <c r="Z9" s="173">
        <v>4.4000000000000004</v>
      </c>
      <c r="AA9" s="173">
        <v>4.3</v>
      </c>
      <c r="AB9" s="173">
        <v>3.4</v>
      </c>
      <c r="AC9" s="173">
        <v>3</v>
      </c>
      <c r="AD9" s="173">
        <v>3.8</v>
      </c>
      <c r="AE9" s="173">
        <v>4.7</v>
      </c>
      <c r="AF9" s="173">
        <v>5</v>
      </c>
      <c r="AG9" s="173">
        <v>5.5</v>
      </c>
      <c r="AH9" s="173">
        <v>5.0999999999999996</v>
      </c>
      <c r="AI9" s="173">
        <v>6.1</v>
      </c>
      <c r="AJ9" s="173">
        <v>4.5999999999999996</v>
      </c>
      <c r="AK9" s="173">
        <v>3.6</v>
      </c>
      <c r="AL9" s="173">
        <v>4.0999999999999996</v>
      </c>
      <c r="AM9" s="173">
        <v>5.9</v>
      </c>
      <c r="AN9" s="173">
        <v>5.0999999999999996</v>
      </c>
      <c r="AO9" s="173">
        <v>3.5</v>
      </c>
      <c r="AP9" s="173">
        <v>2.7</v>
      </c>
      <c r="AQ9" s="173">
        <v>1.8</v>
      </c>
      <c r="AR9" s="173">
        <v>1.9</v>
      </c>
      <c r="AS9" s="173">
        <v>1.9</v>
      </c>
    </row>
    <row r="10" spans="1:45" ht="15" customHeight="1" x14ac:dyDescent="0.2">
      <c r="A10" s="40" t="s">
        <v>235</v>
      </c>
      <c r="B10" s="173"/>
      <c r="C10" s="173"/>
      <c r="D10" s="173"/>
      <c r="E10" s="173"/>
      <c r="F10" s="173"/>
      <c r="G10" s="173"/>
      <c r="H10" s="173"/>
      <c r="I10" s="173"/>
      <c r="J10" s="173"/>
      <c r="K10" s="173"/>
      <c r="L10" s="173"/>
      <c r="M10" s="173"/>
      <c r="N10" s="173"/>
      <c r="O10" s="173"/>
      <c r="P10" s="173"/>
      <c r="Q10" s="173"/>
      <c r="R10" s="173"/>
      <c r="S10" s="173"/>
      <c r="T10" s="173"/>
      <c r="U10" s="173"/>
      <c r="V10" s="173"/>
      <c r="W10" s="173">
        <v>3.9</v>
      </c>
      <c r="X10" s="173">
        <v>4.5</v>
      </c>
      <c r="Y10" s="173">
        <v>5.2</v>
      </c>
      <c r="Z10" s="173">
        <v>4.7</v>
      </c>
      <c r="AA10" s="173">
        <v>4.5999999999999996</v>
      </c>
      <c r="AB10" s="173">
        <v>3.8</v>
      </c>
      <c r="AC10" s="173">
        <v>3.2</v>
      </c>
      <c r="AD10" s="173">
        <v>4.2</v>
      </c>
      <c r="AE10" s="173">
        <v>5.2</v>
      </c>
      <c r="AF10" s="173">
        <v>5.5</v>
      </c>
      <c r="AG10" s="173">
        <v>5.8</v>
      </c>
      <c r="AH10" s="173">
        <v>5.5</v>
      </c>
      <c r="AI10" s="173">
        <v>6.5</v>
      </c>
      <c r="AJ10" s="173">
        <v>4.7</v>
      </c>
      <c r="AK10" s="173">
        <v>3.9</v>
      </c>
      <c r="AL10" s="173">
        <v>4.2</v>
      </c>
      <c r="AM10" s="173">
        <v>5.7</v>
      </c>
      <c r="AN10" s="173">
        <v>4.9000000000000004</v>
      </c>
      <c r="AO10" s="173">
        <v>3.5</v>
      </c>
      <c r="AP10" s="173">
        <v>2.8</v>
      </c>
      <c r="AQ10" s="173">
        <v>2</v>
      </c>
      <c r="AR10" s="173">
        <v>2</v>
      </c>
      <c r="AS10" s="173">
        <v>2</v>
      </c>
    </row>
    <row r="11" spans="1:45" ht="15" customHeight="1" x14ac:dyDescent="0.2">
      <c r="A11" s="36" t="s">
        <v>236</v>
      </c>
      <c r="B11" s="174">
        <v>4.3</v>
      </c>
      <c r="C11" s="174">
        <v>4.3</v>
      </c>
      <c r="D11" s="174">
        <v>4.3</v>
      </c>
      <c r="E11" s="174">
        <v>4.3</v>
      </c>
      <c r="F11" s="174">
        <v>4.3</v>
      </c>
      <c r="G11" s="174">
        <v>4.3</v>
      </c>
      <c r="H11" s="174">
        <v>4.3</v>
      </c>
      <c r="I11" s="174">
        <v>4.3</v>
      </c>
      <c r="J11" s="174">
        <v>4.3</v>
      </c>
      <c r="K11" s="174">
        <v>4.3</v>
      </c>
      <c r="L11" s="174">
        <v>4.3</v>
      </c>
      <c r="M11" s="174">
        <v>4.3</v>
      </c>
      <c r="N11" s="174">
        <v>4.3</v>
      </c>
      <c r="O11" s="174">
        <v>4.3</v>
      </c>
      <c r="P11" s="174">
        <v>4.3</v>
      </c>
      <c r="Q11" s="174">
        <v>4.3</v>
      </c>
      <c r="R11" s="174">
        <v>4.3</v>
      </c>
      <c r="S11" s="174">
        <v>4.3</v>
      </c>
      <c r="T11" s="174">
        <v>4.3</v>
      </c>
      <c r="U11" s="174">
        <v>4.3</v>
      </c>
      <c r="V11" s="174">
        <v>4.3</v>
      </c>
      <c r="W11" s="174">
        <v>4.3</v>
      </c>
      <c r="X11" s="174">
        <v>4.3</v>
      </c>
      <c r="Y11" s="174">
        <v>4.3</v>
      </c>
      <c r="Z11" s="174">
        <v>4.3</v>
      </c>
      <c r="AA11" s="174">
        <v>4.3</v>
      </c>
      <c r="AB11" s="174">
        <v>4.3</v>
      </c>
      <c r="AC11" s="174">
        <v>4.3</v>
      </c>
      <c r="AD11" s="174">
        <v>4.3</v>
      </c>
      <c r="AE11" s="174">
        <v>4.3</v>
      </c>
      <c r="AF11" s="174">
        <v>4.3</v>
      </c>
      <c r="AG11" s="174">
        <v>4.3</v>
      </c>
      <c r="AH11" s="174">
        <v>4.3</v>
      </c>
      <c r="AI11" s="174">
        <v>4.3</v>
      </c>
      <c r="AJ11" s="174">
        <v>4.3</v>
      </c>
      <c r="AK11" s="174">
        <v>4.3</v>
      </c>
      <c r="AL11" s="174">
        <v>4.3</v>
      </c>
      <c r="AM11" s="174">
        <v>4.3</v>
      </c>
      <c r="AN11" s="174">
        <v>4.3</v>
      </c>
      <c r="AO11" s="174">
        <v>4.3</v>
      </c>
      <c r="AP11" s="174">
        <v>4.3</v>
      </c>
      <c r="AQ11" s="174">
        <v>4.3</v>
      </c>
      <c r="AR11" s="174">
        <v>4.3</v>
      </c>
      <c r="AS11" s="174">
        <v>4.3</v>
      </c>
    </row>
    <row r="12" spans="1:45" ht="15" customHeight="1" x14ac:dyDescent="0.2">
      <c r="A12" s="175"/>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row>
    <row r="13" spans="1:45" ht="15" customHeight="1" x14ac:dyDescent="0.2">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row>
    <row r="14" spans="1:45" ht="15" customHeight="1" x14ac:dyDescent="0.2">
      <c r="A14" s="41" t="s">
        <v>45</v>
      </c>
    </row>
    <row r="15" spans="1:45" ht="15" customHeight="1" x14ac:dyDescent="0.2">
      <c r="A15" s="41" t="s">
        <v>548</v>
      </c>
    </row>
    <row r="41" s="41" customFormat="1" ht="12.75" customHeight="1" x14ac:dyDescent="0.2"/>
  </sheetData>
  <pageMargins left="0.75" right="0.75" top="1" bottom="1" header="0.5" footer="0.5"/>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6"/>
  <sheetViews>
    <sheetView showGridLines="0" workbookViewId="0"/>
  </sheetViews>
  <sheetFormatPr defaultColWidth="7.88671875" defaultRowHeight="14.4" x14ac:dyDescent="0.3"/>
  <cols>
    <col min="1" max="1" width="22.6640625" style="18" customWidth="1"/>
    <col min="2" max="3" width="10.6640625" style="18" customWidth="1"/>
    <col min="4" max="16384" width="7.88671875" style="18"/>
  </cols>
  <sheetData>
    <row r="1" spans="1:3" ht="21" x14ac:dyDescent="0.4">
      <c r="A1" s="1" t="s">
        <v>11</v>
      </c>
      <c r="B1" s="1" t="s">
        <v>1</v>
      </c>
    </row>
    <row r="2" spans="1:3" ht="18" x14ac:dyDescent="0.3">
      <c r="B2" s="3" t="s">
        <v>2</v>
      </c>
    </row>
    <row r="3" spans="1:3" x14ac:dyDescent="0.3">
      <c r="A3" s="19"/>
    </row>
    <row r="4" spans="1:3" x14ac:dyDescent="0.3">
      <c r="A4" s="19"/>
    </row>
    <row r="5" spans="1:3" ht="15.6" x14ac:dyDescent="0.3">
      <c r="A5" s="5" t="s">
        <v>12</v>
      </c>
    </row>
    <row r="6" spans="1:3" ht="15" thickBot="1" x14ac:dyDescent="0.35">
      <c r="A6" s="20"/>
    </row>
    <row r="7" spans="1:3" ht="21.6" x14ac:dyDescent="0.3">
      <c r="A7" s="21"/>
      <c r="B7" s="7" t="s">
        <v>4</v>
      </c>
      <c r="C7" s="8" t="s">
        <v>5</v>
      </c>
    </row>
    <row r="8" spans="1:3" ht="21.6" x14ac:dyDescent="0.3">
      <c r="A8" s="22" t="s">
        <v>6</v>
      </c>
      <c r="B8" s="10">
        <v>1.9</v>
      </c>
      <c r="C8" s="10">
        <v>2.6</v>
      </c>
    </row>
    <row r="9" spans="1:3" ht="21.6" x14ac:dyDescent="0.3">
      <c r="A9" s="22" t="s">
        <v>7</v>
      </c>
      <c r="B9" s="10">
        <v>1.9</v>
      </c>
      <c r="C9" s="10">
        <v>2.8</v>
      </c>
    </row>
    <row r="10" spans="1:3" ht="21.6" x14ac:dyDescent="0.3">
      <c r="A10" s="22" t="s">
        <v>8</v>
      </c>
      <c r="B10" s="10">
        <v>2</v>
      </c>
      <c r="C10" s="10">
        <v>2.9</v>
      </c>
    </row>
    <row r="11" spans="1:3" ht="21.6" x14ac:dyDescent="0.3">
      <c r="A11" s="22" t="s">
        <v>9</v>
      </c>
      <c r="B11" s="10">
        <v>1.8</v>
      </c>
      <c r="C11" s="10">
        <v>1.7</v>
      </c>
    </row>
    <row r="12" spans="1:3" x14ac:dyDescent="0.3">
      <c r="A12" s="23"/>
      <c r="B12" s="24"/>
      <c r="C12" s="25"/>
    </row>
    <row r="13" spans="1:3" ht="15" customHeight="1" x14ac:dyDescent="0.3">
      <c r="A13" s="14" t="s">
        <v>13</v>
      </c>
    </row>
    <row r="14" spans="1:3" x14ac:dyDescent="0.3">
      <c r="A14" s="14"/>
    </row>
    <row r="15" spans="1:3" x14ac:dyDescent="0.3">
      <c r="A15" s="14"/>
    </row>
    <row r="16" spans="1:3" x14ac:dyDescent="0.3">
      <c r="A16" s="14" t="s">
        <v>251</v>
      </c>
    </row>
    <row r="17" spans="1:1" x14ac:dyDescent="0.3">
      <c r="A17" s="14" t="s">
        <v>547</v>
      </c>
    </row>
    <row r="18" spans="1:1" x14ac:dyDescent="0.3">
      <c r="A18" s="14" t="s">
        <v>574</v>
      </c>
    </row>
    <row r="19" spans="1:1" ht="15" customHeight="1" x14ac:dyDescent="0.3">
      <c r="A19" s="14" t="s">
        <v>575</v>
      </c>
    </row>
    <row r="20" spans="1:1" x14ac:dyDescent="0.3">
      <c r="A20" s="14" t="s">
        <v>576</v>
      </c>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sheetData>
  <pageMargins left="0.7" right="0.7" top="0.75" bottom="0.75" header="0.3" footer="0.3"/>
  <pageSetup paperSize="9" orientation="portrait"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35"/>
  <sheetViews>
    <sheetView showGridLines="0" zoomScaleNormal="100" workbookViewId="0"/>
  </sheetViews>
  <sheetFormatPr defaultColWidth="8.88671875" defaultRowHeight="13.8" x14ac:dyDescent="0.25"/>
  <cols>
    <col min="1" max="1" width="40.6640625" style="27" customWidth="1"/>
    <col min="2" max="2" width="17.6640625" style="27" customWidth="1"/>
    <col min="3" max="3" width="17.88671875" style="27" customWidth="1"/>
    <col min="4" max="4" width="15.5546875" style="27" customWidth="1"/>
    <col min="5" max="16384" width="8.88671875" style="27"/>
  </cols>
  <sheetData>
    <row r="1" spans="1:5" ht="24" x14ac:dyDescent="0.4">
      <c r="A1" s="60" t="s">
        <v>453</v>
      </c>
      <c r="B1" s="60" t="s">
        <v>237</v>
      </c>
    </row>
    <row r="2" spans="1:5" ht="15" customHeight="1" x14ac:dyDescent="0.25"/>
    <row r="3" spans="1:5" ht="15" customHeight="1" x14ac:dyDescent="0.25"/>
    <row r="4" spans="1:5" ht="15" customHeight="1" x14ac:dyDescent="0.25"/>
    <row r="5" spans="1:5" ht="15" customHeight="1" x14ac:dyDescent="0.25"/>
    <row r="6" spans="1:5" ht="14.4" thickBot="1" x14ac:dyDescent="0.3">
      <c r="A6" s="64" t="s">
        <v>205</v>
      </c>
    </row>
    <row r="7" spans="1:5" ht="21" x14ac:dyDescent="0.25">
      <c r="A7" s="65"/>
      <c r="B7" s="66" t="s">
        <v>238</v>
      </c>
      <c r="C7" s="66" t="s">
        <v>239</v>
      </c>
      <c r="D7" s="66" t="s">
        <v>240</v>
      </c>
      <c r="E7" s="177"/>
    </row>
    <row r="8" spans="1:5" ht="15" customHeight="1" x14ac:dyDescent="0.25">
      <c r="A8" s="40"/>
      <c r="B8" s="178"/>
      <c r="C8" s="178"/>
      <c r="D8" s="178"/>
      <c r="E8" s="40"/>
    </row>
    <row r="9" spans="1:5" ht="15" customHeight="1" x14ac:dyDescent="0.25">
      <c r="A9" s="40" t="s">
        <v>241</v>
      </c>
      <c r="B9" s="72">
        <v>4.76</v>
      </c>
      <c r="C9" s="72">
        <v>-2.2200000000000002</v>
      </c>
      <c r="D9" s="72">
        <v>-6.98</v>
      </c>
      <c r="E9" s="40"/>
    </row>
    <row r="10" spans="1:5" ht="15" customHeight="1" x14ac:dyDescent="0.25">
      <c r="A10" s="40" t="s">
        <v>242</v>
      </c>
      <c r="B10" s="72">
        <v>4.6100000000000003</v>
      </c>
      <c r="C10" s="72">
        <v>-3.2</v>
      </c>
      <c r="D10" s="72">
        <v>-7.81</v>
      </c>
      <c r="E10" s="40"/>
    </row>
    <row r="11" spans="1:5" ht="15" customHeight="1" x14ac:dyDescent="0.25">
      <c r="A11" s="40" t="s">
        <v>198</v>
      </c>
      <c r="B11" s="72">
        <v>10.75</v>
      </c>
      <c r="C11" s="72">
        <v>4.37</v>
      </c>
      <c r="D11" s="72">
        <v>-6.38</v>
      </c>
      <c r="E11" s="40"/>
    </row>
    <row r="12" spans="1:5" ht="15" customHeight="1" x14ac:dyDescent="0.25">
      <c r="A12" s="40" t="s">
        <v>196</v>
      </c>
      <c r="B12" s="72">
        <v>7.49</v>
      </c>
      <c r="C12" s="72">
        <v>6.24</v>
      </c>
      <c r="D12" s="72">
        <v>-1.25</v>
      </c>
      <c r="E12" s="40"/>
    </row>
    <row r="13" spans="1:5" ht="15" customHeight="1" x14ac:dyDescent="0.25">
      <c r="A13" s="40" t="s">
        <v>188</v>
      </c>
      <c r="B13" s="72">
        <v>13.13</v>
      </c>
      <c r="C13" s="72">
        <v>6.82</v>
      </c>
      <c r="D13" s="72">
        <v>-6.31</v>
      </c>
      <c r="E13" s="40"/>
    </row>
    <row r="14" spans="1:5" ht="15" customHeight="1" x14ac:dyDescent="0.25">
      <c r="A14" s="40" t="s">
        <v>186</v>
      </c>
      <c r="B14" s="72">
        <v>10.82</v>
      </c>
      <c r="C14" s="72">
        <v>2.82</v>
      </c>
      <c r="D14" s="72">
        <v>-7.99</v>
      </c>
      <c r="E14" s="40"/>
    </row>
    <row r="15" spans="1:5" ht="15" customHeight="1" x14ac:dyDescent="0.25">
      <c r="A15" s="40" t="s">
        <v>184</v>
      </c>
      <c r="B15" s="72">
        <v>7.5</v>
      </c>
      <c r="C15" s="72">
        <v>6.28</v>
      </c>
      <c r="D15" s="72">
        <v>-1.22</v>
      </c>
      <c r="E15" s="40"/>
    </row>
    <row r="16" spans="1:5" ht="15" customHeight="1" x14ac:dyDescent="0.25">
      <c r="A16" s="40" t="s">
        <v>182</v>
      </c>
      <c r="B16" s="72">
        <v>8.99</v>
      </c>
      <c r="C16" s="72">
        <v>8.57</v>
      </c>
      <c r="D16" s="72">
        <v>-0.43</v>
      </c>
      <c r="E16" s="40"/>
    </row>
    <row r="17" spans="1:5" ht="15" customHeight="1" x14ac:dyDescent="0.25">
      <c r="A17" s="40" t="s">
        <v>180</v>
      </c>
      <c r="B17" s="72">
        <v>6.03</v>
      </c>
      <c r="C17" s="72">
        <v>16.61</v>
      </c>
      <c r="D17" s="72">
        <v>10.59</v>
      </c>
      <c r="E17" s="40"/>
    </row>
    <row r="18" spans="1:5" ht="15" customHeight="1" x14ac:dyDescent="0.25">
      <c r="A18" s="40" t="s">
        <v>178</v>
      </c>
      <c r="B18" s="72">
        <v>4.21</v>
      </c>
      <c r="C18" s="72">
        <v>3.57</v>
      </c>
      <c r="D18" s="72">
        <v>-0.63</v>
      </c>
      <c r="E18" s="40"/>
    </row>
    <row r="19" spans="1:5" ht="15" customHeight="1" x14ac:dyDescent="0.25">
      <c r="A19" s="40" t="s">
        <v>176</v>
      </c>
      <c r="B19" s="72">
        <v>6.79</v>
      </c>
      <c r="C19" s="72">
        <v>7.84</v>
      </c>
      <c r="D19" s="72">
        <v>1.05</v>
      </c>
      <c r="E19" s="40"/>
    </row>
    <row r="20" spans="1:5" ht="15" customHeight="1" x14ac:dyDescent="0.25">
      <c r="A20" s="40" t="s">
        <v>174</v>
      </c>
      <c r="B20" s="72">
        <v>7.68</v>
      </c>
      <c r="C20" s="72">
        <v>1.02</v>
      </c>
      <c r="D20" s="72">
        <v>-6.67</v>
      </c>
      <c r="E20" s="40"/>
    </row>
    <row r="21" spans="1:5" ht="15" customHeight="1" x14ac:dyDescent="0.25">
      <c r="A21" s="40" t="s">
        <v>172</v>
      </c>
      <c r="B21" s="72">
        <v>5.78</v>
      </c>
      <c r="C21" s="72">
        <v>6.81</v>
      </c>
      <c r="D21" s="72">
        <v>1.03</v>
      </c>
      <c r="E21" s="40"/>
    </row>
    <row r="22" spans="1:5" ht="15" customHeight="1" x14ac:dyDescent="0.25">
      <c r="A22" s="40" t="s">
        <v>171</v>
      </c>
      <c r="B22" s="72">
        <v>8.51</v>
      </c>
      <c r="C22" s="72">
        <v>-0.53</v>
      </c>
      <c r="D22" s="72">
        <v>-9.0500000000000007</v>
      </c>
      <c r="E22" s="40"/>
    </row>
    <row r="23" spans="1:5" ht="15" customHeight="1" x14ac:dyDescent="0.25">
      <c r="A23" s="40" t="s">
        <v>169</v>
      </c>
      <c r="B23" s="72">
        <v>3.69</v>
      </c>
      <c r="C23" s="72">
        <v>9.9700000000000006</v>
      </c>
      <c r="D23" s="72">
        <v>6.28</v>
      </c>
      <c r="E23" s="40"/>
    </row>
    <row r="24" spans="1:5" ht="15" customHeight="1" x14ac:dyDescent="0.25">
      <c r="A24" s="40" t="s">
        <v>168</v>
      </c>
      <c r="B24" s="72">
        <v>2.87</v>
      </c>
      <c r="C24" s="72">
        <v>2.25</v>
      </c>
      <c r="D24" s="72">
        <v>-0.63</v>
      </c>
      <c r="E24" s="40"/>
    </row>
    <row r="25" spans="1:5" ht="15" customHeight="1" x14ac:dyDescent="0.25">
      <c r="A25" s="40" t="s">
        <v>167</v>
      </c>
      <c r="B25" s="72">
        <v>8.61</v>
      </c>
      <c r="C25" s="72">
        <v>-18.53</v>
      </c>
      <c r="D25" s="72">
        <v>-27.14</v>
      </c>
      <c r="E25" s="40"/>
    </row>
    <row r="26" spans="1:5" ht="15" customHeight="1" x14ac:dyDescent="0.25">
      <c r="A26" s="40" t="s">
        <v>165</v>
      </c>
      <c r="B26" s="72">
        <v>1.06</v>
      </c>
      <c r="C26" s="72">
        <v>4.8499999999999996</v>
      </c>
      <c r="D26" s="72">
        <v>3.79</v>
      </c>
    </row>
    <row r="27" spans="1:5" ht="15" customHeight="1" x14ac:dyDescent="0.25">
      <c r="A27" s="38"/>
      <c r="B27" s="38"/>
      <c r="C27" s="38"/>
      <c r="D27" s="38"/>
    </row>
    <row r="28" spans="1:5" ht="15" customHeight="1" x14ac:dyDescent="0.25">
      <c r="A28" s="127" t="s">
        <v>243</v>
      </c>
    </row>
    <row r="29" spans="1:5" ht="15" customHeight="1" x14ac:dyDescent="0.25"/>
    <row r="30" spans="1:5" ht="15" customHeight="1" x14ac:dyDescent="0.25">
      <c r="A30" s="53" t="s">
        <v>244</v>
      </c>
    </row>
    <row r="31" spans="1:5" ht="15" customHeight="1" x14ac:dyDescent="0.25">
      <c r="A31" s="39" t="s">
        <v>543</v>
      </c>
      <c r="E31" s="40"/>
    </row>
    <row r="32" spans="1:5" x14ac:dyDescent="0.25">
      <c r="B32" s="40"/>
      <c r="C32" s="40"/>
      <c r="D32" s="40"/>
    </row>
    <row r="35" spans="1:5" s="40" customFormat="1" x14ac:dyDescent="0.25">
      <c r="A35" s="27"/>
      <c r="B35" s="27"/>
      <c r="C35" s="27"/>
      <c r="D35" s="27"/>
      <c r="E35" s="27"/>
    </row>
  </sheetData>
  <pageMargins left="0.7" right="0.7" top="0.75" bottom="0.75" header="0.3" footer="0.3"/>
  <pageSetup paperSize="9" orientation="portrait" horizontalDpi="300" verticalDpi="3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S92"/>
  <sheetViews>
    <sheetView showGridLines="0" zoomScaleNormal="100" workbookViewId="0"/>
  </sheetViews>
  <sheetFormatPr defaultColWidth="9.109375" defaultRowHeight="13.8" x14ac:dyDescent="0.25"/>
  <cols>
    <col min="1" max="1" width="22.6640625" style="153" customWidth="1"/>
    <col min="2" max="4" width="17" style="27" customWidth="1"/>
    <col min="5" max="16384" width="9.109375" style="27"/>
  </cols>
  <sheetData>
    <row r="1" spans="1:4" ht="21" x14ac:dyDescent="0.4">
      <c r="A1" s="61" t="s">
        <v>466</v>
      </c>
      <c r="B1" s="61" t="s">
        <v>245</v>
      </c>
    </row>
    <row r="2" spans="1:4" ht="15" customHeight="1" x14ac:dyDescent="0.25"/>
    <row r="3" spans="1:4" ht="15" x14ac:dyDescent="0.25">
      <c r="A3" s="163" t="s">
        <v>20</v>
      </c>
    </row>
    <row r="4" spans="1:4" ht="15" customHeight="1" x14ac:dyDescent="0.25"/>
    <row r="5" spans="1:4" ht="15.6" x14ac:dyDescent="0.3">
      <c r="A5" s="179" t="s">
        <v>246</v>
      </c>
    </row>
    <row r="6" spans="1:4" ht="16.2" thickBot="1" x14ac:dyDescent="0.3">
      <c r="A6" s="64" t="s">
        <v>563</v>
      </c>
    </row>
    <row r="7" spans="1:4" ht="15" customHeight="1" x14ac:dyDescent="0.25">
      <c r="A7" s="180"/>
      <c r="B7" s="66" t="s">
        <v>247</v>
      </c>
      <c r="C7" s="66" t="s">
        <v>248</v>
      </c>
      <c r="D7" s="66" t="s">
        <v>249</v>
      </c>
    </row>
    <row r="8" spans="1:4" ht="15" customHeight="1" x14ac:dyDescent="0.25">
      <c r="A8" s="74"/>
      <c r="B8" s="40"/>
      <c r="C8" s="40"/>
      <c r="D8" s="40"/>
    </row>
    <row r="9" spans="1:4" ht="15" customHeight="1" x14ac:dyDescent="0.25">
      <c r="A9" s="74" t="s">
        <v>52</v>
      </c>
      <c r="B9" s="40">
        <v>100</v>
      </c>
      <c r="C9" s="40">
        <v>100</v>
      </c>
      <c r="D9" s="40">
        <v>100</v>
      </c>
    </row>
    <row r="10" spans="1:4" ht="15" customHeight="1" x14ac:dyDescent="0.25">
      <c r="A10" s="74" t="s">
        <v>53</v>
      </c>
      <c r="B10" s="72">
        <v>97.8</v>
      </c>
      <c r="C10" s="72">
        <v>98.7</v>
      </c>
      <c r="D10" s="72">
        <v>99.4</v>
      </c>
    </row>
    <row r="11" spans="1:4" ht="15" customHeight="1" x14ac:dyDescent="0.25">
      <c r="A11" s="74" t="s">
        <v>54</v>
      </c>
      <c r="B11" s="72">
        <v>98.9</v>
      </c>
      <c r="C11" s="72">
        <v>101.6</v>
      </c>
      <c r="D11" s="72">
        <v>102.5</v>
      </c>
    </row>
    <row r="12" spans="1:4" ht="15" customHeight="1" x14ac:dyDescent="0.25">
      <c r="A12" s="74" t="s">
        <v>55</v>
      </c>
      <c r="B12" s="72">
        <v>102.6</v>
      </c>
      <c r="C12" s="72">
        <v>105.1</v>
      </c>
      <c r="D12" s="72">
        <v>104.1</v>
      </c>
    </row>
    <row r="13" spans="1:4" ht="15" customHeight="1" x14ac:dyDescent="0.25">
      <c r="A13" s="74" t="s">
        <v>56</v>
      </c>
      <c r="B13" s="72">
        <v>106.6</v>
      </c>
      <c r="C13" s="72">
        <v>109.5</v>
      </c>
      <c r="D13" s="72">
        <v>107</v>
      </c>
    </row>
    <row r="14" spans="1:4" ht="15" customHeight="1" x14ac:dyDescent="0.25">
      <c r="A14" s="74" t="s">
        <v>57</v>
      </c>
      <c r="B14" s="72">
        <v>111.3</v>
      </c>
      <c r="C14" s="72">
        <v>117.3</v>
      </c>
      <c r="D14" s="72">
        <v>114.8</v>
      </c>
    </row>
    <row r="15" spans="1:4" ht="15" customHeight="1" x14ac:dyDescent="0.25">
      <c r="A15" s="74" t="s">
        <v>58</v>
      </c>
      <c r="B15" s="72">
        <v>110.8</v>
      </c>
      <c r="C15" s="72">
        <v>118.8</v>
      </c>
      <c r="D15" s="72">
        <v>117.7</v>
      </c>
    </row>
    <row r="16" spans="1:4" ht="15" customHeight="1" x14ac:dyDescent="0.25">
      <c r="A16" s="74" t="s">
        <v>59</v>
      </c>
      <c r="B16" s="72">
        <v>113.6</v>
      </c>
      <c r="C16" s="72">
        <v>122.1</v>
      </c>
      <c r="D16" s="72">
        <v>118.4</v>
      </c>
    </row>
    <row r="17" spans="1:19" ht="15" customHeight="1" x14ac:dyDescent="0.25">
      <c r="A17" s="74" t="s">
        <v>60</v>
      </c>
      <c r="B17" s="72">
        <v>116.5</v>
      </c>
      <c r="C17" s="72">
        <v>125.4</v>
      </c>
      <c r="D17" s="72">
        <v>123.1</v>
      </c>
    </row>
    <row r="18" spans="1:19" ht="15" customHeight="1" x14ac:dyDescent="0.25">
      <c r="A18" s="74" t="s">
        <v>61</v>
      </c>
      <c r="B18" s="72">
        <v>123.6</v>
      </c>
      <c r="C18" s="72">
        <v>133.69999999999999</v>
      </c>
      <c r="D18" s="72">
        <v>128.69999999999999</v>
      </c>
    </row>
    <row r="19" spans="1:19" ht="15" customHeight="1" x14ac:dyDescent="0.25">
      <c r="A19" s="74" t="s">
        <v>62</v>
      </c>
      <c r="B19" s="72">
        <v>129.9</v>
      </c>
      <c r="C19" s="72">
        <v>143.1</v>
      </c>
      <c r="D19" s="72">
        <v>134.9</v>
      </c>
    </row>
    <row r="20" spans="1:19" ht="15" customHeight="1" x14ac:dyDescent="0.25">
      <c r="A20" s="74" t="s">
        <v>63</v>
      </c>
      <c r="B20" s="72">
        <v>129.4</v>
      </c>
      <c r="C20" s="72">
        <v>150.30000000000001</v>
      </c>
      <c r="D20" s="72">
        <v>141.1</v>
      </c>
    </row>
    <row r="21" spans="1:19" ht="15" customHeight="1" x14ac:dyDescent="0.25">
      <c r="A21" s="74" t="s">
        <v>64</v>
      </c>
      <c r="B21" s="72">
        <v>130.30000000000001</v>
      </c>
      <c r="C21" s="72">
        <v>152</v>
      </c>
      <c r="D21" s="72">
        <v>143.69999999999999</v>
      </c>
    </row>
    <row r="22" spans="1:19" ht="15" customHeight="1" x14ac:dyDescent="0.25">
      <c r="A22" s="74" t="s">
        <v>65</v>
      </c>
      <c r="B22" s="72">
        <v>133.19999999999999</v>
      </c>
      <c r="C22" s="72">
        <v>159.19999999999999</v>
      </c>
      <c r="D22" s="72">
        <v>146.5</v>
      </c>
    </row>
    <row r="23" spans="1:19" ht="15" customHeight="1" x14ac:dyDescent="0.25">
      <c r="A23" s="74" t="s">
        <v>66</v>
      </c>
      <c r="B23" s="72">
        <v>135.6</v>
      </c>
      <c r="C23" s="72">
        <v>168.9</v>
      </c>
      <c r="D23" s="72">
        <v>150.6</v>
      </c>
    </row>
    <row r="24" spans="1:19" ht="15" customHeight="1" x14ac:dyDescent="0.25">
      <c r="A24" s="74" t="s">
        <v>67</v>
      </c>
      <c r="B24" s="72">
        <v>138</v>
      </c>
      <c r="C24" s="72">
        <v>187.4</v>
      </c>
      <c r="D24" s="72">
        <v>167.7</v>
      </c>
    </row>
    <row r="25" spans="1:19" ht="15" customHeight="1" x14ac:dyDescent="0.25">
      <c r="A25" s="74" t="s">
        <v>68</v>
      </c>
      <c r="B25" s="72">
        <v>142.30000000000001</v>
      </c>
      <c r="C25" s="72">
        <v>192.5</v>
      </c>
      <c r="D25" s="72">
        <v>170.5</v>
      </c>
    </row>
    <row r="26" spans="1:19" ht="15" customHeight="1" x14ac:dyDescent="0.25">
      <c r="A26" s="74" t="s">
        <v>69</v>
      </c>
      <c r="B26" s="72">
        <v>147.19999999999999</v>
      </c>
      <c r="C26" s="72">
        <v>190.7</v>
      </c>
      <c r="D26" s="72">
        <v>172.4</v>
      </c>
      <c r="I26" s="40"/>
      <c r="J26" s="40"/>
      <c r="K26" s="40"/>
      <c r="L26" s="40"/>
      <c r="M26" s="40"/>
      <c r="N26" s="40"/>
      <c r="O26" s="40"/>
      <c r="P26" s="40"/>
    </row>
    <row r="27" spans="1:19" ht="15" customHeight="1" x14ac:dyDescent="0.25">
      <c r="A27" s="74" t="s">
        <v>70</v>
      </c>
      <c r="B27" s="72">
        <v>148</v>
      </c>
      <c r="C27" s="72">
        <v>189.6</v>
      </c>
      <c r="D27" s="72">
        <v>173.8</v>
      </c>
      <c r="I27" s="40"/>
      <c r="J27" s="40"/>
      <c r="K27" s="40"/>
      <c r="L27" s="40"/>
      <c r="M27" s="40"/>
      <c r="N27" s="40"/>
      <c r="O27" s="40"/>
      <c r="P27" s="40"/>
    </row>
    <row r="28" spans="1:19" ht="15" customHeight="1" x14ac:dyDescent="0.25">
      <c r="A28" s="74" t="s">
        <v>71</v>
      </c>
      <c r="B28" s="72">
        <v>155.9</v>
      </c>
      <c r="C28" s="72">
        <v>192.9</v>
      </c>
      <c r="D28" s="72">
        <v>175.9</v>
      </c>
    </row>
    <row r="29" spans="1:19" ht="15" customHeight="1" x14ac:dyDescent="0.25">
      <c r="A29" s="74" t="s">
        <v>72</v>
      </c>
      <c r="B29" s="72">
        <v>156.69999999999999</v>
      </c>
      <c r="C29" s="72">
        <v>191</v>
      </c>
      <c r="D29" s="72">
        <v>174.5</v>
      </c>
    </row>
    <row r="30" spans="1:19" ht="15" customHeight="1" x14ac:dyDescent="0.25">
      <c r="A30" s="74" t="s">
        <v>73</v>
      </c>
      <c r="B30" s="72">
        <v>158.5</v>
      </c>
      <c r="C30" s="72">
        <v>198.4</v>
      </c>
      <c r="D30" s="72">
        <v>180.8</v>
      </c>
      <c r="I30" s="40"/>
      <c r="J30" s="40"/>
      <c r="K30" s="40"/>
      <c r="L30" s="40"/>
      <c r="M30" s="40"/>
      <c r="N30" s="40"/>
      <c r="O30" s="40"/>
      <c r="P30" s="40"/>
      <c r="Q30" s="40"/>
      <c r="R30" s="40"/>
      <c r="S30" s="40"/>
    </row>
    <row r="31" spans="1:19" ht="15" customHeight="1" x14ac:dyDescent="0.25">
      <c r="A31" s="74" t="s">
        <v>74</v>
      </c>
      <c r="B31" s="72">
        <v>163</v>
      </c>
      <c r="C31" s="72">
        <v>197.7</v>
      </c>
      <c r="D31" s="72">
        <v>178.1</v>
      </c>
      <c r="I31" s="40"/>
      <c r="J31" s="40"/>
      <c r="K31" s="40"/>
      <c r="L31" s="40"/>
      <c r="M31" s="40"/>
      <c r="N31" s="40"/>
      <c r="O31" s="40"/>
      <c r="P31" s="40"/>
      <c r="Q31" s="40"/>
      <c r="R31" s="40"/>
      <c r="S31" s="40"/>
    </row>
    <row r="32" spans="1:19" ht="15" customHeight="1" x14ac:dyDescent="0.25">
      <c r="A32" s="74" t="s">
        <v>75</v>
      </c>
      <c r="B32" s="72">
        <v>165</v>
      </c>
      <c r="C32" s="72">
        <v>202.5</v>
      </c>
      <c r="D32" s="72">
        <v>184.8</v>
      </c>
      <c r="I32" s="40"/>
      <c r="J32" s="40"/>
      <c r="K32" s="40"/>
      <c r="L32" s="40"/>
      <c r="M32" s="40"/>
      <c r="N32" s="40"/>
      <c r="O32" s="40"/>
      <c r="P32" s="40"/>
      <c r="Q32" s="40"/>
      <c r="R32" s="40"/>
      <c r="S32" s="40"/>
    </row>
    <row r="33" spans="1:19" ht="15" customHeight="1" x14ac:dyDescent="0.25">
      <c r="A33" s="74" t="s">
        <v>76</v>
      </c>
      <c r="B33" s="72">
        <v>169.3</v>
      </c>
      <c r="C33" s="72">
        <v>199.6</v>
      </c>
      <c r="D33" s="72">
        <v>180.4</v>
      </c>
      <c r="I33" s="40"/>
      <c r="J33" s="40"/>
      <c r="K33" s="40"/>
      <c r="L33" s="40"/>
      <c r="M33" s="40"/>
      <c r="N33" s="40"/>
      <c r="O33" s="40"/>
      <c r="P33" s="40"/>
      <c r="Q33" s="40"/>
      <c r="R33" s="40"/>
      <c r="S33" s="40"/>
    </row>
    <row r="34" spans="1:19" ht="15" customHeight="1" x14ac:dyDescent="0.25">
      <c r="A34" s="74" t="s">
        <v>77</v>
      </c>
      <c r="B34" s="72">
        <v>173</v>
      </c>
      <c r="C34" s="72">
        <v>204.8</v>
      </c>
      <c r="D34" s="72">
        <v>184.6</v>
      </c>
      <c r="G34" s="40"/>
      <c r="H34" s="40"/>
      <c r="I34" s="40"/>
      <c r="J34" s="40"/>
      <c r="K34" s="40"/>
      <c r="L34" s="40"/>
      <c r="M34" s="40"/>
      <c r="N34" s="40"/>
      <c r="O34" s="40"/>
      <c r="P34" s="40"/>
      <c r="Q34" s="40"/>
      <c r="R34" s="40"/>
      <c r="S34" s="40"/>
    </row>
    <row r="35" spans="1:19" ht="15" customHeight="1" x14ac:dyDescent="0.25">
      <c r="A35" s="74" t="s">
        <v>78</v>
      </c>
      <c r="B35" s="72">
        <v>172.9</v>
      </c>
      <c r="C35" s="72">
        <v>200.5</v>
      </c>
      <c r="D35" s="72">
        <v>184</v>
      </c>
    </row>
    <row r="36" spans="1:19" ht="15" customHeight="1" x14ac:dyDescent="0.25">
      <c r="A36" s="74" t="s">
        <v>79</v>
      </c>
      <c r="B36" s="72">
        <v>172.8</v>
      </c>
      <c r="C36" s="72">
        <v>195.8</v>
      </c>
      <c r="D36" s="72">
        <v>183.4</v>
      </c>
    </row>
    <row r="37" spans="1:19" ht="15" customHeight="1" x14ac:dyDescent="0.25">
      <c r="A37" s="74" t="s">
        <v>80</v>
      </c>
      <c r="B37" s="72">
        <v>177.6</v>
      </c>
      <c r="C37" s="72">
        <v>196.1</v>
      </c>
      <c r="D37" s="72">
        <v>183.9</v>
      </c>
    </row>
    <row r="38" spans="1:19" ht="15" customHeight="1" x14ac:dyDescent="0.25">
      <c r="A38" s="74" t="s">
        <v>81</v>
      </c>
      <c r="B38" s="72">
        <v>176.3</v>
      </c>
      <c r="C38" s="72">
        <v>197.5</v>
      </c>
      <c r="D38" s="72">
        <v>182</v>
      </c>
    </row>
    <row r="39" spans="1:19" ht="15" customHeight="1" x14ac:dyDescent="0.25">
      <c r="A39" s="74" t="s">
        <v>82</v>
      </c>
      <c r="B39" s="72">
        <v>176.3</v>
      </c>
      <c r="C39" s="72">
        <v>194.9</v>
      </c>
      <c r="D39" s="72">
        <v>182.9</v>
      </c>
    </row>
    <row r="40" spans="1:19" ht="15" customHeight="1" x14ac:dyDescent="0.25">
      <c r="A40" s="74" t="s">
        <v>83</v>
      </c>
      <c r="B40" s="72">
        <v>179.2</v>
      </c>
      <c r="C40" s="72">
        <v>196.5</v>
      </c>
      <c r="D40" s="72">
        <v>188.3</v>
      </c>
    </row>
    <row r="41" spans="1:19" ht="15" customHeight="1" x14ac:dyDescent="0.25">
      <c r="A41" s="74" t="s">
        <v>84</v>
      </c>
      <c r="B41" s="72">
        <v>183.4</v>
      </c>
      <c r="C41" s="72">
        <v>199.6</v>
      </c>
      <c r="D41" s="72">
        <v>192</v>
      </c>
    </row>
    <row r="42" spans="1:19" ht="15" customHeight="1" x14ac:dyDescent="0.25">
      <c r="A42" s="74" t="s">
        <v>85</v>
      </c>
      <c r="B42" s="72">
        <v>190.3</v>
      </c>
      <c r="C42" s="72">
        <v>205.8</v>
      </c>
      <c r="D42" s="72">
        <v>198.3</v>
      </c>
    </row>
    <row r="43" spans="1:19" ht="15" customHeight="1" x14ac:dyDescent="0.25">
      <c r="A43" s="74" t="s">
        <v>86</v>
      </c>
      <c r="B43" s="72">
        <v>193.2</v>
      </c>
      <c r="C43" s="72">
        <v>205.5</v>
      </c>
      <c r="D43" s="72">
        <v>199.6</v>
      </c>
    </row>
    <row r="44" spans="1:19" ht="15" customHeight="1" x14ac:dyDescent="0.25">
      <c r="A44" s="74" t="s">
        <v>87</v>
      </c>
      <c r="B44" s="72">
        <v>192.6</v>
      </c>
      <c r="C44" s="72">
        <v>201.3</v>
      </c>
      <c r="D44" s="72">
        <v>197.3</v>
      </c>
    </row>
    <row r="45" spans="1:19" ht="15" customHeight="1" x14ac:dyDescent="0.25">
      <c r="A45" s="74" t="s">
        <v>88</v>
      </c>
      <c r="B45" s="72">
        <v>195.7</v>
      </c>
      <c r="C45" s="72">
        <v>201</v>
      </c>
      <c r="D45" s="72">
        <v>200</v>
      </c>
    </row>
    <row r="46" spans="1:19" ht="15" customHeight="1" x14ac:dyDescent="0.25">
      <c r="A46" s="74" t="s">
        <v>89</v>
      </c>
      <c r="B46" s="72">
        <v>202.6</v>
      </c>
      <c r="C46" s="72">
        <v>211.6</v>
      </c>
      <c r="D46" s="72">
        <v>210.7</v>
      </c>
    </row>
    <row r="47" spans="1:19" ht="15" customHeight="1" x14ac:dyDescent="0.25">
      <c r="A47" s="74" t="s">
        <v>90</v>
      </c>
      <c r="B47" s="72">
        <v>209.9</v>
      </c>
      <c r="C47" s="72">
        <v>222.3</v>
      </c>
      <c r="D47" s="72">
        <v>218.5</v>
      </c>
    </row>
    <row r="48" spans="1:19" ht="15" customHeight="1" x14ac:dyDescent="0.25">
      <c r="A48" s="74" t="s">
        <v>91</v>
      </c>
      <c r="B48" s="72">
        <v>218.2</v>
      </c>
      <c r="C48" s="72">
        <v>229</v>
      </c>
      <c r="D48" s="72">
        <v>227.2</v>
      </c>
    </row>
    <row r="49" spans="1:4" ht="15" customHeight="1" x14ac:dyDescent="0.25">
      <c r="A49" s="74" t="s">
        <v>92</v>
      </c>
      <c r="B49" s="72">
        <v>219.8</v>
      </c>
      <c r="C49" s="72">
        <v>226.3</v>
      </c>
      <c r="D49" s="72">
        <v>224.1</v>
      </c>
    </row>
    <row r="50" spans="1:4" ht="15" customHeight="1" x14ac:dyDescent="0.25">
      <c r="A50" s="74" t="s">
        <v>93</v>
      </c>
      <c r="B50" s="72">
        <v>222.9</v>
      </c>
      <c r="C50" s="72">
        <v>224.8</v>
      </c>
      <c r="D50" s="72">
        <v>225.6</v>
      </c>
    </row>
    <row r="51" spans="1:4" ht="15" customHeight="1" x14ac:dyDescent="0.25">
      <c r="A51" s="74" t="s">
        <v>94</v>
      </c>
      <c r="B51" s="72">
        <v>231.2</v>
      </c>
      <c r="C51" s="72">
        <v>234.8</v>
      </c>
      <c r="D51" s="72">
        <v>235.6</v>
      </c>
    </row>
    <row r="52" spans="1:4" ht="15" customHeight="1" x14ac:dyDescent="0.25">
      <c r="A52" s="74" t="s">
        <v>95</v>
      </c>
      <c r="B52" s="72">
        <v>233</v>
      </c>
      <c r="C52" s="72">
        <v>234.4</v>
      </c>
      <c r="D52" s="72">
        <v>235</v>
      </c>
    </row>
    <row r="53" spans="1:4" ht="15" customHeight="1" x14ac:dyDescent="0.25">
      <c r="A53" s="74" t="s">
        <v>96</v>
      </c>
      <c r="B53" s="72">
        <v>239.2</v>
      </c>
      <c r="C53" s="72">
        <v>242.2</v>
      </c>
      <c r="D53" s="72">
        <v>240.7</v>
      </c>
    </row>
    <row r="54" spans="1:4" ht="15" customHeight="1" x14ac:dyDescent="0.25">
      <c r="A54" s="74" t="s">
        <v>97</v>
      </c>
      <c r="B54" s="72">
        <v>240.1</v>
      </c>
      <c r="C54" s="72">
        <v>248.7</v>
      </c>
      <c r="D54" s="72">
        <v>243.8</v>
      </c>
    </row>
    <row r="55" spans="1:4" ht="15" customHeight="1" x14ac:dyDescent="0.25">
      <c r="A55" s="74" t="s">
        <v>98</v>
      </c>
      <c r="B55" s="72">
        <v>242.1</v>
      </c>
      <c r="C55" s="72">
        <v>251</v>
      </c>
      <c r="D55" s="72">
        <v>241.7</v>
      </c>
    </row>
    <row r="56" spans="1:4" ht="15" customHeight="1" x14ac:dyDescent="0.25">
      <c r="A56" s="74" t="s">
        <v>99</v>
      </c>
      <c r="B56" s="72">
        <v>244.2</v>
      </c>
      <c r="C56" s="72">
        <v>257.89999999999998</v>
      </c>
      <c r="D56" s="72">
        <v>243.4</v>
      </c>
    </row>
    <row r="57" spans="1:4" ht="15" customHeight="1" x14ac:dyDescent="0.25">
      <c r="A57" s="74" t="s">
        <v>100</v>
      </c>
      <c r="B57" s="72">
        <v>245.3</v>
      </c>
      <c r="C57" s="72">
        <v>264.39999999999998</v>
      </c>
      <c r="D57" s="72">
        <v>246.8</v>
      </c>
    </row>
    <row r="58" spans="1:4" ht="15" customHeight="1" x14ac:dyDescent="0.25">
      <c r="A58" s="74" t="s">
        <v>101</v>
      </c>
      <c r="B58" s="72">
        <v>248.2</v>
      </c>
      <c r="C58" s="72">
        <v>265.2</v>
      </c>
      <c r="D58" s="72">
        <v>243.1</v>
      </c>
    </row>
    <row r="59" spans="1:4" ht="15" customHeight="1" x14ac:dyDescent="0.25">
      <c r="A59" s="74" t="s">
        <v>102</v>
      </c>
      <c r="B59" s="72">
        <v>252.7</v>
      </c>
      <c r="C59" s="72">
        <v>268.8</v>
      </c>
      <c r="D59" s="72">
        <v>249.2</v>
      </c>
    </row>
    <row r="60" spans="1:4" ht="15" customHeight="1" x14ac:dyDescent="0.25">
      <c r="A60" s="74" t="s">
        <v>103</v>
      </c>
      <c r="B60" s="72">
        <v>252.3</v>
      </c>
      <c r="C60" s="72">
        <v>277.8</v>
      </c>
      <c r="D60" s="72">
        <v>249.9</v>
      </c>
    </row>
    <row r="61" spans="1:4" ht="15" customHeight="1" x14ac:dyDescent="0.25">
      <c r="A61" s="74" t="s">
        <v>104</v>
      </c>
      <c r="B61" s="72">
        <v>259.10000000000002</v>
      </c>
      <c r="C61" s="72">
        <v>284.8</v>
      </c>
      <c r="D61" s="72">
        <v>257.3</v>
      </c>
    </row>
    <row r="62" spans="1:4" ht="15" customHeight="1" x14ac:dyDescent="0.25">
      <c r="A62" s="74" t="s">
        <v>105</v>
      </c>
      <c r="B62" s="72">
        <v>263.89999999999998</v>
      </c>
      <c r="C62" s="72">
        <v>284.60000000000002</v>
      </c>
      <c r="D62" s="72">
        <v>263.39999999999998</v>
      </c>
    </row>
    <row r="63" spans="1:4" ht="15" customHeight="1" x14ac:dyDescent="0.25">
      <c r="A63" s="74" t="s">
        <v>106</v>
      </c>
      <c r="B63" s="72">
        <v>269.3</v>
      </c>
      <c r="C63" s="72">
        <v>286.39999999999998</v>
      </c>
      <c r="D63" s="72">
        <v>268.39999999999998</v>
      </c>
    </row>
    <row r="64" spans="1:4" ht="15" customHeight="1" x14ac:dyDescent="0.25">
      <c r="A64" s="74" t="s">
        <v>107</v>
      </c>
      <c r="B64" s="72">
        <v>272.8</v>
      </c>
      <c r="C64" s="72">
        <v>290</v>
      </c>
      <c r="D64" s="72">
        <v>278.3</v>
      </c>
    </row>
    <row r="65" spans="1:4" ht="15" customHeight="1" x14ac:dyDescent="0.25">
      <c r="A65" s="74" t="s">
        <v>108</v>
      </c>
      <c r="B65" s="72">
        <v>275.7</v>
      </c>
      <c r="C65" s="72">
        <v>290</v>
      </c>
      <c r="D65" s="72">
        <v>283.60000000000002</v>
      </c>
    </row>
    <row r="66" spans="1:4" ht="15" customHeight="1" x14ac:dyDescent="0.25">
      <c r="A66" s="74" t="s">
        <v>109</v>
      </c>
      <c r="B66" s="72">
        <v>278.2</v>
      </c>
      <c r="C66" s="72">
        <v>287.39999999999998</v>
      </c>
      <c r="D66" s="72">
        <v>275.60000000000002</v>
      </c>
    </row>
    <row r="67" spans="1:4" ht="15" customHeight="1" x14ac:dyDescent="0.25">
      <c r="A67" s="74" t="s">
        <v>4</v>
      </c>
      <c r="B67" s="72">
        <v>278.8</v>
      </c>
      <c r="C67" s="72">
        <v>286.3</v>
      </c>
      <c r="D67" s="72">
        <v>274.89999999999998</v>
      </c>
    </row>
    <row r="68" spans="1:4" ht="15" customHeight="1" x14ac:dyDescent="0.25">
      <c r="A68" s="181"/>
      <c r="B68" s="38"/>
      <c r="C68" s="38"/>
      <c r="D68" s="38"/>
    </row>
    <row r="69" spans="1:4" ht="15" customHeight="1" x14ac:dyDescent="0.25">
      <c r="A69" s="127" t="s">
        <v>250</v>
      </c>
      <c r="B69" s="40"/>
    </row>
    <row r="70" spans="1:4" ht="15" customHeight="1" x14ac:dyDescent="0.25">
      <c r="A70" s="127"/>
      <c r="B70" s="40"/>
    </row>
    <row r="71" spans="1:4" ht="15" customHeight="1" x14ac:dyDescent="0.25">
      <c r="A71" s="40" t="s">
        <v>251</v>
      </c>
      <c r="B71" s="40"/>
    </row>
    <row r="72" spans="1:4" ht="15" customHeight="1" x14ac:dyDescent="0.25">
      <c r="A72" s="40" t="s">
        <v>547</v>
      </c>
      <c r="B72" s="40"/>
    </row>
    <row r="73" spans="1:4" ht="15" customHeight="1" x14ac:dyDescent="0.25">
      <c r="A73" s="311" t="s">
        <v>588</v>
      </c>
      <c r="B73" s="40"/>
    </row>
    <row r="74" spans="1:4" ht="15" customHeight="1" x14ac:dyDescent="0.25">
      <c r="A74" s="167" t="s">
        <v>589</v>
      </c>
    </row>
    <row r="75" spans="1:4" ht="15" customHeight="1" x14ac:dyDescent="0.25">
      <c r="A75" s="167" t="s">
        <v>590</v>
      </c>
    </row>
    <row r="76" spans="1:4" ht="15" customHeight="1" x14ac:dyDescent="0.25">
      <c r="A76" s="167" t="s">
        <v>591</v>
      </c>
    </row>
    <row r="77" spans="1:4" x14ac:dyDescent="0.25">
      <c r="A77" s="74"/>
    </row>
    <row r="78" spans="1:4" x14ac:dyDescent="0.25">
      <c r="A78" s="74"/>
    </row>
    <row r="79" spans="1:4" x14ac:dyDescent="0.25">
      <c r="A79" s="74"/>
    </row>
    <row r="80" spans="1:4" x14ac:dyDescent="0.25">
      <c r="A80" s="74"/>
    </row>
    <row r="81" spans="1:1" x14ac:dyDescent="0.25">
      <c r="A81" s="74"/>
    </row>
    <row r="82" spans="1:1" x14ac:dyDescent="0.25">
      <c r="A82" s="74"/>
    </row>
    <row r="83" spans="1:1" x14ac:dyDescent="0.25">
      <c r="A83" s="74"/>
    </row>
    <row r="84" spans="1:1" x14ac:dyDescent="0.25">
      <c r="A84" s="74"/>
    </row>
    <row r="85" spans="1:1" x14ac:dyDescent="0.25">
      <c r="A85" s="74"/>
    </row>
    <row r="86" spans="1:1" x14ac:dyDescent="0.25">
      <c r="A86" s="74"/>
    </row>
    <row r="87" spans="1:1" x14ac:dyDescent="0.25">
      <c r="A87" s="74"/>
    </row>
    <row r="88" spans="1:1" x14ac:dyDescent="0.25">
      <c r="A88" s="74"/>
    </row>
    <row r="89" spans="1:1" x14ac:dyDescent="0.25">
      <c r="A89" s="74"/>
    </row>
    <row r="90" spans="1:1" x14ac:dyDescent="0.25">
      <c r="A90" s="74"/>
    </row>
    <row r="91" spans="1:1" x14ac:dyDescent="0.25">
      <c r="A91" s="74"/>
    </row>
    <row r="92" spans="1:1" x14ac:dyDescent="0.25">
      <c r="A92" s="74"/>
    </row>
  </sheetData>
  <pageMargins left="0.7" right="0.7" top="0.75" bottom="0.75" header="0.3" footer="0.3"/>
  <pageSetup paperSize="9" orientation="portrait" horizontalDpi="300" verticalDpi="3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S53"/>
  <sheetViews>
    <sheetView showGridLines="0" zoomScaleNormal="100" workbookViewId="0"/>
  </sheetViews>
  <sheetFormatPr defaultColWidth="8.88671875" defaultRowHeight="13.8" x14ac:dyDescent="0.25"/>
  <cols>
    <col min="1" max="1" width="22.6640625" style="153" customWidth="1"/>
    <col min="2" max="4" width="17" style="27" customWidth="1"/>
    <col min="5" max="16384" width="8.88671875" style="27"/>
  </cols>
  <sheetData>
    <row r="1" spans="1:4" ht="21" x14ac:dyDescent="0.4">
      <c r="A1" s="60" t="s">
        <v>466</v>
      </c>
      <c r="B1" s="60" t="s">
        <v>245</v>
      </c>
    </row>
    <row r="2" spans="1:4" ht="15" customHeight="1" x14ac:dyDescent="0.25"/>
    <row r="3" spans="1:4" ht="15" x14ac:dyDescent="0.25">
      <c r="A3" s="163" t="s">
        <v>46</v>
      </c>
    </row>
    <row r="4" spans="1:4" ht="15" customHeight="1" x14ac:dyDescent="0.25"/>
    <row r="5" spans="1:4" ht="15.6" x14ac:dyDescent="0.3">
      <c r="A5" s="28" t="s">
        <v>252</v>
      </c>
    </row>
    <row r="6" spans="1:4" ht="18.600000000000001" thickBot="1" x14ac:dyDescent="0.35">
      <c r="A6" s="97" t="s">
        <v>564</v>
      </c>
    </row>
    <row r="7" spans="1:4" ht="15" customHeight="1" x14ac:dyDescent="0.25">
      <c r="A7" s="180"/>
      <c r="B7" s="66" t="s">
        <v>247</v>
      </c>
      <c r="C7" s="66" t="s">
        <v>248</v>
      </c>
      <c r="D7" s="66" t="s">
        <v>249</v>
      </c>
    </row>
    <row r="8" spans="1:4" ht="15" customHeight="1" x14ac:dyDescent="0.25">
      <c r="A8" s="74"/>
    </row>
    <row r="9" spans="1:4" ht="15" customHeight="1" x14ac:dyDescent="0.25">
      <c r="A9" s="74" t="s">
        <v>93</v>
      </c>
      <c r="B9" s="182">
        <v>222.9</v>
      </c>
      <c r="C9" s="182">
        <v>224.8</v>
      </c>
      <c r="D9" s="182">
        <v>225.6</v>
      </c>
    </row>
    <row r="10" spans="1:4" ht="15" customHeight="1" x14ac:dyDescent="0.25">
      <c r="A10" s="74" t="s">
        <v>94</v>
      </c>
      <c r="B10" s="182">
        <v>231.2</v>
      </c>
      <c r="C10" s="182">
        <v>234.8</v>
      </c>
      <c r="D10" s="182">
        <v>235.6</v>
      </c>
    </row>
    <row r="11" spans="1:4" ht="15" customHeight="1" x14ac:dyDescent="0.25">
      <c r="A11" s="74" t="s">
        <v>95</v>
      </c>
      <c r="B11" s="182">
        <v>233</v>
      </c>
      <c r="C11" s="182">
        <v>234.4</v>
      </c>
      <c r="D11" s="182">
        <v>235</v>
      </c>
    </row>
    <row r="12" spans="1:4" ht="15" customHeight="1" x14ac:dyDescent="0.25">
      <c r="A12" s="74" t="s">
        <v>96</v>
      </c>
      <c r="B12" s="182">
        <v>239.2</v>
      </c>
      <c r="C12" s="182">
        <v>242.2</v>
      </c>
      <c r="D12" s="182">
        <v>240.7</v>
      </c>
    </row>
    <row r="13" spans="1:4" ht="15" customHeight="1" x14ac:dyDescent="0.25">
      <c r="A13" s="74" t="s">
        <v>97</v>
      </c>
      <c r="B13" s="182">
        <v>240.1</v>
      </c>
      <c r="C13" s="182">
        <v>248.7</v>
      </c>
      <c r="D13" s="182">
        <v>243.8</v>
      </c>
    </row>
    <row r="14" spans="1:4" ht="15" customHeight="1" x14ac:dyDescent="0.25">
      <c r="A14" s="74" t="s">
        <v>98</v>
      </c>
      <c r="B14" s="182">
        <v>242.1</v>
      </c>
      <c r="C14" s="182">
        <v>251</v>
      </c>
      <c r="D14" s="182">
        <v>241.7</v>
      </c>
    </row>
    <row r="15" spans="1:4" ht="15" customHeight="1" x14ac:dyDescent="0.25">
      <c r="A15" s="74" t="s">
        <v>99</v>
      </c>
      <c r="B15" s="182">
        <v>244.2</v>
      </c>
      <c r="C15" s="182">
        <v>257.89999999999998</v>
      </c>
      <c r="D15" s="182">
        <v>243.4</v>
      </c>
    </row>
    <row r="16" spans="1:4" ht="15" customHeight="1" x14ac:dyDescent="0.25">
      <c r="A16" s="74" t="s">
        <v>100</v>
      </c>
      <c r="B16" s="182">
        <v>245.3</v>
      </c>
      <c r="C16" s="182">
        <v>264.39999999999998</v>
      </c>
      <c r="D16" s="182">
        <v>246.8</v>
      </c>
    </row>
    <row r="17" spans="1:16" ht="15" customHeight="1" x14ac:dyDescent="0.25">
      <c r="A17" s="74" t="s">
        <v>101</v>
      </c>
      <c r="B17" s="182">
        <v>248.2</v>
      </c>
      <c r="C17" s="182">
        <v>265.2</v>
      </c>
      <c r="D17" s="182">
        <v>243.1</v>
      </c>
    </row>
    <row r="18" spans="1:16" ht="15" customHeight="1" x14ac:dyDescent="0.25">
      <c r="A18" s="74" t="s">
        <v>102</v>
      </c>
      <c r="B18" s="182">
        <v>252.7</v>
      </c>
      <c r="C18" s="182">
        <v>268.8</v>
      </c>
      <c r="D18" s="182">
        <v>249.2</v>
      </c>
    </row>
    <row r="19" spans="1:16" ht="15" customHeight="1" x14ac:dyDescent="0.25">
      <c r="A19" s="74" t="s">
        <v>103</v>
      </c>
      <c r="B19" s="182">
        <v>252.3</v>
      </c>
      <c r="C19" s="182">
        <v>277.8</v>
      </c>
      <c r="D19" s="182">
        <v>249.9</v>
      </c>
    </row>
    <row r="20" spans="1:16" ht="15" customHeight="1" x14ac:dyDescent="0.25">
      <c r="A20" s="74" t="s">
        <v>104</v>
      </c>
      <c r="B20" s="182">
        <v>259.10000000000002</v>
      </c>
      <c r="C20" s="182">
        <v>284.8</v>
      </c>
      <c r="D20" s="182">
        <v>257.3</v>
      </c>
    </row>
    <row r="21" spans="1:16" ht="15" customHeight="1" x14ac:dyDescent="0.25">
      <c r="A21" s="74" t="s">
        <v>105</v>
      </c>
      <c r="B21" s="182">
        <v>263.89999999999998</v>
      </c>
      <c r="C21" s="182">
        <v>284.60000000000002</v>
      </c>
      <c r="D21" s="182">
        <v>263.39999999999998</v>
      </c>
    </row>
    <row r="22" spans="1:16" ht="15" customHeight="1" x14ac:dyDescent="0.25">
      <c r="A22" s="74" t="s">
        <v>106</v>
      </c>
      <c r="B22" s="182">
        <v>269.3</v>
      </c>
      <c r="C22" s="182">
        <v>286.39999999999998</v>
      </c>
      <c r="D22" s="182">
        <v>268.39999999999998</v>
      </c>
    </row>
    <row r="23" spans="1:16" ht="15" customHeight="1" x14ac:dyDescent="0.25">
      <c r="A23" s="74" t="s">
        <v>107</v>
      </c>
      <c r="B23" s="182">
        <v>272.8</v>
      </c>
      <c r="C23" s="182">
        <v>290</v>
      </c>
      <c r="D23" s="182">
        <v>278.3</v>
      </c>
    </row>
    <row r="24" spans="1:16" ht="15" customHeight="1" x14ac:dyDescent="0.25">
      <c r="A24" s="74" t="s">
        <v>108</v>
      </c>
      <c r="B24" s="182">
        <v>275.7</v>
      </c>
      <c r="C24" s="182">
        <v>290</v>
      </c>
      <c r="D24" s="182">
        <v>283.60000000000002</v>
      </c>
    </row>
    <row r="25" spans="1:16" ht="15" customHeight="1" x14ac:dyDescent="0.25">
      <c r="A25" s="74" t="s">
        <v>109</v>
      </c>
      <c r="B25" s="182">
        <v>278.2</v>
      </c>
      <c r="C25" s="182">
        <v>287.39999999999998</v>
      </c>
      <c r="D25" s="182">
        <v>275.60000000000002</v>
      </c>
    </row>
    <row r="26" spans="1:16" ht="15" customHeight="1" x14ac:dyDescent="0.25">
      <c r="A26" s="74" t="s">
        <v>4</v>
      </c>
      <c r="B26" s="182">
        <v>278.8</v>
      </c>
      <c r="C26" s="182">
        <v>286.3</v>
      </c>
      <c r="D26" s="182">
        <v>274.89999999999998</v>
      </c>
    </row>
    <row r="27" spans="1:16" ht="15" customHeight="1" x14ac:dyDescent="0.25">
      <c r="A27" s="181"/>
      <c r="B27" s="38"/>
      <c r="C27" s="38"/>
      <c r="D27" s="38"/>
    </row>
    <row r="28" spans="1:16" ht="15" customHeight="1" x14ac:dyDescent="0.25">
      <c r="A28" s="127" t="s">
        <v>250</v>
      </c>
    </row>
    <row r="29" spans="1:16" ht="15" customHeight="1" x14ac:dyDescent="0.25">
      <c r="A29" s="127"/>
      <c r="G29" s="40"/>
      <c r="H29" s="40"/>
      <c r="I29" s="40"/>
      <c r="J29" s="40"/>
      <c r="K29" s="40"/>
      <c r="L29" s="40"/>
      <c r="M29" s="40"/>
      <c r="N29" s="40"/>
      <c r="O29" s="40"/>
      <c r="P29" s="40"/>
    </row>
    <row r="30" spans="1:16" ht="15" customHeight="1" x14ac:dyDescent="0.25">
      <c r="A30" s="40" t="s">
        <v>251</v>
      </c>
      <c r="G30" s="40"/>
      <c r="H30" s="40"/>
      <c r="I30" s="40"/>
      <c r="J30" s="40"/>
      <c r="K30" s="40"/>
      <c r="L30" s="40"/>
      <c r="M30" s="40"/>
      <c r="N30" s="40"/>
      <c r="O30" s="40"/>
      <c r="P30" s="40"/>
    </row>
    <row r="31" spans="1:16" ht="15" customHeight="1" x14ac:dyDescent="0.25">
      <c r="A31" s="40" t="s">
        <v>547</v>
      </c>
    </row>
    <row r="32" spans="1:16" ht="15" customHeight="1" x14ac:dyDescent="0.25">
      <c r="A32" s="311" t="s">
        <v>588</v>
      </c>
    </row>
    <row r="33" spans="1:19" ht="15" customHeight="1" x14ac:dyDescent="0.25">
      <c r="A33" s="167" t="s">
        <v>589</v>
      </c>
      <c r="G33" s="41"/>
      <c r="H33" s="40"/>
      <c r="I33" s="40"/>
      <c r="J33" s="40"/>
      <c r="K33" s="40"/>
      <c r="L33" s="40"/>
      <c r="M33" s="40"/>
      <c r="N33" s="40"/>
      <c r="O33" s="40"/>
      <c r="P33" s="40"/>
      <c r="Q33" s="40"/>
      <c r="R33" s="40"/>
      <c r="S33" s="40"/>
    </row>
    <row r="34" spans="1:19" ht="15" customHeight="1" x14ac:dyDescent="0.25">
      <c r="A34" s="167" t="s">
        <v>590</v>
      </c>
      <c r="G34" s="40"/>
      <c r="H34" s="40"/>
      <c r="I34" s="40"/>
      <c r="J34" s="40"/>
      <c r="K34" s="40"/>
      <c r="L34" s="40"/>
      <c r="M34" s="40"/>
      <c r="N34" s="40"/>
      <c r="O34" s="40"/>
      <c r="P34" s="40"/>
      <c r="Q34" s="40"/>
      <c r="R34" s="40"/>
      <c r="S34" s="40"/>
    </row>
    <row r="35" spans="1:19" ht="15" customHeight="1" x14ac:dyDescent="0.25">
      <c r="A35" s="167" t="s">
        <v>591</v>
      </c>
      <c r="G35" s="40"/>
      <c r="H35" s="40"/>
      <c r="I35" s="40"/>
      <c r="J35" s="40"/>
      <c r="K35" s="40"/>
      <c r="L35" s="40"/>
      <c r="M35" s="40"/>
      <c r="N35" s="40"/>
      <c r="O35" s="40"/>
      <c r="P35" s="40"/>
      <c r="Q35" s="40"/>
      <c r="R35" s="40"/>
      <c r="S35" s="40"/>
    </row>
    <row r="36" spans="1:19" x14ac:dyDescent="0.25">
      <c r="A36" s="74"/>
      <c r="G36" s="40"/>
      <c r="H36" s="40"/>
      <c r="I36" s="40"/>
      <c r="J36" s="40"/>
      <c r="K36" s="40"/>
      <c r="L36" s="40"/>
      <c r="M36" s="40"/>
      <c r="N36" s="40"/>
      <c r="O36" s="40"/>
      <c r="P36" s="40"/>
      <c r="Q36" s="40"/>
      <c r="R36" s="40"/>
      <c r="S36" s="40"/>
    </row>
    <row r="37" spans="1:19" x14ac:dyDescent="0.25">
      <c r="A37" s="74"/>
      <c r="G37" s="40"/>
      <c r="H37" s="40"/>
      <c r="I37" s="40"/>
      <c r="J37" s="40"/>
      <c r="K37" s="40"/>
      <c r="L37" s="40"/>
      <c r="M37" s="40"/>
      <c r="N37" s="40"/>
      <c r="O37" s="40"/>
      <c r="P37" s="40"/>
      <c r="Q37" s="40"/>
      <c r="R37" s="40"/>
      <c r="S37" s="40"/>
    </row>
    <row r="38" spans="1:19" x14ac:dyDescent="0.25">
      <c r="A38" s="74"/>
    </row>
    <row r="39" spans="1:19" x14ac:dyDescent="0.25">
      <c r="A39" s="74"/>
    </row>
    <row r="40" spans="1:19" x14ac:dyDescent="0.25">
      <c r="A40" s="74"/>
    </row>
    <row r="41" spans="1:19" x14ac:dyDescent="0.25">
      <c r="A41" s="74"/>
    </row>
    <row r="42" spans="1:19" x14ac:dyDescent="0.25">
      <c r="A42" s="74"/>
    </row>
    <row r="43" spans="1:19" x14ac:dyDescent="0.25">
      <c r="A43" s="74"/>
    </row>
    <row r="44" spans="1:19" x14ac:dyDescent="0.25">
      <c r="A44" s="74"/>
    </row>
    <row r="45" spans="1:19" x14ac:dyDescent="0.25">
      <c r="A45" s="74"/>
    </row>
    <row r="46" spans="1:19" x14ac:dyDescent="0.25">
      <c r="A46" s="74"/>
    </row>
    <row r="47" spans="1:19" x14ac:dyDescent="0.25">
      <c r="A47" s="74"/>
    </row>
    <row r="48" spans="1:19" x14ac:dyDescent="0.25">
      <c r="A48" s="74"/>
    </row>
    <row r="49" spans="1:1" x14ac:dyDescent="0.25">
      <c r="A49" s="74"/>
    </row>
    <row r="50" spans="1:1" x14ac:dyDescent="0.25">
      <c r="A50" s="74"/>
    </row>
    <row r="51" spans="1:1" ht="13.95" customHeight="1" x14ac:dyDescent="0.25">
      <c r="A51" s="74"/>
    </row>
    <row r="52" spans="1:1" x14ac:dyDescent="0.25">
      <c r="A52" s="74"/>
    </row>
    <row r="53" spans="1:1" x14ac:dyDescent="0.25">
      <c r="A53" s="74"/>
    </row>
  </sheetData>
  <pageMargins left="0.7" right="0.7" top="0.75" bottom="0.75" header="0.3" footer="0.3"/>
  <pageSetup paperSize="9" orientation="portrait" horizontalDpi="300" verticalDpi="3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T56"/>
  <sheetViews>
    <sheetView showGridLines="0" zoomScaleNormal="100" workbookViewId="0"/>
  </sheetViews>
  <sheetFormatPr defaultColWidth="8.88671875" defaultRowHeight="13.8" x14ac:dyDescent="0.25"/>
  <cols>
    <col min="1" max="1" width="22.6640625" style="27" customWidth="1"/>
    <col min="2" max="2" width="11.5546875" style="27" bestFit="1" customWidth="1"/>
    <col min="3" max="19" width="11.33203125" style="27" bestFit="1" customWidth="1"/>
    <col min="20" max="20" width="10.33203125" style="27" bestFit="1" customWidth="1"/>
    <col min="21" max="16384" width="8.88671875" style="27"/>
  </cols>
  <sheetData>
    <row r="1" spans="1:20" ht="21" x14ac:dyDescent="0.4">
      <c r="A1" s="60" t="s">
        <v>454</v>
      </c>
      <c r="B1" s="60" t="s">
        <v>253</v>
      </c>
    </row>
    <row r="2" spans="1:20" ht="18" x14ac:dyDescent="0.3">
      <c r="B2" s="97" t="s">
        <v>565</v>
      </c>
    </row>
    <row r="3" spans="1:20" ht="15" customHeight="1" x14ac:dyDescent="0.25"/>
    <row r="4" spans="1:20" ht="15" customHeight="1" x14ac:dyDescent="0.25"/>
    <row r="5" spans="1:20" ht="15" customHeight="1" x14ac:dyDescent="0.25"/>
    <row r="6" spans="1:20" ht="14.4" thickBot="1" x14ac:dyDescent="0.3"/>
    <row r="7" spans="1:20" s="40" customFormat="1" ht="40.799999999999997" x14ac:dyDescent="0.2">
      <c r="A7" s="65"/>
      <c r="B7" s="66" t="s">
        <v>167</v>
      </c>
      <c r="C7" s="66" t="s">
        <v>168</v>
      </c>
      <c r="D7" s="66" t="s">
        <v>169</v>
      </c>
      <c r="E7" s="66" t="s">
        <v>171</v>
      </c>
      <c r="F7" s="66" t="s">
        <v>172</v>
      </c>
      <c r="G7" s="66" t="s">
        <v>174</v>
      </c>
      <c r="H7" s="66" t="s">
        <v>176</v>
      </c>
      <c r="I7" s="66" t="s">
        <v>178</v>
      </c>
      <c r="J7" s="66" t="s">
        <v>180</v>
      </c>
      <c r="K7" s="66" t="s">
        <v>182</v>
      </c>
      <c r="L7" s="66" t="s">
        <v>184</v>
      </c>
      <c r="M7" s="66" t="s">
        <v>186</v>
      </c>
      <c r="N7" s="66" t="s">
        <v>188</v>
      </c>
      <c r="O7" s="66" t="s">
        <v>190</v>
      </c>
      <c r="P7" s="66" t="s">
        <v>192</v>
      </c>
      <c r="Q7" s="66" t="s">
        <v>194</v>
      </c>
      <c r="R7" s="66" t="s">
        <v>196</v>
      </c>
      <c r="S7" s="66" t="s">
        <v>198</v>
      </c>
      <c r="T7" s="66" t="s">
        <v>202</v>
      </c>
    </row>
    <row r="8" spans="1:20" s="40" customFormat="1" ht="15" customHeight="1" x14ac:dyDescent="0.2"/>
    <row r="9" spans="1:20" s="72" customFormat="1" ht="15" customHeight="1" x14ac:dyDescent="0.2">
      <c r="A9" s="72" t="s">
        <v>254</v>
      </c>
      <c r="B9" s="67">
        <v>1.8</v>
      </c>
      <c r="C9" s="67">
        <v>0.8</v>
      </c>
      <c r="D9" s="67">
        <v>1.3</v>
      </c>
      <c r="E9" s="67">
        <v>1.5</v>
      </c>
      <c r="F9" s="67">
        <v>0.9</v>
      </c>
      <c r="G9" s="67">
        <v>0.5</v>
      </c>
      <c r="H9" s="67">
        <v>0.1</v>
      </c>
      <c r="I9" s="67">
        <v>0.9</v>
      </c>
      <c r="J9" s="67">
        <v>0.4</v>
      </c>
      <c r="K9" s="67">
        <v>1</v>
      </c>
      <c r="L9" s="67">
        <v>0.6</v>
      </c>
      <c r="M9" s="67">
        <v>1.3</v>
      </c>
      <c r="N9" s="67">
        <v>0.7</v>
      </c>
      <c r="O9" s="67">
        <v>0.8</v>
      </c>
      <c r="P9" s="67">
        <v>1.3</v>
      </c>
      <c r="Q9" s="67">
        <v>1</v>
      </c>
      <c r="R9" s="67">
        <v>0.7</v>
      </c>
      <c r="S9" s="67">
        <v>0.6</v>
      </c>
      <c r="T9" s="67">
        <v>0.9</v>
      </c>
    </row>
    <row r="10" spans="1:20" s="72" customFormat="1" ht="15" customHeight="1" x14ac:dyDescent="0.2">
      <c r="A10" s="72" t="s">
        <v>255</v>
      </c>
      <c r="B10" s="67">
        <v>-0.1</v>
      </c>
      <c r="C10" s="67">
        <v>0.5</v>
      </c>
      <c r="D10" s="67">
        <v>0.8</v>
      </c>
      <c r="E10" s="67">
        <v>0.2</v>
      </c>
      <c r="F10" s="67">
        <v>0.1</v>
      </c>
      <c r="G10" s="67">
        <v>0.2</v>
      </c>
      <c r="H10" s="67">
        <v>0.4</v>
      </c>
      <c r="I10" s="67">
        <v>0.1</v>
      </c>
      <c r="J10" s="67">
        <v>0.3</v>
      </c>
      <c r="K10" s="67">
        <v>0.5</v>
      </c>
      <c r="L10" s="67">
        <v>0</v>
      </c>
      <c r="M10" s="67">
        <v>-0.2</v>
      </c>
      <c r="N10" s="67">
        <v>-0.1</v>
      </c>
      <c r="O10" s="67">
        <v>0.4</v>
      </c>
      <c r="P10" s="67">
        <v>0.7</v>
      </c>
      <c r="Q10" s="67">
        <v>0.7</v>
      </c>
      <c r="R10" s="67">
        <v>0.7</v>
      </c>
      <c r="S10" s="67">
        <v>0.3</v>
      </c>
      <c r="T10" s="67">
        <v>0.3</v>
      </c>
    </row>
    <row r="11" spans="1:20" s="72" customFormat="1" ht="15" customHeight="1" x14ac:dyDescent="0.2">
      <c r="A11" s="72" t="s">
        <v>256</v>
      </c>
      <c r="B11" s="67">
        <v>-1.9</v>
      </c>
      <c r="C11" s="67">
        <v>-0.3</v>
      </c>
      <c r="D11" s="67">
        <v>-0.6</v>
      </c>
      <c r="E11" s="67">
        <v>-1.3</v>
      </c>
      <c r="F11" s="67">
        <v>-0.8</v>
      </c>
      <c r="G11" s="67">
        <v>-0.2</v>
      </c>
      <c r="H11" s="67">
        <v>0.3</v>
      </c>
      <c r="I11" s="67">
        <v>-0.8</v>
      </c>
      <c r="J11" s="67">
        <v>-0.1</v>
      </c>
      <c r="K11" s="67">
        <v>-0.4</v>
      </c>
      <c r="L11" s="67">
        <v>-0.6</v>
      </c>
      <c r="M11" s="67">
        <v>-1.5</v>
      </c>
      <c r="N11" s="67">
        <v>-0.8</v>
      </c>
      <c r="O11" s="67">
        <v>-0.4</v>
      </c>
      <c r="P11" s="67">
        <v>-0.6</v>
      </c>
      <c r="Q11" s="67">
        <v>-0.3</v>
      </c>
      <c r="R11" s="67">
        <v>0.1</v>
      </c>
      <c r="S11" s="67">
        <v>-0.4</v>
      </c>
      <c r="T11" s="67">
        <v>-0.6</v>
      </c>
    </row>
    <row r="12" spans="1:20" s="40" customFormat="1" ht="15" customHeight="1" x14ac:dyDescent="0.2">
      <c r="A12" s="132"/>
      <c r="B12" s="132"/>
      <c r="C12" s="132"/>
      <c r="D12" s="132"/>
      <c r="E12" s="132"/>
      <c r="F12" s="132"/>
      <c r="G12" s="132"/>
      <c r="H12" s="132"/>
      <c r="I12" s="132"/>
      <c r="J12" s="132"/>
      <c r="K12" s="132"/>
      <c r="L12" s="132"/>
      <c r="M12" s="132"/>
      <c r="N12" s="132"/>
      <c r="O12" s="132"/>
      <c r="P12" s="132"/>
      <c r="Q12" s="132"/>
      <c r="R12" s="132"/>
      <c r="S12" s="132"/>
      <c r="T12" s="132"/>
    </row>
    <row r="13" spans="1:20" s="40" customFormat="1" ht="15" customHeight="1" x14ac:dyDescent="0.2">
      <c r="A13" s="39" t="s">
        <v>536</v>
      </c>
    </row>
    <row r="14" spans="1:20" ht="15" customHeight="1" x14ac:dyDescent="0.25">
      <c r="A14" s="39" t="s">
        <v>257</v>
      </c>
      <c r="B14" s="40"/>
      <c r="C14" s="40"/>
      <c r="D14" s="40"/>
      <c r="E14" s="40"/>
      <c r="F14" s="40"/>
      <c r="G14" s="40"/>
      <c r="H14" s="40"/>
      <c r="I14" s="40"/>
      <c r="J14" s="40"/>
    </row>
    <row r="15" spans="1:20" ht="15" customHeight="1" x14ac:dyDescent="0.25">
      <c r="A15" s="39" t="s">
        <v>258</v>
      </c>
      <c r="B15" s="40"/>
      <c r="C15" s="40"/>
      <c r="D15" s="40"/>
      <c r="E15" s="40"/>
      <c r="F15" s="40"/>
      <c r="G15" s="40"/>
      <c r="H15" s="40"/>
      <c r="I15" s="40"/>
      <c r="J15" s="40"/>
    </row>
    <row r="16" spans="1:20" ht="15" customHeight="1" x14ac:dyDescent="0.25">
      <c r="A16" s="39" t="s">
        <v>259</v>
      </c>
      <c r="B16" s="40"/>
      <c r="C16" s="40"/>
      <c r="D16" s="40"/>
      <c r="E16" s="40"/>
      <c r="F16" s="40"/>
      <c r="G16" s="40"/>
      <c r="H16" s="40"/>
      <c r="I16" s="40"/>
      <c r="J16" s="40"/>
    </row>
    <row r="17" spans="1:10" ht="15" customHeight="1" x14ac:dyDescent="0.25">
      <c r="A17" s="39"/>
      <c r="B17" s="40"/>
      <c r="C17" s="40"/>
      <c r="D17" s="40"/>
      <c r="E17" s="40"/>
      <c r="F17" s="40"/>
      <c r="G17" s="40"/>
      <c r="H17" s="40"/>
      <c r="I17" s="40"/>
      <c r="J17" s="40"/>
    </row>
    <row r="18" spans="1:10" ht="15" customHeight="1" x14ac:dyDescent="0.25">
      <c r="A18" s="39" t="s">
        <v>124</v>
      </c>
      <c r="B18" s="40"/>
      <c r="C18" s="40"/>
      <c r="D18" s="40"/>
      <c r="E18" s="40"/>
      <c r="F18" s="40"/>
      <c r="G18" s="40"/>
      <c r="H18" s="40"/>
      <c r="I18" s="40"/>
      <c r="J18" s="40"/>
    </row>
    <row r="19" spans="1:10" s="40" customFormat="1" ht="15" customHeight="1" x14ac:dyDescent="0.2">
      <c r="A19" s="39" t="s">
        <v>547</v>
      </c>
    </row>
    <row r="20" spans="1:10" s="40" customFormat="1" ht="15" customHeight="1" x14ac:dyDescent="0.2">
      <c r="A20" s="39" t="s">
        <v>592</v>
      </c>
    </row>
    <row r="21" spans="1:10" ht="15" customHeight="1" x14ac:dyDescent="0.25">
      <c r="A21" s="39" t="s">
        <v>593</v>
      </c>
    </row>
    <row r="22" spans="1:10" ht="15" customHeight="1" x14ac:dyDescent="0.25"/>
    <row r="23" spans="1:10" ht="15" customHeight="1" x14ac:dyDescent="0.25"/>
    <row r="24" spans="1:10" ht="15" customHeight="1" x14ac:dyDescent="0.25"/>
    <row r="25" spans="1:10" ht="15" customHeight="1" x14ac:dyDescent="0.25"/>
    <row r="26" spans="1:10" ht="15" customHeight="1" x14ac:dyDescent="0.25">
      <c r="A26" s="40" t="s">
        <v>167</v>
      </c>
    </row>
    <row r="27" spans="1:10" ht="15" customHeight="1" x14ac:dyDescent="0.25">
      <c r="A27" s="40" t="s">
        <v>168</v>
      </c>
    </row>
    <row r="28" spans="1:10" ht="15" customHeight="1" x14ac:dyDescent="0.25">
      <c r="A28" s="40" t="s">
        <v>169</v>
      </c>
    </row>
    <row r="29" spans="1:10" ht="15" customHeight="1" x14ac:dyDescent="0.25">
      <c r="A29" s="40" t="s">
        <v>171</v>
      </c>
    </row>
    <row r="30" spans="1:10" ht="15" customHeight="1" x14ac:dyDescent="0.25">
      <c r="A30" s="40" t="s">
        <v>172</v>
      </c>
    </row>
    <row r="31" spans="1:10" ht="15" customHeight="1" x14ac:dyDescent="0.25">
      <c r="A31" s="40" t="s">
        <v>174</v>
      </c>
    </row>
    <row r="32" spans="1:10" ht="15" customHeight="1" x14ac:dyDescent="0.25">
      <c r="A32" s="40" t="s">
        <v>176</v>
      </c>
    </row>
    <row r="33" spans="1:1" ht="15" customHeight="1" x14ac:dyDescent="0.25">
      <c r="A33" s="40" t="s">
        <v>178</v>
      </c>
    </row>
    <row r="34" spans="1:1" ht="15" customHeight="1" x14ac:dyDescent="0.25">
      <c r="A34" s="40" t="s">
        <v>180</v>
      </c>
    </row>
    <row r="35" spans="1:1" ht="15" customHeight="1" x14ac:dyDescent="0.25">
      <c r="A35" s="40" t="s">
        <v>182</v>
      </c>
    </row>
    <row r="36" spans="1:1" ht="15" customHeight="1" x14ac:dyDescent="0.25">
      <c r="A36" s="40" t="s">
        <v>184</v>
      </c>
    </row>
    <row r="37" spans="1:1" ht="15" customHeight="1" x14ac:dyDescent="0.25">
      <c r="A37" s="40" t="s">
        <v>186</v>
      </c>
    </row>
    <row r="38" spans="1:1" ht="15" customHeight="1" x14ac:dyDescent="0.25">
      <c r="A38" s="40" t="s">
        <v>188</v>
      </c>
    </row>
    <row r="39" spans="1:1" ht="15" customHeight="1" x14ac:dyDescent="0.25">
      <c r="A39" s="40" t="s">
        <v>190</v>
      </c>
    </row>
    <row r="40" spans="1:1" ht="15" customHeight="1" x14ac:dyDescent="0.25">
      <c r="A40" s="40" t="s">
        <v>192</v>
      </c>
    </row>
    <row r="41" spans="1:1" ht="15" customHeight="1" x14ac:dyDescent="0.25">
      <c r="A41" s="40" t="s">
        <v>194</v>
      </c>
    </row>
    <row r="42" spans="1:1" ht="15" customHeight="1" x14ac:dyDescent="0.25">
      <c r="A42" s="40" t="s">
        <v>196</v>
      </c>
    </row>
    <row r="43" spans="1:1" ht="15" customHeight="1" x14ac:dyDescent="0.25">
      <c r="A43" s="40" t="s">
        <v>198</v>
      </c>
    </row>
    <row r="44" spans="1:1" ht="15" customHeight="1" x14ac:dyDescent="0.25">
      <c r="A44" s="40" t="s">
        <v>202</v>
      </c>
    </row>
    <row r="56" s="40" customFormat="1" ht="13.2" customHeight="1" x14ac:dyDescent="0.2"/>
  </sheetData>
  <pageMargins left="0.7" right="0.7" top="0.75" bottom="0.75" header="0.3" footer="0.3"/>
  <pageSetup paperSize="9" orientation="portrait" horizontalDpi="300" verticalDpi="3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C71"/>
  <sheetViews>
    <sheetView showGridLines="0" zoomScaleNormal="100" workbookViewId="0"/>
  </sheetViews>
  <sheetFormatPr defaultColWidth="8.88671875" defaultRowHeight="13.8" x14ac:dyDescent="0.25"/>
  <cols>
    <col min="1" max="1" width="22.6640625" style="27" customWidth="1"/>
    <col min="2" max="3" width="16.6640625" style="27" customWidth="1"/>
    <col min="4" max="16384" width="8.88671875" style="27"/>
  </cols>
  <sheetData>
    <row r="1" spans="1:3" ht="21" x14ac:dyDescent="0.4">
      <c r="A1" s="60" t="s">
        <v>467</v>
      </c>
      <c r="B1" s="60" t="s">
        <v>260</v>
      </c>
    </row>
    <row r="2" spans="1:3" ht="15" customHeight="1" x14ac:dyDescent="0.25"/>
    <row r="3" spans="1:3" ht="15" customHeight="1" x14ac:dyDescent="0.25">
      <c r="A3" s="27" t="s">
        <v>20</v>
      </c>
    </row>
    <row r="4" spans="1:3" ht="15" customHeight="1" x14ac:dyDescent="0.25"/>
    <row r="5" spans="1:3" ht="15.6" x14ac:dyDescent="0.3">
      <c r="A5" s="28" t="s">
        <v>261</v>
      </c>
    </row>
    <row r="6" spans="1:3" ht="14.4" thickBot="1" x14ac:dyDescent="0.3">
      <c r="A6" s="64" t="s">
        <v>205</v>
      </c>
    </row>
    <row r="7" spans="1:3" x14ac:dyDescent="0.25">
      <c r="A7" s="65"/>
      <c r="B7" s="66" t="s">
        <v>262</v>
      </c>
      <c r="C7" s="66" t="s">
        <v>263</v>
      </c>
    </row>
    <row r="8" spans="1:3" ht="15" customHeight="1" x14ac:dyDescent="0.25">
      <c r="A8" s="40"/>
    </row>
    <row r="9" spans="1:3" ht="15" customHeight="1" x14ac:dyDescent="0.25">
      <c r="A9" s="40" t="s">
        <v>53</v>
      </c>
      <c r="B9" s="67">
        <v>3.2</v>
      </c>
      <c r="C9" s="67">
        <v>3.9</v>
      </c>
    </row>
    <row r="10" spans="1:3" ht="15" customHeight="1" x14ac:dyDescent="0.25">
      <c r="A10" s="40" t="s">
        <v>54</v>
      </c>
      <c r="B10" s="67">
        <v>-0.1</v>
      </c>
      <c r="C10" s="67">
        <v>0</v>
      </c>
    </row>
    <row r="11" spans="1:3" ht="15" customHeight="1" x14ac:dyDescent="0.25">
      <c r="A11" s="40" t="s">
        <v>55</v>
      </c>
      <c r="B11" s="67">
        <v>1.8</v>
      </c>
      <c r="C11" s="67">
        <v>0</v>
      </c>
    </row>
    <row r="12" spans="1:3" ht="15" customHeight="1" x14ac:dyDescent="0.25">
      <c r="A12" s="40" t="s">
        <v>56</v>
      </c>
      <c r="B12" s="67">
        <v>3.2</v>
      </c>
      <c r="C12" s="67">
        <v>1.9</v>
      </c>
    </row>
    <row r="13" spans="1:3" ht="15" customHeight="1" x14ac:dyDescent="0.25">
      <c r="A13" s="40" t="s">
        <v>57</v>
      </c>
      <c r="B13" s="67">
        <v>2.9</v>
      </c>
      <c r="C13" s="67">
        <v>3.1</v>
      </c>
    </row>
    <row r="14" spans="1:3" ht="15" customHeight="1" x14ac:dyDescent="0.25">
      <c r="A14" s="40" t="s">
        <v>58</v>
      </c>
      <c r="B14" s="67">
        <v>2.6</v>
      </c>
      <c r="C14" s="67">
        <v>3.9</v>
      </c>
    </row>
    <row r="15" spans="1:3" ht="15" customHeight="1" x14ac:dyDescent="0.25">
      <c r="A15" s="40" t="s">
        <v>59</v>
      </c>
      <c r="B15" s="67">
        <v>4.8</v>
      </c>
      <c r="C15" s="67">
        <v>2.6</v>
      </c>
    </row>
    <row r="16" spans="1:3" ht="15" customHeight="1" x14ac:dyDescent="0.25">
      <c r="A16" s="40" t="s">
        <v>60</v>
      </c>
      <c r="B16" s="67">
        <v>2.2000000000000002</v>
      </c>
      <c r="C16" s="67">
        <v>3.4</v>
      </c>
    </row>
    <row r="17" spans="1:3" ht="15" customHeight="1" x14ac:dyDescent="0.25">
      <c r="A17" s="40" t="s">
        <v>61</v>
      </c>
      <c r="B17" s="67">
        <v>4.5999999999999996</v>
      </c>
      <c r="C17" s="67">
        <v>2.7</v>
      </c>
    </row>
    <row r="18" spans="1:3" ht="15" customHeight="1" x14ac:dyDescent="0.25">
      <c r="A18" s="40" t="s">
        <v>62</v>
      </c>
      <c r="B18" s="67">
        <v>5</v>
      </c>
      <c r="C18" s="67">
        <v>2.9</v>
      </c>
    </row>
    <row r="19" spans="1:3" ht="15" customHeight="1" x14ac:dyDescent="0.25">
      <c r="A19" s="40" t="s">
        <v>63</v>
      </c>
      <c r="B19" s="67">
        <v>5.0999999999999996</v>
      </c>
      <c r="C19" s="67">
        <v>4.5999999999999996</v>
      </c>
    </row>
    <row r="20" spans="1:3" ht="15" customHeight="1" x14ac:dyDescent="0.25">
      <c r="A20" s="40" t="s">
        <v>64</v>
      </c>
      <c r="B20" s="67">
        <v>6</v>
      </c>
      <c r="C20" s="67">
        <v>6.7</v>
      </c>
    </row>
    <row r="21" spans="1:3" ht="15" customHeight="1" x14ac:dyDescent="0.25">
      <c r="A21" s="40" t="s">
        <v>65</v>
      </c>
      <c r="B21" s="67">
        <v>8.6</v>
      </c>
      <c r="C21" s="67">
        <v>5.9</v>
      </c>
    </row>
    <row r="22" spans="1:3" ht="15" customHeight="1" x14ac:dyDescent="0.25">
      <c r="A22" s="40" t="s">
        <v>66</v>
      </c>
      <c r="B22" s="67">
        <v>15.2</v>
      </c>
      <c r="C22" s="67">
        <v>12</v>
      </c>
    </row>
    <row r="23" spans="1:3" ht="15" customHeight="1" x14ac:dyDescent="0.25">
      <c r="A23" s="40" t="s">
        <v>67</v>
      </c>
      <c r="B23" s="67">
        <v>15.3</v>
      </c>
      <c r="C23" s="67">
        <v>15.7</v>
      </c>
    </row>
    <row r="24" spans="1:3" ht="15" customHeight="1" x14ac:dyDescent="0.25">
      <c r="A24" s="40" t="s">
        <v>68</v>
      </c>
      <c r="B24" s="67">
        <v>13.1</v>
      </c>
      <c r="C24" s="67">
        <v>12.1</v>
      </c>
    </row>
    <row r="25" spans="1:3" ht="15" customHeight="1" x14ac:dyDescent="0.25">
      <c r="A25" s="40" t="s">
        <v>69</v>
      </c>
      <c r="B25" s="67">
        <v>10.8</v>
      </c>
      <c r="C25" s="67">
        <v>12.9</v>
      </c>
    </row>
    <row r="26" spans="1:3" ht="15" customHeight="1" x14ac:dyDescent="0.25">
      <c r="A26" s="40" t="s">
        <v>70</v>
      </c>
      <c r="B26" s="67">
        <v>7.9</v>
      </c>
      <c r="C26" s="67">
        <v>9.3000000000000007</v>
      </c>
    </row>
    <row r="27" spans="1:3" ht="15" customHeight="1" x14ac:dyDescent="0.25">
      <c r="A27" s="40" t="s">
        <v>71</v>
      </c>
      <c r="B27" s="67">
        <v>8.3000000000000007</v>
      </c>
      <c r="C27" s="67">
        <v>7.7</v>
      </c>
    </row>
    <row r="28" spans="1:3" ht="15" customHeight="1" x14ac:dyDescent="0.25">
      <c r="A28" s="40" t="s">
        <v>72</v>
      </c>
      <c r="B28" s="67">
        <v>9.5</v>
      </c>
      <c r="C28" s="67">
        <v>9.8000000000000007</v>
      </c>
    </row>
    <row r="29" spans="1:3" ht="15" customHeight="1" x14ac:dyDescent="0.25">
      <c r="A29" s="40" t="s">
        <v>73</v>
      </c>
      <c r="B29" s="67">
        <v>9.1</v>
      </c>
      <c r="C29" s="67">
        <v>8.8000000000000007</v>
      </c>
    </row>
    <row r="30" spans="1:3" ht="15" customHeight="1" x14ac:dyDescent="0.25">
      <c r="A30" s="40" t="s">
        <v>74</v>
      </c>
      <c r="B30" s="67">
        <v>11.1</v>
      </c>
      <c r="C30" s="67">
        <v>9.9</v>
      </c>
    </row>
    <row r="31" spans="1:3" ht="15" customHeight="1" x14ac:dyDescent="0.25">
      <c r="A31" s="40" t="s">
        <v>75</v>
      </c>
      <c r="B31" s="67">
        <v>9.6999999999999993</v>
      </c>
      <c r="C31" s="67">
        <v>10.9</v>
      </c>
    </row>
    <row r="32" spans="1:3" ht="15" customHeight="1" x14ac:dyDescent="0.25">
      <c r="A32" s="40" t="s">
        <v>76</v>
      </c>
      <c r="B32" s="67">
        <v>7.6</v>
      </c>
      <c r="C32" s="67">
        <v>6.6</v>
      </c>
    </row>
    <row r="33" spans="1:3" ht="15" customHeight="1" x14ac:dyDescent="0.25">
      <c r="A33" s="40" t="s">
        <v>77</v>
      </c>
      <c r="B33" s="67">
        <v>4.5</v>
      </c>
      <c r="C33" s="67">
        <v>4.2</v>
      </c>
    </row>
    <row r="34" spans="1:3" ht="15" customHeight="1" x14ac:dyDescent="0.25">
      <c r="A34" s="40" t="s">
        <v>78</v>
      </c>
      <c r="B34" s="67">
        <v>6.3</v>
      </c>
      <c r="C34" s="67">
        <v>8.1</v>
      </c>
    </row>
    <row r="35" spans="1:3" ht="15" customHeight="1" x14ac:dyDescent="0.25">
      <c r="A35" s="40" t="s">
        <v>79</v>
      </c>
      <c r="B35" s="67">
        <v>6.8</v>
      </c>
      <c r="C35" s="67">
        <v>8.9</v>
      </c>
    </row>
    <row r="36" spans="1:3" ht="15" customHeight="1" x14ac:dyDescent="0.25">
      <c r="A36" s="40" t="s">
        <v>80</v>
      </c>
      <c r="B36" s="67">
        <v>7</v>
      </c>
      <c r="C36" s="67">
        <v>7.1</v>
      </c>
    </row>
    <row r="37" spans="1:3" ht="15" customHeight="1" x14ac:dyDescent="0.25">
      <c r="A37" s="40" t="s">
        <v>81</v>
      </c>
      <c r="B37" s="67">
        <v>8.8000000000000007</v>
      </c>
      <c r="C37" s="67">
        <v>7</v>
      </c>
    </row>
    <row r="38" spans="1:3" ht="15" customHeight="1" x14ac:dyDescent="0.25">
      <c r="A38" s="40" t="s">
        <v>82</v>
      </c>
      <c r="B38" s="67">
        <v>5.9</v>
      </c>
      <c r="C38" s="67">
        <v>7.7</v>
      </c>
    </row>
    <row r="39" spans="1:3" ht="15" customHeight="1" x14ac:dyDescent="0.25">
      <c r="A39" s="40" t="s">
        <v>83</v>
      </c>
      <c r="B39" s="67">
        <v>3</v>
      </c>
      <c r="C39" s="67">
        <v>5.0999999999999996</v>
      </c>
    </row>
    <row r="40" spans="1:3" ht="15" customHeight="1" x14ac:dyDescent="0.25">
      <c r="A40" s="40" t="s">
        <v>84</v>
      </c>
      <c r="B40" s="67">
        <v>1.5</v>
      </c>
      <c r="C40" s="67">
        <v>1.9</v>
      </c>
    </row>
    <row r="41" spans="1:3" ht="15" customHeight="1" x14ac:dyDescent="0.25">
      <c r="A41" s="40" t="s">
        <v>85</v>
      </c>
      <c r="B41" s="67">
        <v>0.9</v>
      </c>
      <c r="C41" s="67">
        <v>1</v>
      </c>
    </row>
    <row r="42" spans="1:3" ht="15" customHeight="1" x14ac:dyDescent="0.25">
      <c r="A42" s="40" t="s">
        <v>86</v>
      </c>
      <c r="B42" s="67">
        <v>1</v>
      </c>
      <c r="C42" s="67">
        <v>1.8</v>
      </c>
    </row>
    <row r="43" spans="1:3" ht="15" customHeight="1" x14ac:dyDescent="0.25">
      <c r="A43" s="40" t="s">
        <v>87</v>
      </c>
      <c r="B43" s="67">
        <v>2.2000000000000002</v>
      </c>
      <c r="C43" s="67">
        <v>3.2</v>
      </c>
    </row>
    <row r="44" spans="1:3" ht="15" customHeight="1" x14ac:dyDescent="0.25">
      <c r="A44" s="40" t="s">
        <v>88</v>
      </c>
      <c r="B44" s="67">
        <v>2.7</v>
      </c>
      <c r="C44" s="67">
        <v>4.2</v>
      </c>
    </row>
    <row r="45" spans="1:3" ht="15" customHeight="1" x14ac:dyDescent="0.25">
      <c r="A45" s="40" t="s">
        <v>89</v>
      </c>
      <c r="B45" s="67">
        <v>1.2</v>
      </c>
      <c r="C45" s="67">
        <v>1.3</v>
      </c>
    </row>
    <row r="46" spans="1:3" ht="15" customHeight="1" x14ac:dyDescent="0.25">
      <c r="A46" s="40" t="s">
        <v>90</v>
      </c>
      <c r="B46" s="67">
        <v>1.3</v>
      </c>
      <c r="C46" s="67">
        <v>0</v>
      </c>
    </row>
    <row r="47" spans="1:3" ht="15" customHeight="1" x14ac:dyDescent="0.25">
      <c r="A47" s="40" t="s">
        <v>91</v>
      </c>
      <c r="B47" s="67">
        <v>0.4</v>
      </c>
      <c r="C47" s="67">
        <v>1.3</v>
      </c>
    </row>
    <row r="48" spans="1:3" ht="15" customHeight="1" x14ac:dyDescent="0.25">
      <c r="A48" s="40" t="s">
        <v>92</v>
      </c>
      <c r="B48" s="67">
        <v>2.5</v>
      </c>
      <c r="C48" s="67">
        <v>2.4</v>
      </c>
    </row>
    <row r="49" spans="1:3" ht="15" customHeight="1" x14ac:dyDescent="0.25">
      <c r="A49" s="40" t="s">
        <v>93</v>
      </c>
      <c r="B49" s="67">
        <v>4.5</v>
      </c>
      <c r="C49" s="67">
        <v>5.8</v>
      </c>
    </row>
    <row r="50" spans="1:3" ht="15" customHeight="1" x14ac:dyDescent="0.25">
      <c r="A50" s="40" t="s">
        <v>94</v>
      </c>
      <c r="B50" s="67">
        <v>2.8</v>
      </c>
      <c r="C50" s="67">
        <v>2.8</v>
      </c>
    </row>
    <row r="51" spans="1:3" ht="15" customHeight="1" x14ac:dyDescent="0.25">
      <c r="A51" s="40" t="s">
        <v>95</v>
      </c>
      <c r="B51" s="67">
        <v>3.1</v>
      </c>
      <c r="C51" s="67">
        <v>3</v>
      </c>
    </row>
    <row r="52" spans="1:3" ht="15" customHeight="1" x14ac:dyDescent="0.25">
      <c r="A52" s="40" t="s">
        <v>96</v>
      </c>
      <c r="B52" s="67">
        <v>3.3</v>
      </c>
      <c r="C52" s="67">
        <v>2.4</v>
      </c>
    </row>
    <row r="53" spans="1:3" ht="15" customHeight="1" x14ac:dyDescent="0.25">
      <c r="A53" s="40" t="s">
        <v>97</v>
      </c>
      <c r="B53" s="67">
        <v>3.7</v>
      </c>
      <c r="C53" s="67">
        <v>2.4</v>
      </c>
    </row>
    <row r="54" spans="1:3" ht="15" customHeight="1" x14ac:dyDescent="0.25">
      <c r="A54" s="40" t="s">
        <v>98</v>
      </c>
      <c r="B54" s="67">
        <v>5</v>
      </c>
      <c r="C54" s="67">
        <v>3.2</v>
      </c>
    </row>
    <row r="55" spans="1:3" ht="15" customHeight="1" x14ac:dyDescent="0.25">
      <c r="A55" s="40" t="s">
        <v>99</v>
      </c>
      <c r="B55" s="67">
        <v>4.9000000000000004</v>
      </c>
      <c r="C55" s="67">
        <v>2.9</v>
      </c>
    </row>
    <row r="56" spans="1:3" ht="15" customHeight="1" x14ac:dyDescent="0.25">
      <c r="A56" s="40" t="s">
        <v>100</v>
      </c>
      <c r="B56" s="67">
        <v>4.4000000000000004</v>
      </c>
      <c r="C56" s="67">
        <v>3.3</v>
      </c>
    </row>
    <row r="57" spans="1:3" ht="15" customHeight="1" x14ac:dyDescent="0.25">
      <c r="A57" s="40" t="s">
        <v>101</v>
      </c>
      <c r="B57" s="67">
        <v>4.9000000000000004</v>
      </c>
      <c r="C57" s="67">
        <v>3.1</v>
      </c>
    </row>
    <row r="58" spans="1:3" ht="15" customHeight="1" x14ac:dyDescent="0.25">
      <c r="A58" s="40" t="s">
        <v>102</v>
      </c>
      <c r="B58" s="67">
        <v>1.2</v>
      </c>
      <c r="C58" s="67">
        <v>2.2999999999999998</v>
      </c>
    </row>
    <row r="59" spans="1:3" ht="15" customHeight="1" x14ac:dyDescent="0.25">
      <c r="A59" s="40" t="s">
        <v>103</v>
      </c>
      <c r="B59" s="67">
        <v>6.1</v>
      </c>
      <c r="C59" s="67">
        <v>3.1</v>
      </c>
    </row>
    <row r="60" spans="1:3" ht="15" customHeight="1" x14ac:dyDescent="0.25">
      <c r="A60" s="40" t="s">
        <v>104</v>
      </c>
      <c r="B60" s="67">
        <v>1.9</v>
      </c>
      <c r="C60" s="67">
        <v>2.2999999999999998</v>
      </c>
    </row>
    <row r="61" spans="1:3" ht="15" customHeight="1" x14ac:dyDescent="0.25">
      <c r="A61" s="40" t="s">
        <v>105</v>
      </c>
      <c r="B61" s="67">
        <v>-0.2</v>
      </c>
      <c r="C61" s="67">
        <v>2.2999999999999998</v>
      </c>
    </row>
    <row r="62" spans="1:3" ht="15" customHeight="1" x14ac:dyDescent="0.25">
      <c r="A62" s="40" t="s">
        <v>106</v>
      </c>
      <c r="B62" s="67">
        <v>1.4</v>
      </c>
      <c r="C62" s="67">
        <v>2.7</v>
      </c>
    </row>
    <row r="63" spans="1:3" ht="15" customHeight="1" x14ac:dyDescent="0.25">
      <c r="A63" s="40" t="s">
        <v>107</v>
      </c>
      <c r="B63" s="67">
        <v>-0.7</v>
      </c>
      <c r="C63" s="67">
        <v>1.7</v>
      </c>
    </row>
    <row r="64" spans="1:3" ht="15" customHeight="1" x14ac:dyDescent="0.25">
      <c r="A64" s="40" t="s">
        <v>108</v>
      </c>
      <c r="B64" s="67">
        <v>-0.5</v>
      </c>
      <c r="C64" s="67">
        <v>1.4</v>
      </c>
    </row>
    <row r="65" spans="1:3" ht="15" customHeight="1" x14ac:dyDescent="0.25">
      <c r="A65" s="40" t="s">
        <v>109</v>
      </c>
      <c r="B65" s="67">
        <v>3.6</v>
      </c>
      <c r="C65" s="67">
        <v>1.7</v>
      </c>
    </row>
    <row r="66" spans="1:3" ht="15" customHeight="1" x14ac:dyDescent="0.25">
      <c r="A66" s="40" t="s">
        <v>4</v>
      </c>
      <c r="B66" s="67">
        <v>1.8</v>
      </c>
      <c r="C66" s="67">
        <v>1.9</v>
      </c>
    </row>
    <row r="67" spans="1:3" ht="15" customHeight="1" x14ac:dyDescent="0.25">
      <c r="A67" s="38"/>
      <c r="B67" s="38"/>
      <c r="C67" s="38"/>
    </row>
    <row r="68" spans="1:3" ht="15" customHeight="1" x14ac:dyDescent="0.25">
      <c r="A68" s="166"/>
      <c r="B68" s="166"/>
      <c r="C68" s="166"/>
    </row>
    <row r="69" spans="1:3" ht="15" customHeight="1" x14ac:dyDescent="0.25">
      <c r="A69" s="41" t="s">
        <v>264</v>
      </c>
    </row>
    <row r="70" spans="1:3" ht="15" customHeight="1" x14ac:dyDescent="0.25">
      <c r="A70" s="40" t="s">
        <v>594</v>
      </c>
    </row>
    <row r="71" spans="1:3" ht="15" customHeight="1" x14ac:dyDescent="0.25">
      <c r="A71" s="40" t="s">
        <v>591</v>
      </c>
    </row>
  </sheetData>
  <pageMargins left="0.7" right="0.7" top="0.75" bottom="0.75" header="0.3" footer="0.3"/>
  <pageSetup paperSize="9" orientation="portrait" horizontalDpi="300" verticalDpi="3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D30"/>
  <sheetViews>
    <sheetView showGridLines="0" zoomScaleNormal="100" workbookViewId="0"/>
  </sheetViews>
  <sheetFormatPr defaultColWidth="8.88671875" defaultRowHeight="13.8" x14ac:dyDescent="0.25"/>
  <cols>
    <col min="1" max="1" width="22.6640625" style="27" customWidth="1"/>
    <col min="2" max="3" width="14.33203125" style="27" customWidth="1"/>
    <col min="4" max="16384" width="8.88671875" style="27"/>
  </cols>
  <sheetData>
    <row r="1" spans="1:3" ht="21" x14ac:dyDescent="0.4">
      <c r="A1" s="60" t="s">
        <v>468</v>
      </c>
      <c r="B1" s="60" t="s">
        <v>260</v>
      </c>
    </row>
    <row r="2" spans="1:3" ht="15" customHeight="1" x14ac:dyDescent="0.25"/>
    <row r="3" spans="1:3" ht="15" customHeight="1" x14ac:dyDescent="0.25">
      <c r="A3" s="27" t="s">
        <v>46</v>
      </c>
    </row>
    <row r="4" spans="1:3" ht="15" customHeight="1" x14ac:dyDescent="0.25"/>
    <row r="5" spans="1:3" ht="15.6" x14ac:dyDescent="0.3">
      <c r="A5" s="28" t="s">
        <v>265</v>
      </c>
    </row>
    <row r="6" spans="1:3" ht="14.4" thickBot="1" x14ac:dyDescent="0.3">
      <c r="A6" s="64" t="s">
        <v>266</v>
      </c>
    </row>
    <row r="7" spans="1:3" ht="15" customHeight="1" x14ac:dyDescent="0.25">
      <c r="A7" s="65"/>
      <c r="B7" s="66" t="s">
        <v>267</v>
      </c>
      <c r="C7" s="66" t="s">
        <v>268</v>
      </c>
    </row>
    <row r="8" spans="1:3" ht="15" customHeight="1" x14ac:dyDescent="0.25">
      <c r="A8" s="40"/>
      <c r="B8" s="40"/>
      <c r="C8" s="40"/>
    </row>
    <row r="9" spans="1:3" ht="15" customHeight="1" x14ac:dyDescent="0.25">
      <c r="A9" s="40" t="s">
        <v>96</v>
      </c>
      <c r="B9" s="183">
        <v>100</v>
      </c>
      <c r="C9" s="183">
        <v>100</v>
      </c>
    </row>
    <row r="10" spans="1:3" ht="15" customHeight="1" x14ac:dyDescent="0.25">
      <c r="A10" s="40" t="s">
        <v>97</v>
      </c>
      <c r="B10" s="183">
        <v>103.8</v>
      </c>
      <c r="C10" s="183">
        <v>102.4</v>
      </c>
    </row>
    <row r="11" spans="1:3" ht="15" customHeight="1" x14ac:dyDescent="0.25">
      <c r="A11" s="40" t="s">
        <v>98</v>
      </c>
      <c r="B11" s="183">
        <v>109.1</v>
      </c>
      <c r="C11" s="183">
        <v>105.7</v>
      </c>
    </row>
    <row r="12" spans="1:3" ht="15" customHeight="1" x14ac:dyDescent="0.25">
      <c r="A12" s="40" t="s">
        <v>99</v>
      </c>
      <c r="B12" s="183">
        <v>114.5</v>
      </c>
      <c r="C12" s="183">
        <v>108.8</v>
      </c>
    </row>
    <row r="13" spans="1:3" ht="15" customHeight="1" x14ac:dyDescent="0.25">
      <c r="A13" s="40" t="s">
        <v>100</v>
      </c>
      <c r="B13" s="183">
        <v>119.7</v>
      </c>
      <c r="C13" s="183">
        <v>112.5</v>
      </c>
    </row>
    <row r="14" spans="1:3" ht="15" customHeight="1" x14ac:dyDescent="0.25">
      <c r="A14" s="40" t="s">
        <v>101</v>
      </c>
      <c r="B14" s="183">
        <v>125.7</v>
      </c>
      <c r="C14" s="183">
        <v>116</v>
      </c>
    </row>
    <row r="15" spans="1:3" ht="15" customHeight="1" x14ac:dyDescent="0.25">
      <c r="A15" s="40" t="s">
        <v>102</v>
      </c>
      <c r="B15" s="183">
        <v>127.2</v>
      </c>
      <c r="C15" s="183">
        <v>118.7</v>
      </c>
    </row>
    <row r="16" spans="1:3" ht="15" customHeight="1" x14ac:dyDescent="0.25">
      <c r="A16" s="40" t="s">
        <v>103</v>
      </c>
      <c r="B16" s="183">
        <v>135.1</v>
      </c>
      <c r="C16" s="183">
        <v>122.4</v>
      </c>
    </row>
    <row r="17" spans="1:4" ht="15" customHeight="1" x14ac:dyDescent="0.25">
      <c r="A17" s="40" t="s">
        <v>104</v>
      </c>
      <c r="B17" s="183">
        <v>137.69999999999999</v>
      </c>
      <c r="C17" s="183">
        <v>125.2</v>
      </c>
    </row>
    <row r="18" spans="1:4" ht="15" customHeight="1" x14ac:dyDescent="0.25">
      <c r="A18" s="40" t="s">
        <v>105</v>
      </c>
      <c r="B18" s="183">
        <v>137.5</v>
      </c>
      <c r="C18" s="183">
        <v>128.1</v>
      </c>
    </row>
    <row r="19" spans="1:4" ht="15" customHeight="1" x14ac:dyDescent="0.25">
      <c r="A19" s="40" t="s">
        <v>106</v>
      </c>
      <c r="B19" s="183">
        <v>139.4</v>
      </c>
      <c r="C19" s="183">
        <v>131.5</v>
      </c>
    </row>
    <row r="20" spans="1:4" ht="15" customHeight="1" x14ac:dyDescent="0.25">
      <c r="A20" s="40" t="s">
        <v>107</v>
      </c>
      <c r="B20" s="183">
        <v>138.5</v>
      </c>
      <c r="C20" s="183">
        <v>133.80000000000001</v>
      </c>
    </row>
    <row r="21" spans="1:4" ht="15" customHeight="1" x14ac:dyDescent="0.25">
      <c r="A21" s="40" t="s">
        <v>108</v>
      </c>
      <c r="B21" s="183">
        <v>137.80000000000001</v>
      </c>
      <c r="C21" s="183">
        <v>135.6</v>
      </c>
    </row>
    <row r="22" spans="1:4" ht="15" customHeight="1" x14ac:dyDescent="0.25">
      <c r="A22" s="40" t="s">
        <v>109</v>
      </c>
      <c r="B22" s="183">
        <v>142.9</v>
      </c>
      <c r="C22" s="183">
        <v>137.9</v>
      </c>
    </row>
    <row r="23" spans="1:4" ht="15" customHeight="1" x14ac:dyDescent="0.25">
      <c r="A23" s="40" t="s">
        <v>4</v>
      </c>
      <c r="B23" s="183">
        <v>145.5</v>
      </c>
      <c r="C23" s="183">
        <v>140.6</v>
      </c>
    </row>
    <row r="24" spans="1:4" ht="15" customHeight="1" x14ac:dyDescent="0.25">
      <c r="A24" s="38"/>
      <c r="B24" s="38"/>
      <c r="C24" s="38"/>
    </row>
    <row r="25" spans="1:4" ht="15" customHeight="1" x14ac:dyDescent="0.25">
      <c r="A25" s="40"/>
    </row>
    <row r="26" spans="1:4" ht="15" customHeight="1" x14ac:dyDescent="0.25">
      <c r="A26" s="41" t="s">
        <v>264</v>
      </c>
      <c r="B26" s="41"/>
      <c r="C26" s="41"/>
    </row>
    <row r="27" spans="1:4" ht="15" customHeight="1" x14ac:dyDescent="0.25">
      <c r="A27" s="40" t="s">
        <v>594</v>
      </c>
      <c r="D27" s="41"/>
    </row>
    <row r="28" spans="1:4" ht="15" customHeight="1" x14ac:dyDescent="0.25">
      <c r="A28" s="40" t="s">
        <v>591</v>
      </c>
    </row>
    <row r="30" spans="1:4" s="41" customFormat="1" x14ac:dyDescent="0.25">
      <c r="A30" s="27"/>
      <c r="B30" s="27"/>
      <c r="C30" s="27"/>
      <c r="D30" s="27"/>
    </row>
  </sheetData>
  <pageMargins left="0.7" right="0.7" top="0.75" bottom="0.75" header="0.3" footer="0.3"/>
  <pageSetup paperSize="9" orientation="portrait" horizontalDpi="300" verticalDpi="3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T20"/>
  <sheetViews>
    <sheetView showGridLines="0" zoomScaleNormal="100" workbookViewId="0"/>
  </sheetViews>
  <sheetFormatPr defaultColWidth="8.88671875" defaultRowHeight="13.8" x14ac:dyDescent="0.25"/>
  <cols>
    <col min="1" max="1" width="22.6640625" style="27" customWidth="1"/>
    <col min="2" max="2" width="11.5546875" style="27" bestFit="1" customWidth="1"/>
    <col min="3" max="19" width="11.33203125" style="27" bestFit="1" customWidth="1"/>
    <col min="20" max="20" width="10.33203125" style="27" bestFit="1" customWidth="1"/>
    <col min="21" max="16384" width="8.88671875" style="27"/>
  </cols>
  <sheetData>
    <row r="1" spans="1:20" ht="24" x14ac:dyDescent="0.4">
      <c r="A1" s="60" t="s">
        <v>455</v>
      </c>
      <c r="B1" s="60" t="s">
        <v>269</v>
      </c>
    </row>
    <row r="2" spans="1:20" ht="15" customHeight="1" x14ac:dyDescent="0.25"/>
    <row r="3" spans="1:20" ht="15" customHeight="1" x14ac:dyDescent="0.25"/>
    <row r="4" spans="1:20" ht="15" customHeight="1" x14ac:dyDescent="0.25"/>
    <row r="5" spans="1:20" ht="15.6" x14ac:dyDescent="0.3">
      <c r="A5" s="28" t="s">
        <v>270</v>
      </c>
    </row>
    <row r="6" spans="1:20" ht="16.2" thickBot="1" x14ac:dyDescent="0.35">
      <c r="A6" s="28"/>
    </row>
    <row r="7" spans="1:20" s="40" customFormat="1" ht="40.799999999999997" x14ac:dyDescent="0.2">
      <c r="A7" s="65"/>
      <c r="B7" s="66" t="s">
        <v>167</v>
      </c>
      <c r="C7" s="66" t="s">
        <v>168</v>
      </c>
      <c r="D7" s="66" t="s">
        <v>169</v>
      </c>
      <c r="E7" s="66" t="s">
        <v>171</v>
      </c>
      <c r="F7" s="66" t="s">
        <v>172</v>
      </c>
      <c r="G7" s="66" t="s">
        <v>174</v>
      </c>
      <c r="H7" s="66" t="s">
        <v>176</v>
      </c>
      <c r="I7" s="66" t="s">
        <v>178</v>
      </c>
      <c r="J7" s="66" t="s">
        <v>180</v>
      </c>
      <c r="K7" s="66" t="s">
        <v>182</v>
      </c>
      <c r="L7" s="66" t="s">
        <v>184</v>
      </c>
      <c r="M7" s="66" t="s">
        <v>186</v>
      </c>
      <c r="N7" s="66" t="s">
        <v>188</v>
      </c>
      <c r="O7" s="66" t="s">
        <v>190</v>
      </c>
      <c r="P7" s="66" t="s">
        <v>192</v>
      </c>
      <c r="Q7" s="66" t="s">
        <v>194</v>
      </c>
      <c r="R7" s="66" t="s">
        <v>196</v>
      </c>
      <c r="S7" s="66" t="s">
        <v>198</v>
      </c>
      <c r="T7" s="66" t="s">
        <v>202</v>
      </c>
    </row>
    <row r="8" spans="1:20" s="40" customFormat="1" ht="15" customHeight="1" x14ac:dyDescent="0.2"/>
    <row r="9" spans="1:20" s="40" customFormat="1" ht="15" customHeight="1" x14ac:dyDescent="0.2">
      <c r="A9" s="40" t="s">
        <v>270</v>
      </c>
      <c r="B9" s="71">
        <v>-1.91</v>
      </c>
      <c r="C9" s="71">
        <v>-0.27</v>
      </c>
      <c r="D9" s="71">
        <v>-0.57999999999999996</v>
      </c>
      <c r="E9" s="71">
        <v>-1.32</v>
      </c>
      <c r="F9" s="71">
        <v>-0.76</v>
      </c>
      <c r="G9" s="71">
        <v>-0.24</v>
      </c>
      <c r="H9" s="71">
        <v>0.27</v>
      </c>
      <c r="I9" s="71">
        <v>-0.77</v>
      </c>
      <c r="J9" s="71">
        <v>-0.06</v>
      </c>
      <c r="K9" s="71">
        <v>-0.43</v>
      </c>
      <c r="L9" s="71">
        <v>-0.6</v>
      </c>
      <c r="M9" s="71">
        <v>-1.47</v>
      </c>
      <c r="N9" s="71">
        <v>-0.82</v>
      </c>
      <c r="O9" s="71">
        <v>-0.41</v>
      </c>
      <c r="P9" s="71">
        <v>-0.56999999999999995</v>
      </c>
      <c r="Q9" s="71">
        <v>-0.26</v>
      </c>
      <c r="R9" s="71">
        <v>0.06</v>
      </c>
      <c r="S9" s="71">
        <v>-0.35</v>
      </c>
      <c r="T9" s="71">
        <v>-0.64</v>
      </c>
    </row>
    <row r="10" spans="1:20" s="40" customFormat="1" ht="15" customHeight="1" x14ac:dyDescent="0.2">
      <c r="A10" s="40" t="s">
        <v>271</v>
      </c>
      <c r="B10" s="71">
        <v>100</v>
      </c>
      <c r="C10" s="71">
        <v>50.23</v>
      </c>
      <c r="D10" s="71">
        <v>68.75</v>
      </c>
      <c r="E10" s="71">
        <v>59.58</v>
      </c>
      <c r="F10" s="71">
        <v>51.35</v>
      </c>
      <c r="G10" s="71">
        <v>27.06</v>
      </c>
      <c r="H10" s="71">
        <v>22.17</v>
      </c>
      <c r="I10" s="71">
        <v>54.59</v>
      </c>
      <c r="J10" s="71">
        <v>60.59</v>
      </c>
      <c r="K10" s="71">
        <v>58.18</v>
      </c>
      <c r="L10" s="71">
        <v>42.16</v>
      </c>
      <c r="M10" s="71">
        <v>58.76</v>
      </c>
      <c r="N10" s="71">
        <v>38.020000000000003</v>
      </c>
      <c r="O10" s="71">
        <v>55.04</v>
      </c>
      <c r="P10" s="71">
        <v>43.68</v>
      </c>
      <c r="Q10" s="71">
        <v>38.06</v>
      </c>
      <c r="R10" s="71">
        <v>33.19</v>
      </c>
      <c r="S10" s="71">
        <v>37.4</v>
      </c>
      <c r="T10" s="71"/>
    </row>
    <row r="11" spans="1:20" ht="15" customHeight="1" x14ac:dyDescent="0.25">
      <c r="A11" s="38"/>
      <c r="B11" s="38"/>
      <c r="C11" s="38"/>
      <c r="D11" s="38"/>
      <c r="E11" s="38"/>
      <c r="F11" s="38"/>
      <c r="G11" s="38"/>
      <c r="H11" s="38"/>
      <c r="I11" s="38"/>
      <c r="J11" s="38"/>
      <c r="K11" s="38"/>
      <c r="L11" s="38"/>
      <c r="M11" s="38"/>
      <c r="N11" s="38"/>
      <c r="O11" s="38"/>
      <c r="P11" s="38"/>
      <c r="Q11" s="38"/>
      <c r="R11" s="38"/>
      <c r="S11" s="38"/>
      <c r="T11" s="38"/>
    </row>
    <row r="12" spans="1:20" s="40" customFormat="1" ht="15" customHeight="1" x14ac:dyDescent="0.2">
      <c r="A12" s="39" t="s">
        <v>535</v>
      </c>
    </row>
    <row r="13" spans="1:20" ht="15" customHeight="1" x14ac:dyDescent="0.25">
      <c r="A13" s="39" t="s">
        <v>272</v>
      </c>
    </row>
    <row r="14" spans="1:20" ht="15" customHeight="1" x14ac:dyDescent="0.25">
      <c r="A14" s="39" t="s">
        <v>273</v>
      </c>
    </row>
    <row r="15" spans="1:20" ht="15" customHeight="1" x14ac:dyDescent="0.25">
      <c r="A15" s="39"/>
    </row>
    <row r="16" spans="1:20" ht="15" customHeight="1" x14ac:dyDescent="0.25">
      <c r="A16" s="39" t="s">
        <v>274</v>
      </c>
    </row>
    <row r="17" spans="1:1" s="40" customFormat="1" ht="15" customHeight="1" x14ac:dyDescent="0.2">
      <c r="A17" s="39" t="s">
        <v>275</v>
      </c>
    </row>
    <row r="18" spans="1:1" ht="15" customHeight="1" x14ac:dyDescent="0.25">
      <c r="A18" s="39" t="s">
        <v>544</v>
      </c>
    </row>
    <row r="19" spans="1:1" s="40" customFormat="1" ht="15" customHeight="1" x14ac:dyDescent="0.2">
      <c r="A19" s="40" t="s">
        <v>546</v>
      </c>
    </row>
    <row r="20" spans="1:1" ht="15" customHeight="1" x14ac:dyDescent="0.25">
      <c r="A20" s="41" t="s">
        <v>545</v>
      </c>
    </row>
  </sheetData>
  <pageMargins left="0.7" right="0.7" top="0.75" bottom="0.75" header="0.3" footer="0.3"/>
  <pageSetup paperSize="9" orientation="portrait" horizontalDpi="300" verticalDpi="3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D48"/>
  <sheetViews>
    <sheetView showGridLines="0" zoomScaleNormal="100" workbookViewId="0"/>
  </sheetViews>
  <sheetFormatPr defaultColWidth="8.88671875" defaultRowHeight="13.8" x14ac:dyDescent="0.25"/>
  <cols>
    <col min="1" max="1" width="22.6640625" style="27" customWidth="1"/>
    <col min="2" max="16384" width="8.88671875" style="27"/>
  </cols>
  <sheetData>
    <row r="1" spans="1:4" ht="21" x14ac:dyDescent="0.4">
      <c r="A1" s="184" t="s">
        <v>276</v>
      </c>
      <c r="B1" s="184" t="s">
        <v>277</v>
      </c>
      <c r="C1" s="185"/>
      <c r="D1" s="185"/>
    </row>
    <row r="2" spans="1:4" ht="15" x14ac:dyDescent="0.25">
      <c r="A2" s="185"/>
      <c r="B2" s="62" t="s">
        <v>278</v>
      </c>
      <c r="C2" s="185"/>
      <c r="D2" s="185"/>
    </row>
    <row r="3" spans="1:4" ht="15" customHeight="1" x14ac:dyDescent="0.25">
      <c r="A3" s="185"/>
      <c r="B3" s="185"/>
      <c r="C3" s="185"/>
      <c r="D3" s="185"/>
    </row>
    <row r="4" spans="1:4" ht="15" customHeight="1" x14ac:dyDescent="0.25">
      <c r="B4" s="185"/>
      <c r="C4" s="185"/>
      <c r="D4" s="185"/>
    </row>
    <row r="5" spans="1:4" ht="15" customHeight="1" x14ac:dyDescent="0.25">
      <c r="B5" s="185"/>
      <c r="C5" s="185"/>
    </row>
    <row r="6" spans="1:4" ht="14.4" thickBot="1" x14ac:dyDescent="0.3">
      <c r="A6" s="186"/>
      <c r="B6" s="40"/>
    </row>
    <row r="7" spans="1:4" ht="15" customHeight="1" x14ac:dyDescent="0.25">
      <c r="A7" s="187"/>
      <c r="B7" s="65"/>
      <c r="C7" s="66" t="s">
        <v>279</v>
      </c>
    </row>
    <row r="8" spans="1:4" ht="15" customHeight="1" x14ac:dyDescent="0.25">
      <c r="B8" s="40"/>
    </row>
    <row r="9" spans="1:4" ht="15" customHeight="1" x14ac:dyDescent="0.25">
      <c r="A9" s="40" t="s">
        <v>280</v>
      </c>
      <c r="B9" s="40" t="s">
        <v>281</v>
      </c>
      <c r="C9" s="67">
        <v>86</v>
      </c>
    </row>
    <row r="10" spans="1:4" ht="15" customHeight="1" x14ac:dyDescent="0.25">
      <c r="A10" s="40" t="s">
        <v>282</v>
      </c>
      <c r="B10" s="40" t="s">
        <v>283</v>
      </c>
      <c r="C10" s="67">
        <v>80.8</v>
      </c>
    </row>
    <row r="11" spans="1:4" ht="15" customHeight="1" x14ac:dyDescent="0.25">
      <c r="A11" s="40" t="s">
        <v>284</v>
      </c>
      <c r="B11" s="40" t="s">
        <v>285</v>
      </c>
      <c r="C11" s="67">
        <v>79.599999999999994</v>
      </c>
    </row>
    <row r="12" spans="1:4" ht="15" customHeight="1" x14ac:dyDescent="0.25">
      <c r="A12" s="40" t="s">
        <v>286</v>
      </c>
      <c r="B12" s="40" t="s">
        <v>287</v>
      </c>
      <c r="C12" s="67">
        <v>65</v>
      </c>
    </row>
    <row r="13" spans="1:4" ht="15" customHeight="1" x14ac:dyDescent="0.25">
      <c r="A13" s="40" t="s">
        <v>288</v>
      </c>
      <c r="B13" s="40" t="s">
        <v>289</v>
      </c>
      <c r="C13" s="67">
        <v>64.900000000000006</v>
      </c>
    </row>
    <row r="14" spans="1:4" ht="15" customHeight="1" x14ac:dyDescent="0.25">
      <c r="A14" s="40" t="s">
        <v>290</v>
      </c>
      <c r="B14" s="40" t="s">
        <v>291</v>
      </c>
      <c r="C14" s="67">
        <v>64.599999999999994</v>
      </c>
    </row>
    <row r="15" spans="1:4" ht="15" customHeight="1" x14ac:dyDescent="0.25">
      <c r="A15" s="40" t="s">
        <v>292</v>
      </c>
      <c r="B15" s="40" t="s">
        <v>293</v>
      </c>
      <c r="C15" s="67">
        <v>63</v>
      </c>
    </row>
    <row r="16" spans="1:4" ht="15" customHeight="1" x14ac:dyDescent="0.25">
      <c r="A16" s="40" t="s">
        <v>294</v>
      </c>
      <c r="B16" s="40" t="s">
        <v>295</v>
      </c>
      <c r="C16" s="67">
        <v>60.5</v>
      </c>
    </row>
    <row r="17" spans="1:3" ht="15" customHeight="1" x14ac:dyDescent="0.25">
      <c r="A17" s="40" t="s">
        <v>296</v>
      </c>
      <c r="B17" s="40" t="s">
        <v>297</v>
      </c>
      <c r="C17" s="67">
        <v>59.9</v>
      </c>
    </row>
    <row r="18" spans="1:3" ht="15" customHeight="1" x14ac:dyDescent="0.25">
      <c r="A18" s="40" t="s">
        <v>298</v>
      </c>
      <c r="B18" s="40" t="s">
        <v>299</v>
      </c>
      <c r="C18" s="67">
        <v>59.3</v>
      </c>
    </row>
    <row r="19" spans="1:3" ht="15" customHeight="1" x14ac:dyDescent="0.25">
      <c r="A19" s="40" t="s">
        <v>300</v>
      </c>
      <c r="B19" s="40" t="s">
        <v>301</v>
      </c>
      <c r="C19" s="67">
        <v>56.5</v>
      </c>
    </row>
    <row r="20" spans="1:3" ht="15" customHeight="1" x14ac:dyDescent="0.25">
      <c r="A20" s="40" t="s">
        <v>302</v>
      </c>
      <c r="B20" s="40" t="s">
        <v>303</v>
      </c>
      <c r="C20" s="67">
        <v>55.3</v>
      </c>
    </row>
    <row r="21" spans="1:3" ht="15" customHeight="1" x14ac:dyDescent="0.25">
      <c r="A21" s="40" t="s">
        <v>304</v>
      </c>
      <c r="B21" s="40" t="s">
        <v>305</v>
      </c>
      <c r="C21" s="67">
        <v>54.4</v>
      </c>
    </row>
    <row r="22" spans="1:3" ht="15" customHeight="1" x14ac:dyDescent="0.25">
      <c r="A22" s="40" t="s">
        <v>306</v>
      </c>
      <c r="B22" s="40" t="s">
        <v>307</v>
      </c>
      <c r="C22" s="67">
        <v>52.7</v>
      </c>
    </row>
    <row r="23" spans="1:3" ht="15" customHeight="1" x14ac:dyDescent="0.25">
      <c r="A23" s="40" t="s">
        <v>304</v>
      </c>
      <c r="B23" s="40" t="s">
        <v>308</v>
      </c>
      <c r="C23" s="67">
        <v>52.5</v>
      </c>
    </row>
    <row r="24" spans="1:3" ht="15" customHeight="1" x14ac:dyDescent="0.25">
      <c r="A24" s="40" t="s">
        <v>309</v>
      </c>
      <c r="B24" s="40" t="s">
        <v>310</v>
      </c>
      <c r="C24" s="67">
        <v>49.8</v>
      </c>
    </row>
    <row r="25" spans="1:3" ht="15" customHeight="1" x14ac:dyDescent="0.25">
      <c r="A25" s="40" t="s">
        <v>311</v>
      </c>
      <c r="B25" s="40" t="s">
        <v>312</v>
      </c>
      <c r="C25" s="67">
        <v>48.5</v>
      </c>
    </row>
    <row r="26" spans="1:3" ht="15" customHeight="1" x14ac:dyDescent="0.25">
      <c r="A26" s="40" t="s">
        <v>313</v>
      </c>
      <c r="B26" s="40" t="s">
        <v>314</v>
      </c>
      <c r="C26" s="67">
        <v>47.9</v>
      </c>
    </row>
    <row r="27" spans="1:3" ht="15" customHeight="1" x14ac:dyDescent="0.25">
      <c r="A27" s="40" t="s">
        <v>315</v>
      </c>
      <c r="B27" s="40" t="s">
        <v>316</v>
      </c>
      <c r="C27" s="67">
        <v>47.6</v>
      </c>
    </row>
    <row r="28" spans="1:3" ht="15" customHeight="1" x14ac:dyDescent="0.25">
      <c r="A28" s="40" t="s">
        <v>317</v>
      </c>
      <c r="B28" s="40" t="s">
        <v>318</v>
      </c>
      <c r="C28" s="67">
        <v>41.9</v>
      </c>
    </row>
    <row r="29" spans="1:3" ht="15" customHeight="1" x14ac:dyDescent="0.25">
      <c r="A29" s="40" t="s">
        <v>319</v>
      </c>
      <c r="B29" s="40" t="s">
        <v>320</v>
      </c>
      <c r="C29" s="67">
        <v>40</v>
      </c>
    </row>
    <row r="30" spans="1:3" ht="15" customHeight="1" x14ac:dyDescent="0.25">
      <c r="A30" s="40" t="s">
        <v>321</v>
      </c>
      <c r="B30" s="40" t="s">
        <v>322</v>
      </c>
      <c r="C30" s="67">
        <v>38.5</v>
      </c>
    </row>
    <row r="31" spans="1:3" ht="15" customHeight="1" x14ac:dyDescent="0.25">
      <c r="A31" s="40" t="s">
        <v>323</v>
      </c>
      <c r="B31" s="40" t="s">
        <v>324</v>
      </c>
      <c r="C31" s="67">
        <v>38.200000000000003</v>
      </c>
    </row>
    <row r="32" spans="1:3" ht="15" customHeight="1" x14ac:dyDescent="0.25">
      <c r="A32" s="40" t="s">
        <v>325</v>
      </c>
      <c r="B32" s="40" t="s">
        <v>326</v>
      </c>
      <c r="C32" s="67">
        <v>37.1</v>
      </c>
    </row>
    <row r="33" spans="1:3" ht="15" customHeight="1" x14ac:dyDescent="0.25">
      <c r="A33" s="40" t="s">
        <v>327</v>
      </c>
      <c r="B33" s="40" t="s">
        <v>328</v>
      </c>
      <c r="C33" s="67">
        <v>35.700000000000003</v>
      </c>
    </row>
    <row r="34" spans="1:3" ht="15" customHeight="1" x14ac:dyDescent="0.25">
      <c r="A34" s="40" t="s">
        <v>329</v>
      </c>
      <c r="B34" s="40" t="s">
        <v>330</v>
      </c>
      <c r="C34" s="67">
        <v>35.299999999999997</v>
      </c>
    </row>
    <row r="35" spans="1:3" ht="15" customHeight="1" x14ac:dyDescent="0.25">
      <c r="A35" s="40" t="s">
        <v>331</v>
      </c>
      <c r="B35" s="40" t="s">
        <v>332</v>
      </c>
      <c r="C35" s="67">
        <v>34.299999999999997</v>
      </c>
    </row>
    <row r="36" spans="1:3" ht="15" customHeight="1" x14ac:dyDescent="0.25">
      <c r="A36" s="40" t="s">
        <v>333</v>
      </c>
      <c r="B36" s="40" t="s">
        <v>334</v>
      </c>
      <c r="C36" s="67">
        <v>32.1</v>
      </c>
    </row>
    <row r="37" spans="1:3" ht="15" customHeight="1" x14ac:dyDescent="0.25">
      <c r="A37" s="40" t="s">
        <v>335</v>
      </c>
      <c r="B37" s="40" t="s">
        <v>336</v>
      </c>
      <c r="C37" s="67">
        <v>32</v>
      </c>
    </row>
    <row r="38" spans="1:3" ht="15" customHeight="1" x14ac:dyDescent="0.25">
      <c r="A38" s="40" t="s">
        <v>337</v>
      </c>
      <c r="B38" s="40" t="s">
        <v>338</v>
      </c>
      <c r="C38" s="67">
        <v>32</v>
      </c>
    </row>
    <row r="39" spans="1:3" ht="15" customHeight="1" x14ac:dyDescent="0.25">
      <c r="A39" s="40" t="s">
        <v>339</v>
      </c>
      <c r="B39" s="40" t="s">
        <v>340</v>
      </c>
      <c r="C39" s="67">
        <v>31.4</v>
      </c>
    </row>
    <row r="40" spans="1:3" ht="15" customHeight="1" x14ac:dyDescent="0.25">
      <c r="A40" s="40" t="s">
        <v>341</v>
      </c>
      <c r="B40" s="40" t="s">
        <v>342</v>
      </c>
      <c r="C40" s="67">
        <v>30.6</v>
      </c>
    </row>
    <row r="41" spans="1:3" ht="15" customHeight="1" x14ac:dyDescent="0.25">
      <c r="A41" s="40" t="s">
        <v>343</v>
      </c>
      <c r="B41" s="40" t="s">
        <v>344</v>
      </c>
      <c r="C41" s="67">
        <v>30.4</v>
      </c>
    </row>
    <row r="42" spans="1:3" ht="15" customHeight="1" x14ac:dyDescent="0.25">
      <c r="A42" s="40" t="s">
        <v>345</v>
      </c>
      <c r="B42" s="40" t="s">
        <v>346</v>
      </c>
      <c r="C42" s="67">
        <v>28</v>
      </c>
    </row>
    <row r="43" spans="1:3" ht="15" customHeight="1" x14ac:dyDescent="0.25">
      <c r="A43" s="40" t="s">
        <v>347</v>
      </c>
      <c r="B43" s="40" t="s">
        <v>348</v>
      </c>
      <c r="C43" s="67">
        <v>23.9</v>
      </c>
    </row>
    <row r="44" spans="1:3" ht="15" customHeight="1" x14ac:dyDescent="0.25">
      <c r="A44" s="40" t="s">
        <v>349</v>
      </c>
      <c r="B44" s="40" t="s">
        <v>350</v>
      </c>
      <c r="C44" s="67">
        <v>18.8</v>
      </c>
    </row>
    <row r="45" spans="1:3" ht="15" customHeight="1" x14ac:dyDescent="0.25">
      <c r="A45" s="38"/>
      <c r="B45" s="132"/>
      <c r="C45" s="188"/>
    </row>
    <row r="46" spans="1:3" ht="15" customHeight="1" x14ac:dyDescent="0.25">
      <c r="A46" s="100"/>
      <c r="B46" s="189"/>
    </row>
    <row r="47" spans="1:3" ht="15" customHeight="1" x14ac:dyDescent="0.25">
      <c r="A47" s="41" t="s">
        <v>351</v>
      </c>
      <c r="B47" s="40"/>
    </row>
    <row r="48" spans="1:3" ht="15" customHeight="1" x14ac:dyDescent="0.25">
      <c r="A48" s="40" t="s">
        <v>566</v>
      </c>
      <c r="B48" s="40"/>
    </row>
  </sheetData>
  <pageMargins left="0.7" right="0.7" top="0.75" bottom="0.75" header="0.3" footer="0.3"/>
  <pageSetup paperSize="9" orientation="portrait" horizontalDpi="300" verticalDpi="3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C29"/>
  <sheetViews>
    <sheetView showGridLines="0" zoomScaleNormal="100" workbookViewId="0"/>
  </sheetViews>
  <sheetFormatPr defaultColWidth="7.109375" defaultRowHeight="13.2" x14ac:dyDescent="0.25"/>
  <cols>
    <col min="1" max="1" width="22.6640625" style="199" customWidth="1"/>
    <col min="2" max="16384" width="7.109375" style="199"/>
  </cols>
  <sheetData>
    <row r="1" spans="1:3" ht="21" x14ac:dyDescent="0.4">
      <c r="A1" s="190" t="s">
        <v>358</v>
      </c>
      <c r="B1" s="190" t="s">
        <v>359</v>
      </c>
    </row>
    <row r="2" spans="1:3" ht="15" customHeight="1" x14ac:dyDescent="0.25"/>
    <row r="3" spans="1:3" ht="15" x14ac:dyDescent="0.25">
      <c r="A3" s="307" t="s">
        <v>20</v>
      </c>
    </row>
    <row r="4" spans="1:3" ht="15" customHeight="1" x14ac:dyDescent="0.25"/>
    <row r="5" spans="1:3" ht="18" x14ac:dyDescent="0.3">
      <c r="A5" s="193" t="s">
        <v>532</v>
      </c>
    </row>
    <row r="6" spans="1:3" ht="15" customHeight="1" thickBot="1" x14ac:dyDescent="0.3">
      <c r="A6" s="200" t="s">
        <v>205</v>
      </c>
    </row>
    <row r="7" spans="1:3" ht="15" customHeight="1" x14ac:dyDescent="0.25">
      <c r="A7" s="201"/>
      <c r="B7" s="201"/>
      <c r="C7" s="201"/>
    </row>
    <row r="8" spans="1:3" ht="15" customHeight="1" x14ac:dyDescent="0.25">
      <c r="A8" s="191" t="s">
        <v>313</v>
      </c>
      <c r="B8" s="191" t="s">
        <v>314</v>
      </c>
      <c r="C8" s="202">
        <v>49.8</v>
      </c>
    </row>
    <row r="9" spans="1:3" ht="15" customHeight="1" x14ac:dyDescent="0.25">
      <c r="A9" s="191" t="s">
        <v>296</v>
      </c>
      <c r="B9" s="191" t="s">
        <v>297</v>
      </c>
      <c r="C9" s="202">
        <v>55.9</v>
      </c>
    </row>
    <row r="10" spans="1:3" ht="15" customHeight="1" x14ac:dyDescent="0.25">
      <c r="A10" s="191" t="s">
        <v>317</v>
      </c>
      <c r="B10" s="191" t="s">
        <v>318</v>
      </c>
      <c r="C10" s="202">
        <v>60.5</v>
      </c>
    </row>
    <row r="11" spans="1:3" ht="15" customHeight="1" x14ac:dyDescent="0.25">
      <c r="A11" s="191" t="s">
        <v>294</v>
      </c>
      <c r="B11" s="191" t="s">
        <v>295</v>
      </c>
      <c r="C11" s="202">
        <v>61.2</v>
      </c>
    </row>
    <row r="12" spans="1:3" ht="15" customHeight="1" x14ac:dyDescent="0.25">
      <c r="A12" s="191" t="s">
        <v>290</v>
      </c>
      <c r="B12" s="191" t="s">
        <v>291</v>
      </c>
      <c r="C12" s="202">
        <v>62.9</v>
      </c>
    </row>
    <row r="13" spans="1:3" ht="15" customHeight="1" x14ac:dyDescent="0.25">
      <c r="A13" s="191" t="s">
        <v>311</v>
      </c>
      <c r="B13" s="191" t="s">
        <v>312</v>
      </c>
      <c r="C13" s="202">
        <v>63.4</v>
      </c>
    </row>
    <row r="14" spans="1:3" ht="15" customHeight="1" x14ac:dyDescent="0.25">
      <c r="A14" s="191" t="s">
        <v>292</v>
      </c>
      <c r="B14" s="191" t="s">
        <v>293</v>
      </c>
      <c r="C14" s="202">
        <v>64</v>
      </c>
    </row>
    <row r="15" spans="1:3" ht="15" customHeight="1" x14ac:dyDescent="0.25">
      <c r="A15" s="191" t="s">
        <v>304</v>
      </c>
      <c r="B15" s="191" t="s">
        <v>308</v>
      </c>
      <c r="C15" s="202">
        <v>65.099999999999994</v>
      </c>
    </row>
    <row r="16" spans="1:3" ht="15" customHeight="1" x14ac:dyDescent="0.25">
      <c r="A16" s="191" t="s">
        <v>309</v>
      </c>
      <c r="B16" s="191" t="s">
        <v>310</v>
      </c>
      <c r="C16" s="202">
        <v>65.8</v>
      </c>
    </row>
    <row r="17" spans="1:3" ht="15" customHeight="1" x14ac:dyDescent="0.25">
      <c r="A17" s="191" t="s">
        <v>325</v>
      </c>
      <c r="B17" s="191" t="s">
        <v>326</v>
      </c>
      <c r="C17" s="202">
        <v>70.7</v>
      </c>
    </row>
    <row r="18" spans="1:3" ht="15" customHeight="1" x14ac:dyDescent="0.25">
      <c r="A18" s="203"/>
      <c r="B18" s="204"/>
      <c r="C18" s="205"/>
    </row>
    <row r="19" spans="1:3" ht="15" customHeight="1" x14ac:dyDescent="0.25">
      <c r="A19" s="206" t="s">
        <v>534</v>
      </c>
      <c r="B19" s="207"/>
    </row>
    <row r="20" spans="1:3" ht="15" customHeight="1" x14ac:dyDescent="0.25">
      <c r="A20" s="206"/>
      <c r="B20" s="207"/>
    </row>
    <row r="21" spans="1:3" ht="15" customHeight="1" x14ac:dyDescent="0.25">
      <c r="A21" s="208" t="s">
        <v>45</v>
      </c>
      <c r="B21" s="207"/>
    </row>
    <row r="22" spans="1:3" ht="15" customHeight="1" x14ac:dyDescent="0.25">
      <c r="A22" s="63" t="s">
        <v>357</v>
      </c>
      <c r="B22" s="207"/>
    </row>
    <row r="23" spans="1:3" x14ac:dyDescent="0.25">
      <c r="A23" s="206"/>
      <c r="B23" s="207"/>
    </row>
    <row r="24" spans="1:3" x14ac:dyDescent="0.25">
      <c r="A24" s="206"/>
      <c r="B24" s="207"/>
    </row>
    <row r="25" spans="1:3" x14ac:dyDescent="0.25">
      <c r="A25" s="206"/>
      <c r="B25" s="207"/>
    </row>
    <row r="26" spans="1:3" x14ac:dyDescent="0.25">
      <c r="A26" s="206"/>
      <c r="B26" s="207"/>
    </row>
    <row r="27" spans="1:3" x14ac:dyDescent="0.25">
      <c r="A27" s="206"/>
      <c r="B27" s="207"/>
    </row>
    <row r="28" spans="1:3" x14ac:dyDescent="0.25">
      <c r="A28" s="206"/>
      <c r="B28" s="207"/>
    </row>
    <row r="29" spans="1:3" x14ac:dyDescent="0.25">
      <c r="A29" s="206"/>
      <c r="B29" s="207"/>
    </row>
  </sheetData>
  <pageMargins left="0.7" right="0.7" top="0.75" bottom="0.75" header="0.3" footer="0.3"/>
  <pageSetup paperSize="9" orientation="portrait" horizontalDpi="300" verticalDpi="3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C37"/>
  <sheetViews>
    <sheetView showGridLines="0" zoomScaleNormal="100" workbookViewId="0"/>
  </sheetViews>
  <sheetFormatPr defaultColWidth="7.109375" defaultRowHeight="13.2" x14ac:dyDescent="0.25"/>
  <cols>
    <col min="1" max="1" width="22.6640625" style="199" customWidth="1"/>
    <col min="2" max="16384" width="7.109375" style="199"/>
  </cols>
  <sheetData>
    <row r="1" spans="1:3" ht="21" x14ac:dyDescent="0.4">
      <c r="A1" s="190" t="s">
        <v>358</v>
      </c>
      <c r="B1" s="190" t="s">
        <v>359</v>
      </c>
    </row>
    <row r="2" spans="1:3" ht="15" customHeight="1" x14ac:dyDescent="0.25"/>
    <row r="3" spans="1:3" ht="15" customHeight="1" x14ac:dyDescent="0.25">
      <c r="A3" s="199" t="s">
        <v>46</v>
      </c>
    </row>
    <row r="4" spans="1:3" ht="15" customHeight="1" x14ac:dyDescent="0.25"/>
    <row r="5" spans="1:3" ht="15.6" x14ac:dyDescent="0.3">
      <c r="A5" s="193" t="s">
        <v>526</v>
      </c>
    </row>
    <row r="6" spans="1:3" ht="15" customHeight="1" thickBot="1" x14ac:dyDescent="0.3">
      <c r="A6" s="200" t="s">
        <v>205</v>
      </c>
    </row>
    <row r="7" spans="1:3" ht="15" customHeight="1" x14ac:dyDescent="0.25">
      <c r="A7" s="201"/>
      <c r="B7" s="209"/>
      <c r="C7" s="201"/>
    </row>
    <row r="8" spans="1:3" ht="15" customHeight="1" x14ac:dyDescent="0.25">
      <c r="A8" s="191" t="s">
        <v>313</v>
      </c>
      <c r="B8" s="191" t="s">
        <v>314</v>
      </c>
      <c r="C8" s="197">
        <v>11.7</v>
      </c>
    </row>
    <row r="9" spans="1:3" ht="15" customHeight="1" x14ac:dyDescent="0.25">
      <c r="A9" s="191" t="s">
        <v>296</v>
      </c>
      <c r="B9" s="191" t="s">
        <v>297</v>
      </c>
      <c r="C9" s="197">
        <v>10.1</v>
      </c>
    </row>
    <row r="10" spans="1:3" ht="15" customHeight="1" x14ac:dyDescent="0.25">
      <c r="A10" s="191" t="s">
        <v>317</v>
      </c>
      <c r="B10" s="191" t="s">
        <v>318</v>
      </c>
      <c r="C10" s="197">
        <v>3.1</v>
      </c>
    </row>
    <row r="11" spans="1:3" ht="15" customHeight="1" x14ac:dyDescent="0.25">
      <c r="A11" s="191" t="s">
        <v>294</v>
      </c>
      <c r="B11" s="191" t="s">
        <v>295</v>
      </c>
      <c r="C11" s="197">
        <v>4.0999999999999996</v>
      </c>
    </row>
    <row r="12" spans="1:3" ht="15" customHeight="1" x14ac:dyDescent="0.25">
      <c r="A12" s="191" t="s">
        <v>290</v>
      </c>
      <c r="B12" s="191" t="s">
        <v>291</v>
      </c>
      <c r="C12" s="197">
        <v>4.9000000000000004</v>
      </c>
    </row>
    <row r="13" spans="1:3" ht="15" customHeight="1" x14ac:dyDescent="0.25">
      <c r="A13" s="191" t="s">
        <v>311</v>
      </c>
      <c r="B13" s="191" t="s">
        <v>312</v>
      </c>
      <c r="C13" s="197">
        <v>4.8</v>
      </c>
    </row>
    <row r="14" spans="1:3" ht="15" customHeight="1" x14ac:dyDescent="0.25">
      <c r="A14" s="191" t="s">
        <v>292</v>
      </c>
      <c r="B14" s="191" t="s">
        <v>293</v>
      </c>
      <c r="C14" s="197">
        <v>6</v>
      </c>
    </row>
    <row r="15" spans="1:3" ht="15" customHeight="1" x14ac:dyDescent="0.25">
      <c r="A15" s="191" t="s">
        <v>304</v>
      </c>
      <c r="B15" s="191" t="s">
        <v>308</v>
      </c>
      <c r="C15" s="197">
        <v>5.7</v>
      </c>
    </row>
    <row r="16" spans="1:3" ht="15" customHeight="1" x14ac:dyDescent="0.25">
      <c r="A16" s="191" t="s">
        <v>309</v>
      </c>
      <c r="B16" s="191" t="s">
        <v>310</v>
      </c>
      <c r="C16" s="197">
        <v>7</v>
      </c>
    </row>
    <row r="17" spans="1:3" ht="15" customHeight="1" x14ac:dyDescent="0.25">
      <c r="A17" s="191" t="s">
        <v>325</v>
      </c>
      <c r="B17" s="191" t="s">
        <v>326</v>
      </c>
      <c r="C17" s="197">
        <v>5.0999999999999996</v>
      </c>
    </row>
    <row r="18" spans="1:3" ht="15" customHeight="1" x14ac:dyDescent="0.25">
      <c r="A18" s="203"/>
      <c r="B18" s="203"/>
      <c r="C18" s="203"/>
    </row>
    <row r="19" spans="1:3" ht="15" customHeight="1" x14ac:dyDescent="0.25"/>
    <row r="20" spans="1:3" ht="15" customHeight="1" x14ac:dyDescent="0.25">
      <c r="A20" s="208" t="s">
        <v>45</v>
      </c>
    </row>
    <row r="21" spans="1:3" ht="15" customHeight="1" x14ac:dyDescent="0.25">
      <c r="A21" s="63" t="s">
        <v>357</v>
      </c>
    </row>
    <row r="25" spans="1:3" x14ac:dyDescent="0.25">
      <c r="A25" s="200"/>
    </row>
    <row r="26" spans="1:3" x14ac:dyDescent="0.25">
      <c r="A26" s="206"/>
      <c r="B26" s="210"/>
    </row>
    <row r="27" spans="1:3" x14ac:dyDescent="0.25">
      <c r="A27" s="206"/>
      <c r="B27" s="207"/>
    </row>
    <row r="28" spans="1:3" x14ac:dyDescent="0.25">
      <c r="A28" s="206"/>
      <c r="B28" s="207"/>
    </row>
    <row r="29" spans="1:3" x14ac:dyDescent="0.25">
      <c r="A29" s="206"/>
      <c r="B29" s="207"/>
    </row>
    <row r="30" spans="1:3" x14ac:dyDescent="0.25">
      <c r="A30" s="206"/>
      <c r="B30" s="207"/>
    </row>
    <row r="31" spans="1:3" x14ac:dyDescent="0.25">
      <c r="A31" s="206"/>
      <c r="B31" s="207"/>
    </row>
    <row r="32" spans="1:3" x14ac:dyDescent="0.25">
      <c r="A32" s="206"/>
      <c r="B32" s="207"/>
    </row>
    <row r="33" spans="1:2" x14ac:dyDescent="0.25">
      <c r="A33" s="206"/>
      <c r="B33" s="207"/>
    </row>
    <row r="34" spans="1:2" x14ac:dyDescent="0.25">
      <c r="A34" s="206"/>
      <c r="B34" s="207"/>
    </row>
    <row r="35" spans="1:2" x14ac:dyDescent="0.25">
      <c r="A35" s="206"/>
      <c r="B35" s="207"/>
    </row>
    <row r="36" spans="1:2" x14ac:dyDescent="0.25">
      <c r="A36" s="206"/>
      <c r="B36" s="207"/>
    </row>
    <row r="37" spans="1:2" x14ac:dyDescent="0.25">
      <c r="A37" s="206"/>
      <c r="B37" s="207"/>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5"/>
  <sheetViews>
    <sheetView showGridLines="0" workbookViewId="0"/>
  </sheetViews>
  <sheetFormatPr defaultColWidth="7.88671875" defaultRowHeight="14.4" x14ac:dyDescent="0.3"/>
  <cols>
    <col min="1" max="1" width="22.6640625" style="18" customWidth="1"/>
    <col min="2" max="3" width="10.6640625" style="18" customWidth="1"/>
    <col min="4" max="16384" width="7.88671875" style="18"/>
  </cols>
  <sheetData>
    <row r="1" spans="1:3" ht="21" x14ac:dyDescent="0.4">
      <c r="A1" s="1" t="s">
        <v>14</v>
      </c>
      <c r="B1" s="1" t="s">
        <v>1</v>
      </c>
    </row>
    <row r="2" spans="1:3" ht="18" x14ac:dyDescent="0.3">
      <c r="B2" s="3" t="s">
        <v>2</v>
      </c>
    </row>
    <row r="3" spans="1:3" x14ac:dyDescent="0.3">
      <c r="A3" s="19"/>
    </row>
    <row r="4" spans="1:3" x14ac:dyDescent="0.3">
      <c r="A4" s="19"/>
    </row>
    <row r="5" spans="1:3" ht="15.6" x14ac:dyDescent="0.3">
      <c r="A5" s="5" t="s">
        <v>15</v>
      </c>
    </row>
    <row r="6" spans="1:3" ht="15" thickBot="1" x14ac:dyDescent="0.35">
      <c r="A6" s="20"/>
    </row>
    <row r="7" spans="1:3" ht="21.6" x14ac:dyDescent="0.3">
      <c r="A7" s="21"/>
      <c r="B7" s="7" t="s">
        <v>4</v>
      </c>
      <c r="C7" s="8" t="s">
        <v>5</v>
      </c>
    </row>
    <row r="8" spans="1:3" ht="21.6" x14ac:dyDescent="0.3">
      <c r="A8" s="22" t="s">
        <v>6</v>
      </c>
      <c r="B8" s="10">
        <v>2.6</v>
      </c>
      <c r="C8" s="10">
        <v>1.3</v>
      </c>
    </row>
    <row r="9" spans="1:3" ht="21.6" x14ac:dyDescent="0.3">
      <c r="A9" s="22" t="s">
        <v>7</v>
      </c>
      <c r="B9" s="10">
        <v>3.1</v>
      </c>
      <c r="C9" s="10">
        <v>0.8</v>
      </c>
    </row>
    <row r="10" spans="1:3" ht="21.6" x14ac:dyDescent="0.3">
      <c r="A10" s="22" t="s">
        <v>8</v>
      </c>
      <c r="B10" s="10">
        <v>2.2999999999999998</v>
      </c>
      <c r="C10" s="10">
        <v>1</v>
      </c>
    </row>
    <row r="11" spans="1:3" ht="21.6" x14ac:dyDescent="0.3">
      <c r="A11" s="22" t="s">
        <v>9</v>
      </c>
      <c r="B11" s="10">
        <v>3.4</v>
      </c>
      <c r="C11" s="10">
        <v>2.5</v>
      </c>
    </row>
    <row r="12" spans="1:3" x14ac:dyDescent="0.3">
      <c r="A12" s="23"/>
      <c r="B12" s="24"/>
      <c r="C12" s="25"/>
    </row>
    <row r="13" spans="1:3" x14ac:dyDescent="0.3">
      <c r="A13" s="14" t="s">
        <v>13</v>
      </c>
    </row>
    <row r="14" spans="1:3" x14ac:dyDescent="0.3">
      <c r="A14" s="14"/>
    </row>
    <row r="15" spans="1:3" x14ac:dyDescent="0.3">
      <c r="A15" s="14"/>
    </row>
    <row r="16" spans="1:3" x14ac:dyDescent="0.3">
      <c r="A16" s="14" t="s">
        <v>251</v>
      </c>
    </row>
    <row r="17" spans="1:1" x14ac:dyDescent="0.3">
      <c r="A17" s="14" t="s">
        <v>547</v>
      </c>
    </row>
    <row r="18" spans="1:1" x14ac:dyDescent="0.3">
      <c r="A18" s="14" t="s">
        <v>574</v>
      </c>
    </row>
    <row r="19" spans="1:1" x14ac:dyDescent="0.3">
      <c r="A19" s="14" t="s">
        <v>575</v>
      </c>
    </row>
    <row r="20" spans="1:1" x14ac:dyDescent="0.3">
      <c r="A20" s="14" t="s">
        <v>576</v>
      </c>
    </row>
    <row r="21" spans="1:1" x14ac:dyDescent="0.3">
      <c r="A21" s="19"/>
    </row>
    <row r="22" spans="1:1" x14ac:dyDescent="0.3">
      <c r="A22" s="19"/>
    </row>
    <row r="23" spans="1:1" x14ac:dyDescent="0.3">
      <c r="A23" s="19"/>
    </row>
    <row r="24" spans="1:1" x14ac:dyDescent="0.3">
      <c r="A24" s="19"/>
    </row>
    <row r="25" spans="1:1" x14ac:dyDescent="0.3">
      <c r="A25" s="19"/>
    </row>
  </sheetData>
  <pageMargins left="0.7" right="0.7" top="0.75" bottom="0.75" header="0.3" footer="0.3"/>
  <pageSetup paperSize="9" orientation="portrait" horizontalDpi="300" verticalDpi="3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BT24"/>
  <sheetViews>
    <sheetView showGridLines="0" zoomScaleNormal="100" workbookViewId="0"/>
  </sheetViews>
  <sheetFormatPr defaultColWidth="9.6640625" defaultRowHeight="13.8" x14ac:dyDescent="0.25"/>
  <cols>
    <col min="1" max="1" width="22.6640625" style="63" customWidth="1"/>
    <col min="2" max="49" width="9.6640625" style="63"/>
    <col min="50" max="71" width="9.6640625" style="27"/>
    <col min="72" max="16384" width="9.6640625" style="63"/>
  </cols>
  <sheetData>
    <row r="1" spans="1:72" ht="21" x14ac:dyDescent="0.4">
      <c r="A1" s="211" t="s">
        <v>456</v>
      </c>
      <c r="B1" s="212" t="s">
        <v>360</v>
      </c>
      <c r="C1" s="213"/>
      <c r="D1" s="213"/>
      <c r="E1" s="213"/>
      <c r="F1" s="213"/>
      <c r="G1" s="214"/>
    </row>
    <row r="2" spans="1:72" ht="15" x14ac:dyDescent="0.25">
      <c r="A2" s="215"/>
      <c r="B2" s="216" t="s">
        <v>361</v>
      </c>
      <c r="C2" s="215"/>
      <c r="D2" s="215"/>
      <c r="E2" s="215"/>
      <c r="F2" s="215"/>
    </row>
    <row r="3" spans="1:72" ht="15" customHeight="1" x14ac:dyDescent="0.25">
      <c r="A3" s="215"/>
      <c r="B3" s="215"/>
      <c r="C3" s="215"/>
      <c r="D3" s="215"/>
      <c r="E3" s="215"/>
      <c r="F3" s="215"/>
    </row>
    <row r="4" spans="1:72" ht="15" customHeight="1" x14ac:dyDescent="0.25">
      <c r="A4" s="215"/>
      <c r="B4" s="215"/>
      <c r="C4" s="215"/>
      <c r="D4" s="215"/>
      <c r="E4" s="215"/>
      <c r="F4" s="215"/>
    </row>
    <row r="5" spans="1:72" ht="15" customHeight="1" x14ac:dyDescent="0.25">
      <c r="A5" s="215"/>
      <c r="B5" s="215"/>
      <c r="C5" s="215"/>
      <c r="D5" s="215"/>
      <c r="E5" s="215"/>
      <c r="F5" s="215"/>
    </row>
    <row r="6" spans="1:72" ht="14.4" thickBot="1" x14ac:dyDescent="0.3">
      <c r="A6" s="186"/>
      <c r="B6" s="215"/>
      <c r="C6" s="215"/>
      <c r="D6" s="215"/>
      <c r="E6" s="215"/>
      <c r="F6" s="215"/>
    </row>
    <row r="7" spans="1:72" ht="15" customHeight="1" x14ac:dyDescent="0.25">
      <c r="A7" s="217"/>
      <c r="B7" s="217"/>
      <c r="C7" s="218" t="s">
        <v>362</v>
      </c>
      <c r="D7" s="218" t="s">
        <v>363</v>
      </c>
      <c r="E7" s="218" t="s">
        <v>364</v>
      </c>
      <c r="F7" s="218" t="s">
        <v>365</v>
      </c>
      <c r="G7" s="218" t="s">
        <v>366</v>
      </c>
      <c r="H7" s="218" t="s">
        <v>367</v>
      </c>
      <c r="I7" s="218" t="s">
        <v>368</v>
      </c>
      <c r="J7" s="218" t="s">
        <v>369</v>
      </c>
      <c r="K7" s="218" t="s">
        <v>370</v>
      </c>
      <c r="L7" s="218" t="s">
        <v>371</v>
      </c>
      <c r="M7" s="218" t="s">
        <v>372</v>
      </c>
      <c r="N7" s="218" t="s">
        <v>373</v>
      </c>
      <c r="O7" s="218" t="s">
        <v>374</v>
      </c>
      <c r="P7" s="218" t="s">
        <v>375</v>
      </c>
      <c r="Q7" s="218" t="s">
        <v>376</v>
      </c>
      <c r="R7" s="218" t="s">
        <v>377</v>
      </c>
      <c r="S7" s="218" t="s">
        <v>378</v>
      </c>
      <c r="AX7" s="63"/>
      <c r="BT7" s="27"/>
    </row>
    <row r="8" spans="1:72" s="219" customFormat="1" ht="15" customHeight="1" x14ac:dyDescent="0.25">
      <c r="T8" s="220"/>
      <c r="U8" s="220"/>
      <c r="V8" s="220"/>
      <c r="W8" s="221"/>
      <c r="X8" s="221"/>
      <c r="Y8" s="221"/>
      <c r="Z8" s="221"/>
      <c r="AA8" s="221"/>
      <c r="AB8" s="221"/>
      <c r="AC8" s="221"/>
      <c r="AD8" s="221"/>
      <c r="AE8" s="221"/>
      <c r="AF8" s="221"/>
      <c r="AG8" s="221"/>
      <c r="AH8" s="221"/>
      <c r="AI8" s="221"/>
      <c r="AJ8" s="221"/>
      <c r="AK8" s="221"/>
      <c r="AL8" s="221"/>
      <c r="AM8" s="221"/>
      <c r="AN8" s="221"/>
      <c r="AO8" s="221"/>
    </row>
    <row r="9" spans="1:72" ht="15" customHeight="1" x14ac:dyDescent="0.25">
      <c r="A9" s="220" t="s">
        <v>304</v>
      </c>
      <c r="B9" s="222" t="s">
        <v>308</v>
      </c>
      <c r="C9" s="67">
        <v>43.5</v>
      </c>
      <c r="D9" s="67">
        <v>43.8</v>
      </c>
      <c r="E9" s="67">
        <v>45</v>
      </c>
      <c r="F9" s="67">
        <v>45.2</v>
      </c>
      <c r="G9" s="67">
        <v>45.5</v>
      </c>
      <c r="H9" s="67">
        <v>45.9</v>
      </c>
      <c r="I9" s="67">
        <v>46.2</v>
      </c>
      <c r="J9" s="67">
        <v>46.7</v>
      </c>
      <c r="K9" s="67">
        <v>47.5</v>
      </c>
      <c r="L9" s="67">
        <v>47.5</v>
      </c>
      <c r="M9" s="67">
        <v>48.7</v>
      </c>
      <c r="N9" s="67">
        <v>49.7</v>
      </c>
      <c r="O9" s="67">
        <v>50.7</v>
      </c>
      <c r="P9" s="67">
        <v>51.3</v>
      </c>
      <c r="Q9" s="67">
        <v>51.9</v>
      </c>
      <c r="R9" s="67">
        <v>52.3</v>
      </c>
      <c r="S9" s="67">
        <v>52.5</v>
      </c>
      <c r="T9" s="40"/>
      <c r="U9" s="40"/>
      <c r="V9" s="40"/>
      <c r="W9" s="27"/>
      <c r="X9" s="27"/>
      <c r="Y9" s="27"/>
      <c r="Z9" s="27"/>
      <c r="AA9" s="27"/>
      <c r="AB9" s="27"/>
      <c r="AC9" s="27"/>
      <c r="AD9" s="27"/>
      <c r="AE9" s="27"/>
      <c r="AF9" s="27"/>
      <c r="AG9" s="27"/>
      <c r="AH9" s="27"/>
      <c r="AI9" s="27"/>
      <c r="AJ9" s="27"/>
      <c r="AK9" s="27"/>
      <c r="AL9" s="27"/>
      <c r="AM9" s="27"/>
      <c r="AN9" s="27"/>
      <c r="AO9" s="27"/>
      <c r="AX9" s="63"/>
      <c r="AY9" s="63"/>
      <c r="AZ9" s="63"/>
      <c r="BA9" s="63"/>
      <c r="BB9" s="63"/>
      <c r="BC9" s="63"/>
      <c r="BD9" s="63"/>
      <c r="BE9" s="63"/>
      <c r="BF9" s="63"/>
      <c r="BG9" s="63"/>
      <c r="BH9" s="63"/>
      <c r="BI9" s="63"/>
      <c r="BJ9" s="63"/>
      <c r="BK9" s="63"/>
      <c r="BL9" s="63"/>
      <c r="BM9" s="63"/>
      <c r="BN9" s="63"/>
      <c r="BO9" s="63"/>
      <c r="BP9" s="63"/>
      <c r="BQ9" s="63"/>
      <c r="BR9" s="63"/>
      <c r="BS9" s="63"/>
    </row>
    <row r="10" spans="1:72" ht="15" customHeight="1" x14ac:dyDescent="0.25">
      <c r="A10" s="40" t="s">
        <v>309</v>
      </c>
      <c r="B10" s="40" t="s">
        <v>310</v>
      </c>
      <c r="C10" s="67">
        <v>42.8</v>
      </c>
      <c r="D10" s="67">
        <v>43.5</v>
      </c>
      <c r="E10" s="67">
        <v>43.5</v>
      </c>
      <c r="F10" s="67">
        <v>43.8</v>
      </c>
      <c r="G10" s="67">
        <v>44.8</v>
      </c>
      <c r="H10" s="67">
        <v>45.3</v>
      </c>
      <c r="I10" s="67">
        <v>45.4</v>
      </c>
      <c r="J10" s="67">
        <v>45.4</v>
      </c>
      <c r="K10" s="67">
        <v>45.7</v>
      </c>
      <c r="L10" s="67">
        <v>46.2</v>
      </c>
      <c r="M10" s="67">
        <v>47</v>
      </c>
      <c r="N10" s="67">
        <v>47</v>
      </c>
      <c r="O10" s="67">
        <v>47.5</v>
      </c>
      <c r="P10" s="67">
        <v>48.7</v>
      </c>
      <c r="Q10" s="67">
        <v>48.6</v>
      </c>
      <c r="R10" s="67">
        <v>48.9</v>
      </c>
      <c r="S10" s="67">
        <v>49.8</v>
      </c>
      <c r="T10" s="40"/>
      <c r="U10" s="40"/>
      <c r="V10" s="40"/>
      <c r="W10" s="27"/>
      <c r="X10" s="27"/>
      <c r="Y10" s="27"/>
      <c r="Z10" s="27"/>
      <c r="AA10" s="27"/>
      <c r="AB10" s="27"/>
      <c r="AC10" s="27"/>
      <c r="AD10" s="27"/>
      <c r="AE10" s="27"/>
      <c r="AF10" s="27"/>
      <c r="AG10" s="27"/>
      <c r="AH10" s="27"/>
      <c r="AI10" s="27"/>
      <c r="AJ10" s="27"/>
      <c r="AK10" s="27"/>
      <c r="AL10" s="27"/>
      <c r="AM10" s="27"/>
      <c r="AN10" s="27"/>
      <c r="AO10" s="27"/>
      <c r="AX10" s="63"/>
      <c r="AY10" s="63"/>
      <c r="AZ10" s="63"/>
      <c r="BA10" s="63"/>
      <c r="BB10" s="63"/>
      <c r="BC10" s="63"/>
      <c r="BD10" s="63"/>
      <c r="BE10" s="63"/>
      <c r="BF10" s="63"/>
      <c r="BG10" s="63"/>
      <c r="BH10" s="63"/>
      <c r="BI10" s="63"/>
      <c r="BJ10" s="63"/>
      <c r="BK10" s="63"/>
      <c r="BL10" s="63"/>
      <c r="BM10" s="63"/>
      <c r="BN10" s="63"/>
      <c r="BO10" s="63"/>
      <c r="BP10" s="63"/>
      <c r="BQ10" s="63"/>
      <c r="BR10" s="63"/>
      <c r="BS10" s="63"/>
    </row>
    <row r="11" spans="1:72" ht="15" customHeight="1" x14ac:dyDescent="0.25">
      <c r="A11" s="40" t="s">
        <v>296</v>
      </c>
      <c r="B11" s="40" t="s">
        <v>297</v>
      </c>
      <c r="C11" s="67">
        <v>52.7</v>
      </c>
      <c r="D11" s="67">
        <v>54.2</v>
      </c>
      <c r="E11" s="67">
        <v>54.5</v>
      </c>
      <c r="F11" s="67">
        <v>55.1</v>
      </c>
      <c r="G11" s="67">
        <v>55.6</v>
      </c>
      <c r="H11" s="67">
        <v>57</v>
      </c>
      <c r="I11" s="67">
        <v>56.7</v>
      </c>
      <c r="J11" s="67">
        <v>56.4</v>
      </c>
      <c r="K11" s="67">
        <v>55.8</v>
      </c>
      <c r="L11" s="67">
        <v>56.5</v>
      </c>
      <c r="M11" s="67">
        <v>57.1</v>
      </c>
      <c r="N11" s="67">
        <v>57.3</v>
      </c>
      <c r="O11" s="67">
        <v>58.1</v>
      </c>
      <c r="P11" s="67">
        <v>58.6</v>
      </c>
      <c r="Q11" s="67">
        <v>59.1</v>
      </c>
      <c r="R11" s="67">
        <v>59.1</v>
      </c>
      <c r="S11" s="67">
        <v>59.9</v>
      </c>
      <c r="T11" s="40"/>
      <c r="U11" s="40"/>
      <c r="V11" s="40"/>
      <c r="W11" s="27"/>
      <c r="X11" s="27"/>
      <c r="Y11" s="27"/>
      <c r="Z11" s="27"/>
      <c r="AA11" s="27"/>
      <c r="AB11" s="27"/>
      <c r="AC11" s="27"/>
      <c r="AD11" s="27"/>
      <c r="AE11" s="27"/>
      <c r="AF11" s="27"/>
      <c r="AG11" s="27"/>
      <c r="AH11" s="27"/>
      <c r="AI11" s="27"/>
      <c r="AJ11" s="27"/>
      <c r="AK11" s="27"/>
      <c r="AL11" s="27"/>
      <c r="AM11" s="27"/>
      <c r="AN11" s="27"/>
      <c r="AO11" s="27"/>
      <c r="AX11" s="63"/>
      <c r="AY11" s="63"/>
      <c r="AZ11" s="63"/>
      <c r="BA11" s="63"/>
      <c r="BB11" s="63"/>
      <c r="BC11" s="63"/>
      <c r="BD11" s="63"/>
      <c r="BE11" s="63"/>
      <c r="BF11" s="63"/>
      <c r="BG11" s="63"/>
      <c r="BH11" s="63"/>
      <c r="BI11" s="63"/>
      <c r="BJ11" s="63"/>
      <c r="BK11" s="63"/>
      <c r="BL11" s="63"/>
      <c r="BM11" s="63"/>
      <c r="BN11" s="63"/>
      <c r="BO11" s="63"/>
      <c r="BP11" s="63"/>
      <c r="BQ11" s="63"/>
      <c r="BR11" s="63"/>
      <c r="BS11" s="63"/>
    </row>
    <row r="12" spans="1:72" ht="15" customHeight="1" x14ac:dyDescent="0.25">
      <c r="A12" s="40" t="s">
        <v>294</v>
      </c>
      <c r="B12" s="40" t="s">
        <v>295</v>
      </c>
      <c r="C12" s="67">
        <v>52</v>
      </c>
      <c r="D12" s="67">
        <v>52.6</v>
      </c>
      <c r="E12" s="67">
        <v>53</v>
      </c>
      <c r="F12" s="67">
        <v>53.5</v>
      </c>
      <c r="G12" s="67">
        <v>54.4</v>
      </c>
      <c r="H12" s="67">
        <v>55.4</v>
      </c>
      <c r="I12" s="67">
        <v>56.2</v>
      </c>
      <c r="J12" s="67">
        <v>56.4</v>
      </c>
      <c r="K12" s="67">
        <v>54.9</v>
      </c>
      <c r="L12" s="67">
        <v>56.3</v>
      </c>
      <c r="M12" s="67">
        <v>57.4</v>
      </c>
      <c r="N12" s="67">
        <v>57.8</v>
      </c>
      <c r="O12" s="67">
        <v>58.2</v>
      </c>
      <c r="P12" s="67">
        <v>58.8</v>
      </c>
      <c r="Q12" s="67">
        <v>59.2</v>
      </c>
      <c r="R12" s="67">
        <v>60</v>
      </c>
      <c r="S12" s="67">
        <v>60.5</v>
      </c>
      <c r="T12" s="40"/>
      <c r="U12" s="40"/>
      <c r="V12" s="40"/>
      <c r="W12" s="27"/>
      <c r="X12" s="27"/>
      <c r="Y12" s="27"/>
      <c r="Z12" s="27"/>
      <c r="AA12" s="27"/>
      <c r="AB12" s="27"/>
      <c r="AC12" s="27"/>
      <c r="AD12" s="27"/>
      <c r="AE12" s="27"/>
      <c r="AF12" s="27"/>
      <c r="AG12" s="27"/>
      <c r="AH12" s="27"/>
      <c r="AI12" s="27"/>
      <c r="AJ12" s="27"/>
      <c r="AK12" s="27"/>
      <c r="AL12" s="27"/>
      <c r="AM12" s="27"/>
      <c r="AN12" s="27"/>
      <c r="AO12" s="27"/>
      <c r="AX12" s="63"/>
      <c r="AY12" s="63"/>
      <c r="AZ12" s="63"/>
      <c r="BA12" s="63"/>
      <c r="BB12" s="63"/>
      <c r="BC12" s="63"/>
      <c r="BD12" s="63"/>
      <c r="BE12" s="63"/>
      <c r="BF12" s="63"/>
      <c r="BG12" s="63"/>
      <c r="BH12" s="63"/>
      <c r="BI12" s="63"/>
      <c r="BJ12" s="63"/>
      <c r="BK12" s="63"/>
      <c r="BL12" s="63"/>
      <c r="BM12" s="63"/>
      <c r="BN12" s="63"/>
      <c r="BO12" s="63"/>
      <c r="BP12" s="63"/>
      <c r="BQ12" s="63"/>
      <c r="BR12" s="63"/>
      <c r="BS12" s="63"/>
    </row>
    <row r="13" spans="1:72" ht="15" customHeight="1" x14ac:dyDescent="0.25">
      <c r="A13" s="40" t="s">
        <v>313</v>
      </c>
      <c r="B13" s="40" t="s">
        <v>314</v>
      </c>
      <c r="C13" s="67">
        <v>47.5</v>
      </c>
      <c r="D13" s="67">
        <v>47.1</v>
      </c>
      <c r="E13" s="67">
        <v>46.8</v>
      </c>
      <c r="F13" s="67">
        <v>47.3</v>
      </c>
      <c r="G13" s="67">
        <v>47.5</v>
      </c>
      <c r="H13" s="67">
        <v>47.5</v>
      </c>
      <c r="I13" s="67">
        <v>47.5</v>
      </c>
      <c r="J13" s="67">
        <v>47.2</v>
      </c>
      <c r="K13" s="67">
        <v>46.2</v>
      </c>
      <c r="L13" s="67">
        <v>47.2</v>
      </c>
      <c r="M13" s="67">
        <v>47.4</v>
      </c>
      <c r="N13" s="67">
        <v>47.3</v>
      </c>
      <c r="O13" s="67">
        <v>47.7</v>
      </c>
      <c r="P13" s="67">
        <v>47.8</v>
      </c>
      <c r="Q13" s="67">
        <v>47.9</v>
      </c>
      <c r="R13" s="67">
        <v>47.7</v>
      </c>
      <c r="S13" s="67">
        <v>47.9</v>
      </c>
      <c r="T13" s="40"/>
      <c r="U13" s="40"/>
      <c r="V13" s="40"/>
      <c r="W13" s="27"/>
      <c r="X13" s="27"/>
      <c r="Y13" s="27"/>
      <c r="Z13" s="27"/>
      <c r="AA13" s="27"/>
      <c r="AB13" s="27"/>
      <c r="AC13" s="27"/>
      <c r="AD13" s="27"/>
      <c r="AE13" s="27"/>
      <c r="AF13" s="27"/>
      <c r="AG13" s="27"/>
      <c r="AH13" s="27"/>
      <c r="AI13" s="27"/>
      <c r="AJ13" s="27"/>
      <c r="AK13" s="27"/>
      <c r="AL13" s="27"/>
      <c r="AM13" s="27"/>
      <c r="AN13" s="27"/>
      <c r="AO13" s="27"/>
      <c r="AX13" s="63"/>
      <c r="AY13" s="63"/>
      <c r="AZ13" s="63"/>
      <c r="BA13" s="63"/>
      <c r="BB13" s="63"/>
      <c r="BC13" s="63"/>
      <c r="BD13" s="63"/>
      <c r="BE13" s="63"/>
      <c r="BF13" s="63"/>
      <c r="BG13" s="63"/>
      <c r="BH13" s="63"/>
      <c r="BI13" s="63"/>
      <c r="BJ13" s="63"/>
      <c r="BK13" s="63"/>
      <c r="BL13" s="63"/>
      <c r="BM13" s="63"/>
      <c r="BN13" s="63"/>
      <c r="BO13" s="63"/>
      <c r="BP13" s="63"/>
      <c r="BQ13" s="63"/>
      <c r="BR13" s="63"/>
      <c r="BS13" s="63"/>
    </row>
    <row r="14" spans="1:72" ht="15" customHeight="1" x14ac:dyDescent="0.25">
      <c r="A14" s="40" t="s">
        <v>317</v>
      </c>
      <c r="B14" s="40" t="s">
        <v>318</v>
      </c>
      <c r="C14" s="67">
        <v>35.700000000000003</v>
      </c>
      <c r="D14" s="67">
        <v>36.4</v>
      </c>
      <c r="E14" s="67">
        <v>36.9</v>
      </c>
      <c r="F14" s="67">
        <v>37.799999999999997</v>
      </c>
      <c r="G14" s="67">
        <v>38.299999999999997</v>
      </c>
      <c r="H14" s="67">
        <v>38.4</v>
      </c>
      <c r="I14" s="67">
        <v>38.700000000000003</v>
      </c>
      <c r="J14" s="67">
        <v>38.700000000000003</v>
      </c>
      <c r="K14" s="67">
        <v>38.200000000000003</v>
      </c>
      <c r="L14" s="67">
        <v>39.5</v>
      </c>
      <c r="M14" s="67">
        <v>39.6</v>
      </c>
      <c r="N14" s="67">
        <v>40</v>
      </c>
      <c r="O14" s="67">
        <v>40.799999999999997</v>
      </c>
      <c r="P14" s="67">
        <v>40.799999999999997</v>
      </c>
      <c r="Q14" s="67">
        <v>41.4</v>
      </c>
      <c r="R14" s="67">
        <v>41.5</v>
      </c>
      <c r="S14" s="67">
        <v>41.9</v>
      </c>
      <c r="T14" s="40"/>
      <c r="U14" s="40"/>
      <c r="V14" s="40"/>
      <c r="W14" s="27"/>
      <c r="X14" s="27"/>
      <c r="Y14" s="27"/>
      <c r="Z14" s="27"/>
      <c r="AA14" s="27"/>
      <c r="AB14" s="27"/>
      <c r="AC14" s="27"/>
      <c r="AD14" s="27"/>
      <c r="AE14" s="27"/>
      <c r="AF14" s="27"/>
      <c r="AG14" s="27"/>
      <c r="AH14" s="27"/>
      <c r="AI14" s="27"/>
      <c r="AJ14" s="27"/>
      <c r="AK14" s="27"/>
      <c r="AL14" s="27"/>
      <c r="AM14" s="27"/>
      <c r="AN14" s="27"/>
      <c r="AO14" s="27"/>
      <c r="AX14" s="63"/>
      <c r="AY14" s="63"/>
      <c r="AZ14" s="63"/>
      <c r="BA14" s="63"/>
      <c r="BB14" s="63"/>
      <c r="BC14" s="63"/>
      <c r="BD14" s="63"/>
      <c r="BE14" s="63"/>
      <c r="BF14" s="63"/>
      <c r="BG14" s="63"/>
      <c r="BH14" s="63"/>
      <c r="BI14" s="63"/>
      <c r="BJ14" s="63"/>
      <c r="BK14" s="63"/>
      <c r="BL14" s="63"/>
      <c r="BM14" s="63"/>
      <c r="BN14" s="63"/>
      <c r="BO14" s="63"/>
      <c r="BP14" s="63"/>
      <c r="BQ14" s="63"/>
      <c r="BR14" s="63"/>
      <c r="BS14" s="63"/>
    </row>
    <row r="15" spans="1:72" ht="15" customHeight="1" x14ac:dyDescent="0.25">
      <c r="A15" s="40" t="s">
        <v>292</v>
      </c>
      <c r="B15" s="40" t="s">
        <v>293</v>
      </c>
      <c r="C15" s="67">
        <v>55.2</v>
      </c>
      <c r="D15" s="67">
        <v>55.6</v>
      </c>
      <c r="E15" s="67">
        <v>56.4</v>
      </c>
      <c r="F15" s="67">
        <v>57.4</v>
      </c>
      <c r="G15" s="67">
        <v>58.8</v>
      </c>
      <c r="H15" s="67">
        <v>59.7</v>
      </c>
      <c r="I15" s="67">
        <v>60.2</v>
      </c>
      <c r="J15" s="67">
        <v>60.3</v>
      </c>
      <c r="K15" s="67">
        <v>58.9</v>
      </c>
      <c r="L15" s="67">
        <v>60.1</v>
      </c>
      <c r="M15" s="67">
        <v>60.6</v>
      </c>
      <c r="N15" s="67">
        <v>60.5</v>
      </c>
      <c r="O15" s="67">
        <v>60.9</v>
      </c>
      <c r="P15" s="67">
        <v>61.3</v>
      </c>
      <c r="Q15" s="67">
        <v>62.1</v>
      </c>
      <c r="R15" s="67">
        <v>62.3</v>
      </c>
      <c r="S15" s="67">
        <v>63</v>
      </c>
      <c r="T15" s="40"/>
      <c r="U15" s="40"/>
      <c r="V15" s="40"/>
      <c r="W15" s="27"/>
      <c r="X15" s="27"/>
      <c r="Y15" s="27"/>
      <c r="Z15" s="27"/>
      <c r="AA15" s="27"/>
      <c r="AB15" s="27"/>
      <c r="AC15" s="27"/>
      <c r="AD15" s="27"/>
      <c r="AE15" s="27"/>
      <c r="AF15" s="27"/>
      <c r="AG15" s="27"/>
      <c r="AH15" s="27"/>
      <c r="AI15" s="27"/>
      <c r="AJ15" s="27"/>
      <c r="AK15" s="27"/>
      <c r="AL15" s="27"/>
      <c r="AM15" s="27"/>
      <c r="AN15" s="27"/>
      <c r="AO15" s="27"/>
      <c r="AX15" s="63"/>
      <c r="AY15" s="63"/>
      <c r="AZ15" s="63"/>
      <c r="BA15" s="63"/>
      <c r="BB15" s="63"/>
      <c r="BC15" s="63"/>
      <c r="BD15" s="63"/>
      <c r="BE15" s="63"/>
      <c r="BF15" s="63"/>
      <c r="BG15" s="63"/>
      <c r="BH15" s="63"/>
      <c r="BI15" s="63"/>
      <c r="BJ15" s="63"/>
      <c r="BK15" s="63"/>
      <c r="BL15" s="63"/>
      <c r="BM15" s="63"/>
      <c r="BN15" s="63"/>
      <c r="BO15" s="63"/>
      <c r="BP15" s="63"/>
      <c r="BQ15" s="63"/>
      <c r="BR15" s="63"/>
      <c r="BS15" s="63"/>
    </row>
    <row r="16" spans="1:72" ht="15" customHeight="1" x14ac:dyDescent="0.25">
      <c r="A16" s="40" t="s">
        <v>325</v>
      </c>
      <c r="B16" s="40" t="s">
        <v>326</v>
      </c>
      <c r="C16" s="67">
        <v>32.700000000000003</v>
      </c>
      <c r="D16" s="67">
        <v>33.299999999999997</v>
      </c>
      <c r="E16" s="67">
        <v>33.9</v>
      </c>
      <c r="F16" s="67">
        <v>33.799999999999997</v>
      </c>
      <c r="G16" s="67">
        <v>33.799999999999997</v>
      </c>
      <c r="H16" s="67">
        <v>34.299999999999997</v>
      </c>
      <c r="I16" s="67">
        <v>35.6</v>
      </c>
      <c r="J16" s="67">
        <v>34.5</v>
      </c>
      <c r="K16" s="67">
        <v>36.299999999999997</v>
      </c>
      <c r="L16" s="67">
        <v>35.9</v>
      </c>
      <c r="M16" s="67">
        <v>36.6</v>
      </c>
      <c r="N16" s="67">
        <v>37.9</v>
      </c>
      <c r="O16" s="67">
        <v>37.299999999999997</v>
      </c>
      <c r="P16" s="67">
        <v>37.1</v>
      </c>
      <c r="Q16" s="67">
        <v>38.200000000000003</v>
      </c>
      <c r="R16" s="67">
        <v>37.9</v>
      </c>
      <c r="S16" s="67">
        <v>37.1</v>
      </c>
      <c r="T16" s="40"/>
      <c r="U16" s="40"/>
      <c r="V16" s="40"/>
      <c r="W16" s="27"/>
      <c r="X16" s="27"/>
      <c r="Y16" s="27"/>
      <c r="Z16" s="27"/>
      <c r="AA16" s="27"/>
      <c r="AB16" s="27"/>
      <c r="AC16" s="27"/>
      <c r="AD16" s="27"/>
      <c r="AE16" s="27"/>
      <c r="AF16" s="27"/>
      <c r="AG16" s="27"/>
      <c r="AH16" s="27"/>
      <c r="AI16" s="27"/>
      <c r="AJ16" s="27"/>
      <c r="AK16" s="27"/>
      <c r="AL16" s="27"/>
      <c r="AM16" s="27"/>
      <c r="AN16" s="27"/>
      <c r="AO16" s="27"/>
      <c r="AX16" s="63"/>
      <c r="AY16" s="63"/>
      <c r="AZ16" s="63"/>
      <c r="BA16" s="63"/>
      <c r="BB16" s="63"/>
      <c r="BC16" s="63"/>
      <c r="BD16" s="63"/>
      <c r="BE16" s="63"/>
      <c r="BF16" s="63"/>
      <c r="BG16" s="63"/>
      <c r="BH16" s="63"/>
      <c r="BI16" s="63"/>
      <c r="BJ16" s="63"/>
      <c r="BK16" s="63"/>
      <c r="BL16" s="63"/>
      <c r="BM16" s="63"/>
      <c r="BN16" s="63"/>
      <c r="BO16" s="63"/>
      <c r="BP16" s="63"/>
      <c r="BQ16" s="63"/>
      <c r="BR16" s="63"/>
      <c r="BS16" s="63"/>
    </row>
    <row r="17" spans="1:72" ht="15" customHeight="1" x14ac:dyDescent="0.25">
      <c r="A17" s="40" t="s">
        <v>311</v>
      </c>
      <c r="B17" s="40" t="s">
        <v>312</v>
      </c>
      <c r="C17" s="67">
        <v>42.1</v>
      </c>
      <c r="D17" s="67">
        <v>43.3</v>
      </c>
      <c r="E17" s="67">
        <v>44.6</v>
      </c>
      <c r="F17" s="67">
        <v>45.5</v>
      </c>
      <c r="G17" s="67">
        <v>45.9</v>
      </c>
      <c r="H17" s="67">
        <v>46.8</v>
      </c>
      <c r="I17" s="67">
        <v>47.6</v>
      </c>
      <c r="J17" s="67">
        <v>47.6</v>
      </c>
      <c r="K17" s="67">
        <v>46.5</v>
      </c>
      <c r="L17" s="67">
        <v>47.5</v>
      </c>
      <c r="M17" s="67">
        <v>47.6</v>
      </c>
      <c r="N17" s="67">
        <v>47.4</v>
      </c>
      <c r="O17" s="67">
        <v>47.5</v>
      </c>
      <c r="P17" s="67">
        <v>47.6</v>
      </c>
      <c r="Q17" s="67">
        <v>48.4</v>
      </c>
      <c r="R17" s="67">
        <v>48.1</v>
      </c>
      <c r="S17" s="67">
        <v>48.5</v>
      </c>
      <c r="T17" s="40"/>
      <c r="U17" s="40"/>
      <c r="V17" s="40"/>
      <c r="W17" s="27"/>
      <c r="X17" s="27"/>
      <c r="Y17" s="27"/>
      <c r="Z17" s="27"/>
      <c r="AA17" s="27"/>
      <c r="AB17" s="27"/>
      <c r="AC17" s="27"/>
      <c r="AD17" s="27"/>
      <c r="AE17" s="27"/>
      <c r="AF17" s="27"/>
      <c r="AG17" s="27"/>
      <c r="AH17" s="27"/>
      <c r="AI17" s="27"/>
      <c r="AJ17" s="27"/>
      <c r="AK17" s="27"/>
      <c r="AL17" s="27"/>
      <c r="AM17" s="27"/>
      <c r="AN17" s="27"/>
      <c r="AO17" s="27"/>
      <c r="AX17" s="63"/>
      <c r="AY17" s="63"/>
      <c r="AZ17" s="63"/>
      <c r="BA17" s="63"/>
      <c r="BB17" s="63"/>
      <c r="BC17" s="63"/>
      <c r="BD17" s="63"/>
      <c r="BE17" s="63"/>
      <c r="BF17" s="63"/>
      <c r="BG17" s="63"/>
      <c r="BH17" s="63"/>
      <c r="BI17" s="63"/>
      <c r="BJ17" s="63"/>
      <c r="BK17" s="63"/>
      <c r="BL17" s="63"/>
      <c r="BM17" s="63"/>
      <c r="BN17" s="63"/>
      <c r="BO17" s="63"/>
      <c r="BP17" s="63"/>
      <c r="BQ17" s="63"/>
      <c r="BR17" s="63"/>
      <c r="BS17" s="63"/>
    </row>
    <row r="18" spans="1:72" ht="15" customHeight="1" x14ac:dyDescent="0.25">
      <c r="A18" s="40" t="s">
        <v>290</v>
      </c>
      <c r="B18" s="40" t="s">
        <v>291</v>
      </c>
      <c r="C18" s="67">
        <v>51.1</v>
      </c>
      <c r="D18" s="67">
        <v>52.6</v>
      </c>
      <c r="E18" s="67">
        <v>54.2</v>
      </c>
      <c r="F18" s="67">
        <v>55.6</v>
      </c>
      <c r="G18" s="67">
        <v>56.8</v>
      </c>
      <c r="H18" s="67">
        <v>57.3</v>
      </c>
      <c r="I18" s="67">
        <v>58</v>
      </c>
      <c r="J18" s="67">
        <v>58.5</v>
      </c>
      <c r="K18" s="67">
        <v>60.3</v>
      </c>
      <c r="L18" s="67">
        <v>62</v>
      </c>
      <c r="M18" s="67">
        <v>62.1</v>
      </c>
      <c r="N18" s="67">
        <v>62.3</v>
      </c>
      <c r="O18" s="67">
        <v>62.5</v>
      </c>
      <c r="P18" s="67">
        <v>62.8</v>
      </c>
      <c r="Q18" s="67">
        <v>63.3</v>
      </c>
      <c r="R18" s="67">
        <v>63.5</v>
      </c>
      <c r="S18" s="67">
        <v>64.599999999999994</v>
      </c>
      <c r="T18" s="40"/>
      <c r="U18" s="40"/>
      <c r="V18" s="40"/>
      <c r="W18" s="27"/>
      <c r="X18" s="27"/>
      <c r="Y18" s="27"/>
      <c r="Z18" s="27"/>
      <c r="AA18" s="27"/>
      <c r="AB18" s="27"/>
      <c r="AC18" s="27"/>
      <c r="AD18" s="27"/>
      <c r="AE18" s="27"/>
      <c r="AF18" s="27"/>
      <c r="AG18" s="27"/>
      <c r="AH18" s="27"/>
      <c r="AI18" s="27"/>
      <c r="AJ18" s="27"/>
      <c r="AK18" s="27"/>
      <c r="AL18" s="27"/>
      <c r="AM18" s="27"/>
      <c r="AN18" s="27"/>
      <c r="AO18" s="27"/>
      <c r="AX18" s="63"/>
      <c r="AY18" s="63"/>
      <c r="AZ18" s="63"/>
      <c r="BA18" s="63"/>
      <c r="BB18" s="63"/>
      <c r="BC18" s="63"/>
      <c r="BD18" s="63"/>
      <c r="BE18" s="63"/>
      <c r="BF18" s="63"/>
      <c r="BG18" s="63"/>
      <c r="BH18" s="63"/>
      <c r="BI18" s="63"/>
      <c r="BJ18" s="63"/>
      <c r="BK18" s="63"/>
      <c r="BL18" s="63"/>
      <c r="BM18" s="63"/>
      <c r="BN18" s="63"/>
      <c r="BO18" s="63"/>
      <c r="BP18" s="63"/>
      <c r="BQ18" s="63"/>
      <c r="BR18" s="63"/>
      <c r="BS18" s="63"/>
    </row>
    <row r="19" spans="1:72" ht="15" customHeight="1" x14ac:dyDescent="0.25">
      <c r="A19" s="223"/>
      <c r="B19" s="223"/>
      <c r="C19" s="223"/>
      <c r="D19" s="223"/>
      <c r="E19" s="223"/>
      <c r="F19" s="223"/>
      <c r="G19" s="223"/>
      <c r="H19" s="223"/>
      <c r="I19" s="223"/>
      <c r="J19" s="223"/>
      <c r="K19" s="223"/>
      <c r="L19" s="223"/>
      <c r="M19" s="223"/>
      <c r="N19" s="223"/>
      <c r="O19" s="223"/>
      <c r="P19" s="223"/>
      <c r="Q19" s="223"/>
      <c r="R19" s="223"/>
      <c r="S19" s="223"/>
      <c r="AX19" s="63"/>
      <c r="BT19" s="27"/>
    </row>
    <row r="20" spans="1:72" ht="16.2" customHeight="1" x14ac:dyDescent="0.25">
      <c r="A20" s="40" t="s">
        <v>379</v>
      </c>
    </row>
    <row r="21" spans="1:72" ht="15" customHeight="1" x14ac:dyDescent="0.25">
      <c r="A21" s="40" t="s">
        <v>380</v>
      </c>
    </row>
    <row r="22" spans="1:72" ht="15" customHeight="1" x14ac:dyDescent="0.25">
      <c r="A22" s="40"/>
    </row>
    <row r="23" spans="1:72" ht="15" customHeight="1" x14ac:dyDescent="0.25">
      <c r="A23" s="41" t="s">
        <v>45</v>
      </c>
    </row>
    <row r="24" spans="1:72" ht="15" customHeight="1" x14ac:dyDescent="0.25">
      <c r="A24" s="40" t="s">
        <v>357</v>
      </c>
    </row>
  </sheetData>
  <pageMargins left="0.7" right="0.7" top="0.75" bottom="0.75" header="0.3" footer="0.3"/>
  <pageSetup paperSize="9" orientation="portrait" horizontalDpi="300" verticalDpi="3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S83"/>
  <sheetViews>
    <sheetView showGridLines="0" zoomScaleNormal="100" workbookViewId="0"/>
  </sheetViews>
  <sheetFormatPr defaultColWidth="8.88671875" defaultRowHeight="13.8" x14ac:dyDescent="0.25"/>
  <cols>
    <col min="1" max="1" width="22.6640625" style="27" customWidth="1"/>
    <col min="2" max="16384" width="8.88671875" style="27"/>
  </cols>
  <sheetData>
    <row r="1" spans="1:19" ht="24" x14ac:dyDescent="0.4">
      <c r="A1" s="211" t="s">
        <v>381</v>
      </c>
      <c r="B1" s="211" t="s">
        <v>382</v>
      </c>
      <c r="C1" s="211"/>
      <c r="D1" s="213"/>
      <c r="E1" s="213"/>
      <c r="F1" s="213"/>
      <c r="G1" s="185"/>
      <c r="H1" s="185"/>
    </row>
    <row r="2" spans="1:19" ht="15" x14ac:dyDescent="0.25">
      <c r="A2" s="185"/>
      <c r="B2" s="216" t="s">
        <v>383</v>
      </c>
      <c r="C2" s="185"/>
      <c r="D2" s="185"/>
      <c r="E2" s="185"/>
      <c r="F2" s="185"/>
      <c r="G2" s="185"/>
      <c r="H2" s="185"/>
    </row>
    <row r="3" spans="1:19" ht="15" customHeight="1" x14ac:dyDescent="0.25">
      <c r="A3" s="185"/>
      <c r="B3" s="185"/>
      <c r="C3" s="185"/>
      <c r="D3" s="185"/>
      <c r="E3" s="185"/>
      <c r="F3" s="185"/>
      <c r="G3" s="185"/>
      <c r="H3" s="185"/>
    </row>
    <row r="4" spans="1:19" ht="15" customHeight="1" x14ac:dyDescent="0.25">
      <c r="A4" s="185"/>
      <c r="B4" s="185"/>
      <c r="C4" s="185"/>
      <c r="D4" s="185"/>
      <c r="E4" s="185"/>
      <c r="F4" s="185"/>
      <c r="G4" s="185"/>
      <c r="H4" s="185"/>
    </row>
    <row r="5" spans="1:19" ht="15" customHeight="1" x14ac:dyDescent="0.25">
      <c r="A5" s="185"/>
      <c r="B5" s="185"/>
      <c r="C5" s="185"/>
      <c r="D5" s="185"/>
      <c r="E5" s="185"/>
      <c r="F5" s="185"/>
      <c r="G5" s="185"/>
      <c r="H5" s="185"/>
    </row>
    <row r="6" spans="1:19" ht="14.4" thickBot="1" x14ac:dyDescent="0.3">
      <c r="B6" s="185"/>
      <c r="C6" s="185"/>
      <c r="D6" s="185"/>
      <c r="E6" s="185"/>
      <c r="F6" s="185"/>
      <c r="G6" s="185"/>
      <c r="H6" s="185"/>
    </row>
    <row r="7" spans="1:19" ht="15" customHeight="1" x14ac:dyDescent="0.25">
      <c r="A7" s="45"/>
      <c r="B7" s="45"/>
      <c r="C7" s="218" t="s">
        <v>362</v>
      </c>
      <c r="D7" s="218" t="s">
        <v>363</v>
      </c>
      <c r="E7" s="218" t="s">
        <v>364</v>
      </c>
      <c r="F7" s="218" t="s">
        <v>365</v>
      </c>
      <c r="G7" s="218" t="s">
        <v>366</v>
      </c>
      <c r="H7" s="218" t="s">
        <v>367</v>
      </c>
      <c r="I7" s="218" t="s">
        <v>368</v>
      </c>
      <c r="J7" s="218" t="s">
        <v>369</v>
      </c>
      <c r="K7" s="218" t="s">
        <v>370</v>
      </c>
      <c r="L7" s="218" t="s">
        <v>371</v>
      </c>
      <c r="M7" s="218" t="s">
        <v>372</v>
      </c>
      <c r="N7" s="218" t="s">
        <v>373</v>
      </c>
      <c r="O7" s="218" t="s">
        <v>374</v>
      </c>
      <c r="P7" s="218" t="s">
        <v>375</v>
      </c>
      <c r="Q7" s="218" t="s">
        <v>376</v>
      </c>
      <c r="R7" s="218" t="s">
        <v>377</v>
      </c>
      <c r="S7" s="218" t="s">
        <v>378</v>
      </c>
    </row>
    <row r="8" spans="1:19" s="221" customFormat="1" ht="15" customHeight="1" x14ac:dyDescent="0.25">
      <c r="A8" s="224"/>
      <c r="B8" s="224"/>
    </row>
    <row r="9" spans="1:19" ht="15" customHeight="1" x14ac:dyDescent="0.25">
      <c r="A9" s="225" t="s">
        <v>384</v>
      </c>
      <c r="B9" s="225" t="s">
        <v>305</v>
      </c>
      <c r="C9" s="226">
        <v>45.3</v>
      </c>
      <c r="D9" s="226">
        <v>46.1</v>
      </c>
      <c r="E9" s="226">
        <v>46.5</v>
      </c>
      <c r="F9" s="226">
        <v>47.4</v>
      </c>
      <c r="G9" s="226">
        <v>48.6</v>
      </c>
      <c r="H9" s="226">
        <v>49.8</v>
      </c>
      <c r="I9" s="226">
        <v>51.1</v>
      </c>
      <c r="J9" s="226">
        <v>51.1</v>
      </c>
      <c r="K9" s="226">
        <v>50.7</v>
      </c>
      <c r="L9" s="226">
        <v>51.5</v>
      </c>
      <c r="M9" s="226">
        <v>52</v>
      </c>
      <c r="N9" s="226">
        <v>52.6</v>
      </c>
      <c r="O9" s="226">
        <v>52.9</v>
      </c>
      <c r="P9" s="226">
        <v>53.1</v>
      </c>
      <c r="Q9" s="226">
        <v>53.9</v>
      </c>
      <c r="R9" s="226">
        <v>53.9</v>
      </c>
      <c r="S9" s="226">
        <v>54.4</v>
      </c>
    </row>
    <row r="10" spans="1:19" ht="15" customHeight="1" x14ac:dyDescent="0.25">
      <c r="A10" s="225" t="s">
        <v>288</v>
      </c>
      <c r="B10" s="225" t="s">
        <v>289</v>
      </c>
      <c r="C10" s="226">
        <v>56.7</v>
      </c>
      <c r="D10" s="226">
        <v>58</v>
      </c>
      <c r="E10" s="226">
        <v>58.7</v>
      </c>
      <c r="F10" s="226">
        <v>60.4</v>
      </c>
      <c r="G10" s="226">
        <v>61.1</v>
      </c>
      <c r="H10" s="226">
        <v>61.7</v>
      </c>
      <c r="I10" s="226">
        <v>62.6</v>
      </c>
      <c r="J10" s="226">
        <v>62.2</v>
      </c>
      <c r="K10" s="226">
        <v>61.8</v>
      </c>
      <c r="L10" s="226">
        <v>63.2</v>
      </c>
      <c r="M10" s="226">
        <v>62.9</v>
      </c>
      <c r="N10" s="226">
        <v>62.7</v>
      </c>
      <c r="O10" s="226">
        <v>63.1</v>
      </c>
      <c r="P10" s="226">
        <v>63.8</v>
      </c>
      <c r="Q10" s="226">
        <v>64.599999999999994</v>
      </c>
      <c r="R10" s="226">
        <v>64.8</v>
      </c>
      <c r="S10" s="226">
        <v>64.900000000000006</v>
      </c>
    </row>
    <row r="11" spans="1:19" ht="15" customHeight="1" x14ac:dyDescent="0.25">
      <c r="A11" s="225" t="s">
        <v>309</v>
      </c>
      <c r="B11" s="225" t="s">
        <v>310</v>
      </c>
      <c r="C11" s="226">
        <v>42.8</v>
      </c>
      <c r="D11" s="226">
        <v>43.5</v>
      </c>
      <c r="E11" s="226">
        <v>43.5</v>
      </c>
      <c r="F11" s="226">
        <v>43.8</v>
      </c>
      <c r="G11" s="226">
        <v>44.8</v>
      </c>
      <c r="H11" s="226">
        <v>45.3</v>
      </c>
      <c r="I11" s="226">
        <v>45.4</v>
      </c>
      <c r="J11" s="226">
        <v>45.4</v>
      </c>
      <c r="K11" s="226">
        <v>45.7</v>
      </c>
      <c r="L11" s="226">
        <v>46.2</v>
      </c>
      <c r="M11" s="226">
        <v>47</v>
      </c>
      <c r="N11" s="226">
        <v>47</v>
      </c>
      <c r="O11" s="226">
        <v>47.5</v>
      </c>
      <c r="P11" s="226">
        <v>48.7</v>
      </c>
      <c r="Q11" s="226">
        <v>48.6</v>
      </c>
      <c r="R11" s="226">
        <v>48.9</v>
      </c>
      <c r="S11" s="226">
        <v>49.8</v>
      </c>
    </row>
    <row r="12" spans="1:19" ht="15" customHeight="1" x14ac:dyDescent="0.25">
      <c r="A12" s="225" t="s">
        <v>347</v>
      </c>
      <c r="B12" s="225" t="s">
        <v>348</v>
      </c>
      <c r="C12" s="226">
        <v>17.5</v>
      </c>
      <c r="D12" s="226">
        <v>17.7</v>
      </c>
      <c r="E12" s="226">
        <v>17.8</v>
      </c>
      <c r="F12" s="226">
        <v>18.7</v>
      </c>
      <c r="G12" s="226">
        <v>19.7</v>
      </c>
      <c r="H12" s="226">
        <v>20.5</v>
      </c>
      <c r="I12" s="226">
        <v>21.3</v>
      </c>
      <c r="J12" s="226">
        <v>21.7</v>
      </c>
      <c r="K12" s="226">
        <v>21.8</v>
      </c>
      <c r="L12" s="226">
        <v>21</v>
      </c>
      <c r="M12" s="226">
        <v>21.5</v>
      </c>
      <c r="N12" s="226">
        <v>22.5</v>
      </c>
      <c r="O12" s="226">
        <v>23</v>
      </c>
      <c r="P12" s="226">
        <v>23.4</v>
      </c>
      <c r="Q12" s="226">
        <v>23.5</v>
      </c>
      <c r="R12" s="226">
        <v>23.8</v>
      </c>
      <c r="S12" s="226">
        <v>23.9</v>
      </c>
    </row>
    <row r="13" spans="1:19" ht="15" customHeight="1" x14ac:dyDescent="0.25">
      <c r="A13" s="225" t="s">
        <v>329</v>
      </c>
      <c r="B13" s="225" t="s">
        <v>330</v>
      </c>
      <c r="C13" s="226">
        <v>24.8</v>
      </c>
      <c r="D13" s="226">
        <v>25.1</v>
      </c>
      <c r="E13" s="226">
        <v>26.3</v>
      </c>
      <c r="F13" s="226">
        <v>27.5</v>
      </c>
      <c r="G13" s="226">
        <v>28.7</v>
      </c>
      <c r="H13" s="226">
        <v>30.6</v>
      </c>
      <c r="I13" s="226">
        <v>31.9</v>
      </c>
      <c r="J13" s="226">
        <v>32</v>
      </c>
      <c r="K13" s="226">
        <v>31.2</v>
      </c>
      <c r="L13" s="226">
        <v>31.9</v>
      </c>
      <c r="M13" s="226">
        <v>32.4</v>
      </c>
      <c r="N13" s="226">
        <v>32.6</v>
      </c>
      <c r="O13" s="226">
        <v>32.5</v>
      </c>
      <c r="P13" s="226">
        <v>33</v>
      </c>
      <c r="Q13" s="226">
        <v>34.6</v>
      </c>
      <c r="R13" s="226">
        <v>34.5</v>
      </c>
      <c r="S13" s="226">
        <v>35.299999999999997</v>
      </c>
    </row>
    <row r="14" spans="1:19" ht="15" customHeight="1" x14ac:dyDescent="0.25">
      <c r="A14" s="225" t="s">
        <v>286</v>
      </c>
      <c r="B14" s="225" t="s">
        <v>287</v>
      </c>
      <c r="C14" s="226">
        <v>54.6</v>
      </c>
      <c r="D14" s="226">
        <v>55</v>
      </c>
      <c r="E14" s="226">
        <v>55.9</v>
      </c>
      <c r="F14" s="226">
        <v>57.7</v>
      </c>
      <c r="G14" s="226">
        <v>58.5</v>
      </c>
      <c r="H14" s="226">
        <v>59.3</v>
      </c>
      <c r="I14" s="226">
        <v>59.4</v>
      </c>
      <c r="J14" s="226">
        <v>58.5</v>
      </c>
      <c r="K14" s="226">
        <v>58</v>
      </c>
      <c r="L14" s="226">
        <v>60.2</v>
      </c>
      <c r="M14" s="226">
        <v>60.4</v>
      </c>
      <c r="N14" s="226">
        <v>61.6</v>
      </c>
      <c r="O14" s="226">
        <v>62.1</v>
      </c>
      <c r="P14" s="226">
        <v>63.1</v>
      </c>
      <c r="Q14" s="226">
        <v>64</v>
      </c>
      <c r="R14" s="226">
        <v>64.3</v>
      </c>
      <c r="S14" s="226">
        <v>65</v>
      </c>
    </row>
    <row r="15" spans="1:19" ht="15" customHeight="1" x14ac:dyDescent="0.25">
      <c r="A15" s="225" t="s">
        <v>339</v>
      </c>
      <c r="B15" s="225" t="s">
        <v>340</v>
      </c>
      <c r="C15" s="226">
        <v>19.100000000000001</v>
      </c>
      <c r="D15" s="226">
        <v>20.2</v>
      </c>
      <c r="E15" s="226">
        <v>21.2</v>
      </c>
      <c r="F15" s="226">
        <v>22.6</v>
      </c>
      <c r="G15" s="226">
        <v>23.9</v>
      </c>
      <c r="H15" s="226">
        <v>25.2</v>
      </c>
      <c r="I15" s="226">
        <v>27.1</v>
      </c>
      <c r="J15" s="226">
        <v>26.1</v>
      </c>
      <c r="K15" s="226">
        <v>26.6</v>
      </c>
      <c r="L15" s="226">
        <v>28</v>
      </c>
      <c r="M15" s="226">
        <v>27.6</v>
      </c>
      <c r="N15" s="226">
        <v>28.8</v>
      </c>
      <c r="O15" s="226">
        <v>29.4</v>
      </c>
      <c r="P15" s="226">
        <v>30.1</v>
      </c>
      <c r="Q15" s="226">
        <v>29.9</v>
      </c>
      <c r="R15" s="226">
        <v>30.8</v>
      </c>
      <c r="S15" s="226">
        <v>31.4</v>
      </c>
    </row>
    <row r="16" spans="1:19" ht="15" customHeight="1" x14ac:dyDescent="0.25">
      <c r="A16" s="225" t="s">
        <v>306</v>
      </c>
      <c r="B16" s="225" t="s">
        <v>307</v>
      </c>
      <c r="C16" s="226">
        <v>44.9</v>
      </c>
      <c r="D16" s="226">
        <v>45.4</v>
      </c>
      <c r="E16" s="226">
        <v>46.4</v>
      </c>
      <c r="F16" s="226">
        <v>47.9</v>
      </c>
      <c r="G16" s="226">
        <v>48.8</v>
      </c>
      <c r="H16" s="226">
        <v>50</v>
      </c>
      <c r="I16" s="226">
        <v>51.5</v>
      </c>
      <c r="J16" s="226">
        <v>51</v>
      </c>
      <c r="K16" s="226">
        <v>48.6</v>
      </c>
      <c r="L16" s="226">
        <v>50.2</v>
      </c>
      <c r="M16" s="226">
        <v>51</v>
      </c>
      <c r="N16" s="226">
        <v>50.2</v>
      </c>
      <c r="O16" s="226">
        <v>50.5</v>
      </c>
      <c r="P16" s="226">
        <v>50.5</v>
      </c>
      <c r="Q16" s="226">
        <v>50.6</v>
      </c>
      <c r="R16" s="226">
        <v>51.8</v>
      </c>
      <c r="S16" s="226">
        <v>52.7</v>
      </c>
    </row>
    <row r="17" spans="1:19" ht="15" customHeight="1" x14ac:dyDescent="0.25">
      <c r="A17" s="225" t="s">
        <v>296</v>
      </c>
      <c r="B17" s="225" t="s">
        <v>297</v>
      </c>
      <c r="C17" s="226">
        <v>52.7</v>
      </c>
      <c r="D17" s="226">
        <v>54.2</v>
      </c>
      <c r="E17" s="226">
        <v>54.5</v>
      </c>
      <c r="F17" s="226">
        <v>55.1</v>
      </c>
      <c r="G17" s="226">
        <v>55.6</v>
      </c>
      <c r="H17" s="226">
        <v>57</v>
      </c>
      <c r="I17" s="226">
        <v>56.7</v>
      </c>
      <c r="J17" s="226">
        <v>56.4</v>
      </c>
      <c r="K17" s="226">
        <v>55.8</v>
      </c>
      <c r="L17" s="226">
        <v>56.5</v>
      </c>
      <c r="M17" s="226">
        <v>57.1</v>
      </c>
      <c r="N17" s="226">
        <v>57.3</v>
      </c>
      <c r="O17" s="226">
        <v>58.1</v>
      </c>
      <c r="P17" s="226">
        <v>58.6</v>
      </c>
      <c r="Q17" s="226">
        <v>59.1</v>
      </c>
      <c r="R17" s="226">
        <v>59.1</v>
      </c>
      <c r="S17" s="226">
        <v>59.9</v>
      </c>
    </row>
    <row r="18" spans="1:19" ht="15" customHeight="1" x14ac:dyDescent="0.25">
      <c r="A18" s="225" t="s">
        <v>294</v>
      </c>
      <c r="B18" s="225" t="s">
        <v>295</v>
      </c>
      <c r="C18" s="226">
        <v>52</v>
      </c>
      <c r="D18" s="226">
        <v>52.6</v>
      </c>
      <c r="E18" s="226">
        <v>53</v>
      </c>
      <c r="F18" s="226">
        <v>53.5</v>
      </c>
      <c r="G18" s="226">
        <v>54.4</v>
      </c>
      <c r="H18" s="226">
        <v>55.4</v>
      </c>
      <c r="I18" s="226">
        <v>56.2</v>
      </c>
      <c r="J18" s="226">
        <v>56.4</v>
      </c>
      <c r="K18" s="226">
        <v>54.9</v>
      </c>
      <c r="L18" s="226">
        <v>56.3</v>
      </c>
      <c r="M18" s="226">
        <v>57.4</v>
      </c>
      <c r="N18" s="226">
        <v>57.8</v>
      </c>
      <c r="O18" s="226">
        <v>58.2</v>
      </c>
      <c r="P18" s="226">
        <v>58.8</v>
      </c>
      <c r="Q18" s="226">
        <v>59.2</v>
      </c>
      <c r="R18" s="226">
        <v>60</v>
      </c>
      <c r="S18" s="226">
        <v>60.5</v>
      </c>
    </row>
    <row r="19" spans="1:19" ht="15" customHeight="1" x14ac:dyDescent="0.25">
      <c r="A19" s="225" t="s">
        <v>341</v>
      </c>
      <c r="B19" s="225" t="s">
        <v>342</v>
      </c>
      <c r="C19" s="226">
        <v>30.1</v>
      </c>
      <c r="D19" s="226">
        <v>30.7</v>
      </c>
      <c r="E19" s="226">
        <v>32.1</v>
      </c>
      <c r="F19" s="226">
        <v>33</v>
      </c>
      <c r="G19" s="226">
        <v>32.1</v>
      </c>
      <c r="H19" s="226">
        <v>33.5</v>
      </c>
      <c r="I19" s="226">
        <v>34.299999999999997</v>
      </c>
      <c r="J19" s="226">
        <v>33.9</v>
      </c>
      <c r="K19" s="226">
        <v>33</v>
      </c>
      <c r="L19" s="226">
        <v>33</v>
      </c>
      <c r="M19" s="226">
        <v>31.9</v>
      </c>
      <c r="N19" s="226">
        <v>31.3</v>
      </c>
      <c r="O19" s="226">
        <v>31</v>
      </c>
      <c r="P19" s="226">
        <v>31.6</v>
      </c>
      <c r="Q19" s="226">
        <v>31</v>
      </c>
      <c r="R19" s="226">
        <v>30.8</v>
      </c>
      <c r="S19" s="226">
        <v>30.6</v>
      </c>
    </row>
    <row r="20" spans="1:19" ht="15" customHeight="1" x14ac:dyDescent="0.25">
      <c r="A20" s="225" t="s">
        <v>335</v>
      </c>
      <c r="B20" s="225" t="s">
        <v>336</v>
      </c>
      <c r="C20" s="226">
        <v>21.7</v>
      </c>
      <c r="D20" s="226">
        <v>22.6</v>
      </c>
      <c r="E20" s="226">
        <v>23.8</v>
      </c>
      <c r="F20" s="226">
        <v>25.1</v>
      </c>
      <c r="G20" s="226">
        <v>26.3</v>
      </c>
      <c r="H20" s="226">
        <v>27.2</v>
      </c>
      <c r="I20" s="226">
        <v>27.4</v>
      </c>
      <c r="J20" s="226">
        <v>28.1</v>
      </c>
      <c r="K20" s="226">
        <v>27.2</v>
      </c>
      <c r="L20" s="226">
        <v>30.6</v>
      </c>
      <c r="M20" s="226">
        <v>31.2</v>
      </c>
      <c r="N20" s="226">
        <v>31</v>
      </c>
      <c r="O20" s="226">
        <v>31.4</v>
      </c>
      <c r="P20" s="226">
        <v>31.1</v>
      </c>
      <c r="Q20" s="226">
        <v>31.5</v>
      </c>
      <c r="R20" s="226">
        <v>31</v>
      </c>
      <c r="S20" s="226">
        <v>32</v>
      </c>
    </row>
    <row r="21" spans="1:19" ht="15" customHeight="1" x14ac:dyDescent="0.25">
      <c r="A21" s="225" t="s">
        <v>302</v>
      </c>
      <c r="B21" s="225" t="s">
        <v>303</v>
      </c>
      <c r="C21" s="226">
        <v>37.200000000000003</v>
      </c>
      <c r="D21" s="226">
        <v>38.700000000000003</v>
      </c>
      <c r="E21" s="226">
        <v>40.299999999999997</v>
      </c>
      <c r="F21" s="226">
        <v>43.5</v>
      </c>
      <c r="G21" s="226">
        <v>45.1</v>
      </c>
      <c r="H21" s="226">
        <v>45.4</v>
      </c>
      <c r="I21" s="226">
        <v>48.2</v>
      </c>
      <c r="J21" s="226">
        <v>48.7</v>
      </c>
      <c r="K21" s="226">
        <v>52.1</v>
      </c>
      <c r="L21" s="226">
        <v>51.3</v>
      </c>
      <c r="M21" s="226">
        <v>51.3</v>
      </c>
      <c r="N21" s="226">
        <v>51.5</v>
      </c>
      <c r="O21" s="226">
        <v>52.3</v>
      </c>
      <c r="P21" s="226">
        <v>52.4</v>
      </c>
      <c r="Q21" s="226">
        <v>53.1</v>
      </c>
      <c r="R21" s="226">
        <v>54.9</v>
      </c>
      <c r="S21" s="226">
        <v>55.3</v>
      </c>
    </row>
    <row r="22" spans="1:19" ht="15" customHeight="1" x14ac:dyDescent="0.25">
      <c r="A22" s="225" t="s">
        <v>280</v>
      </c>
      <c r="B22" s="225" t="s">
        <v>281</v>
      </c>
      <c r="C22" s="226">
        <v>45.8</v>
      </c>
      <c r="D22" s="226">
        <v>48.4</v>
      </c>
      <c r="E22" s="226">
        <v>49.4</v>
      </c>
      <c r="F22" s="226">
        <v>51.3</v>
      </c>
      <c r="G22" s="226">
        <v>51.6</v>
      </c>
      <c r="H22" s="226">
        <v>52.2</v>
      </c>
      <c r="I22" s="226">
        <v>53</v>
      </c>
      <c r="J22" s="226">
        <v>51.8</v>
      </c>
      <c r="K22" s="226">
        <v>54.6</v>
      </c>
      <c r="L22" s="226">
        <v>62.2</v>
      </c>
      <c r="M22" s="226">
        <v>64.900000000000006</v>
      </c>
      <c r="N22" s="226">
        <v>65</v>
      </c>
      <c r="O22" s="226">
        <v>64</v>
      </c>
      <c r="P22" s="226">
        <v>67.099999999999994</v>
      </c>
      <c r="Q22" s="226">
        <v>81</v>
      </c>
      <c r="R22" s="226">
        <v>82.2</v>
      </c>
      <c r="S22" s="226">
        <v>86</v>
      </c>
    </row>
    <row r="23" spans="1:19" ht="15" customHeight="1" x14ac:dyDescent="0.25">
      <c r="A23" s="225" t="s">
        <v>327</v>
      </c>
      <c r="B23" s="225" t="s">
        <v>328</v>
      </c>
      <c r="C23" s="226">
        <v>29.5</v>
      </c>
      <c r="D23" s="226">
        <v>29</v>
      </c>
      <c r="E23" s="226">
        <v>29.2</v>
      </c>
      <c r="F23" s="226">
        <v>30.6</v>
      </c>
      <c r="G23" s="226">
        <v>30.9</v>
      </c>
      <c r="H23" s="226">
        <v>32.1</v>
      </c>
      <c r="I23" s="226">
        <v>32.4</v>
      </c>
      <c r="J23" s="226">
        <v>32.299999999999997</v>
      </c>
      <c r="K23" s="226">
        <v>32.1</v>
      </c>
      <c r="L23" s="226">
        <v>33</v>
      </c>
      <c r="M23" s="226">
        <v>33.9</v>
      </c>
      <c r="N23" s="226">
        <v>33.799999999999997</v>
      </c>
      <c r="O23" s="226">
        <v>34.5</v>
      </c>
      <c r="P23" s="226">
        <v>35.1</v>
      </c>
      <c r="Q23" s="226">
        <v>35.200000000000003</v>
      </c>
      <c r="R23" s="226">
        <v>35.299999999999997</v>
      </c>
      <c r="S23" s="226">
        <v>35.700000000000003</v>
      </c>
    </row>
    <row r="24" spans="1:19" ht="15" customHeight="1" x14ac:dyDescent="0.25">
      <c r="A24" s="225" t="s">
        <v>313</v>
      </c>
      <c r="B24" s="225" t="s">
        <v>314</v>
      </c>
      <c r="C24" s="226">
        <v>47.5</v>
      </c>
      <c r="D24" s="226">
        <v>47.1</v>
      </c>
      <c r="E24" s="226">
        <v>46.8</v>
      </c>
      <c r="F24" s="226">
        <v>47.3</v>
      </c>
      <c r="G24" s="226">
        <v>47.5</v>
      </c>
      <c r="H24" s="226">
        <v>47.5</v>
      </c>
      <c r="I24" s="226">
        <v>47.5</v>
      </c>
      <c r="J24" s="226">
        <v>47.2</v>
      </c>
      <c r="K24" s="226">
        <v>46.2</v>
      </c>
      <c r="L24" s="226">
        <v>47.2</v>
      </c>
      <c r="M24" s="226">
        <v>47.4</v>
      </c>
      <c r="N24" s="226">
        <v>47.3</v>
      </c>
      <c r="O24" s="226">
        <v>47.7</v>
      </c>
      <c r="P24" s="226">
        <v>47.8</v>
      </c>
      <c r="Q24" s="226">
        <v>47.9</v>
      </c>
      <c r="R24" s="226">
        <v>47.7</v>
      </c>
      <c r="S24" s="226">
        <v>47.9</v>
      </c>
    </row>
    <row r="25" spans="1:19" ht="15" customHeight="1" x14ac:dyDescent="0.25">
      <c r="A25" s="225" t="s">
        <v>317</v>
      </c>
      <c r="B25" s="225" t="s">
        <v>318</v>
      </c>
      <c r="C25" s="226">
        <v>35.700000000000003</v>
      </c>
      <c r="D25" s="226">
        <v>36.4</v>
      </c>
      <c r="E25" s="226">
        <v>36.9</v>
      </c>
      <c r="F25" s="226">
        <v>37.799999999999997</v>
      </c>
      <c r="G25" s="226">
        <v>38.299999999999997</v>
      </c>
      <c r="H25" s="226">
        <v>38.4</v>
      </c>
      <c r="I25" s="226">
        <v>38.700000000000003</v>
      </c>
      <c r="J25" s="226">
        <v>38.700000000000003</v>
      </c>
      <c r="K25" s="226">
        <v>38.200000000000003</v>
      </c>
      <c r="L25" s="226">
        <v>39.5</v>
      </c>
      <c r="M25" s="226">
        <v>39.6</v>
      </c>
      <c r="N25" s="226">
        <v>40</v>
      </c>
      <c r="O25" s="226">
        <v>40.799999999999997</v>
      </c>
      <c r="P25" s="226">
        <v>40.799999999999997</v>
      </c>
      <c r="Q25" s="226">
        <v>41.4</v>
      </c>
      <c r="R25" s="226">
        <v>41.5</v>
      </c>
      <c r="S25" s="226">
        <v>41.9</v>
      </c>
    </row>
    <row r="26" spans="1:19" ht="15" customHeight="1" x14ac:dyDescent="0.25">
      <c r="A26" s="225" t="s">
        <v>331</v>
      </c>
      <c r="B26" s="225" t="s">
        <v>332</v>
      </c>
      <c r="C26" s="226">
        <v>19</v>
      </c>
      <c r="D26" s="226">
        <v>20.2</v>
      </c>
      <c r="E26" s="226">
        <v>21.1</v>
      </c>
      <c r="F26" s="226">
        <v>21.9</v>
      </c>
      <c r="G26" s="226">
        <v>22.9</v>
      </c>
      <c r="H26" s="226">
        <v>23.8</v>
      </c>
      <c r="I26" s="226">
        <v>25.3</v>
      </c>
      <c r="J26" s="226">
        <v>26.8</v>
      </c>
      <c r="K26" s="226">
        <v>27.7</v>
      </c>
      <c r="L26" s="226">
        <v>29.3</v>
      </c>
      <c r="M26" s="226">
        <v>30.1</v>
      </c>
      <c r="N26" s="226">
        <v>30.5</v>
      </c>
      <c r="O26" s="226">
        <v>31.1</v>
      </c>
      <c r="P26" s="226">
        <v>31.8</v>
      </c>
      <c r="Q26" s="226">
        <v>32.1</v>
      </c>
      <c r="R26" s="226">
        <v>32.9</v>
      </c>
      <c r="S26" s="226">
        <v>34.299999999999997</v>
      </c>
    </row>
    <row r="27" spans="1:19" ht="15" customHeight="1" x14ac:dyDescent="0.25">
      <c r="A27" s="225" t="s">
        <v>345</v>
      </c>
      <c r="B27" s="225" t="s">
        <v>346</v>
      </c>
      <c r="C27" s="226">
        <v>14.5</v>
      </c>
      <c r="D27" s="226">
        <v>15.7</v>
      </c>
      <c r="E27" s="226">
        <v>17.100000000000001</v>
      </c>
      <c r="F27" s="226">
        <v>18.899999999999999</v>
      </c>
      <c r="G27" s="226">
        <v>20.5</v>
      </c>
      <c r="H27" s="226">
        <v>21.6</v>
      </c>
      <c r="I27" s="226">
        <v>23.3</v>
      </c>
      <c r="J27" s="226">
        <v>21.2</v>
      </c>
      <c r="K27" s="226">
        <v>21.8</v>
      </c>
      <c r="L27" s="226">
        <v>22.6</v>
      </c>
      <c r="M27" s="226">
        <v>23.5</v>
      </c>
      <c r="N27" s="226">
        <v>24.3</v>
      </c>
      <c r="O27" s="226">
        <v>24.4</v>
      </c>
      <c r="P27" s="226">
        <v>25.1</v>
      </c>
      <c r="Q27" s="226">
        <v>25.9</v>
      </c>
      <c r="R27" s="226">
        <v>26.5</v>
      </c>
      <c r="S27" s="226">
        <v>28</v>
      </c>
    </row>
    <row r="28" spans="1:19" ht="15" customHeight="1" x14ac:dyDescent="0.25">
      <c r="A28" s="225" t="s">
        <v>337</v>
      </c>
      <c r="B28" s="225" t="s">
        <v>338</v>
      </c>
      <c r="C28" s="226">
        <v>17.600000000000001</v>
      </c>
      <c r="D28" s="226">
        <v>18.399999999999999</v>
      </c>
      <c r="E28" s="226">
        <v>20.100000000000001</v>
      </c>
      <c r="F28" s="226">
        <v>20.6</v>
      </c>
      <c r="G28" s="226">
        <v>22</v>
      </c>
      <c r="H28" s="226">
        <v>23.8</v>
      </c>
      <c r="I28" s="226">
        <v>25.5</v>
      </c>
      <c r="J28" s="226">
        <v>26.1</v>
      </c>
      <c r="K28" s="226">
        <v>25</v>
      </c>
      <c r="L28" s="226">
        <v>26.5</v>
      </c>
      <c r="M28" s="226">
        <v>28.4</v>
      </c>
      <c r="N28" s="226">
        <v>29</v>
      </c>
      <c r="O28" s="226">
        <v>29.8</v>
      </c>
      <c r="P28" s="226">
        <v>30.4</v>
      </c>
      <c r="Q28" s="226">
        <v>30.2</v>
      </c>
      <c r="R28" s="226">
        <v>29.9</v>
      </c>
      <c r="S28" s="226">
        <v>32</v>
      </c>
    </row>
    <row r="29" spans="1:19" ht="15" customHeight="1" x14ac:dyDescent="0.25">
      <c r="A29" s="225" t="s">
        <v>284</v>
      </c>
      <c r="B29" s="225" t="s">
        <v>285</v>
      </c>
      <c r="C29" s="226">
        <v>77.099999999999994</v>
      </c>
      <c r="D29" s="226">
        <v>78.099999999999994</v>
      </c>
      <c r="E29" s="226">
        <v>78</v>
      </c>
      <c r="F29" s="226">
        <v>79</v>
      </c>
      <c r="G29" s="226">
        <v>80.7</v>
      </c>
      <c r="H29" s="226">
        <v>81.7</v>
      </c>
      <c r="I29" s="226">
        <v>84</v>
      </c>
      <c r="J29" s="226">
        <v>79.099999999999994</v>
      </c>
      <c r="K29" s="226">
        <v>77.400000000000006</v>
      </c>
      <c r="L29" s="226">
        <v>79.7</v>
      </c>
      <c r="M29" s="226">
        <v>79.400000000000006</v>
      </c>
      <c r="N29" s="226">
        <v>77.599999999999994</v>
      </c>
      <c r="O29" s="226">
        <v>79.3</v>
      </c>
      <c r="P29" s="226">
        <v>80.5</v>
      </c>
      <c r="Q29" s="226">
        <v>81.099999999999994</v>
      </c>
      <c r="R29" s="226">
        <v>80.7</v>
      </c>
      <c r="S29" s="226">
        <v>79.599999999999994</v>
      </c>
    </row>
    <row r="30" spans="1:19" ht="15" customHeight="1" x14ac:dyDescent="0.25">
      <c r="A30" s="225" t="s">
        <v>349</v>
      </c>
      <c r="B30" s="225" t="s">
        <v>350</v>
      </c>
      <c r="C30" s="226">
        <v>18.600000000000001</v>
      </c>
      <c r="D30" s="226">
        <v>17.7</v>
      </c>
      <c r="E30" s="226">
        <v>18.3</v>
      </c>
      <c r="F30" s="226">
        <v>18.5</v>
      </c>
      <c r="G30" s="226">
        <v>18.3</v>
      </c>
      <c r="H30" s="226">
        <v>18.899999999999999</v>
      </c>
      <c r="I30" s="226">
        <v>19.100000000000001</v>
      </c>
      <c r="J30" s="226">
        <v>18.5</v>
      </c>
      <c r="K30" s="226">
        <v>18.5</v>
      </c>
      <c r="L30" s="226">
        <v>17.600000000000001</v>
      </c>
      <c r="M30" s="226">
        <v>18.100000000000001</v>
      </c>
      <c r="N30" s="226">
        <v>18.100000000000001</v>
      </c>
      <c r="O30" s="226">
        <v>18.100000000000001</v>
      </c>
      <c r="P30" s="226">
        <v>18.5</v>
      </c>
      <c r="Q30" s="226">
        <v>18.600000000000001</v>
      </c>
      <c r="R30" s="226">
        <v>18.7</v>
      </c>
      <c r="S30" s="226">
        <v>18.8</v>
      </c>
    </row>
    <row r="31" spans="1:19" ht="15" customHeight="1" x14ac:dyDescent="0.25">
      <c r="A31" s="225" t="s">
        <v>292</v>
      </c>
      <c r="B31" s="225" t="s">
        <v>293</v>
      </c>
      <c r="C31" s="226">
        <v>55.2</v>
      </c>
      <c r="D31" s="226">
        <v>55.6</v>
      </c>
      <c r="E31" s="226">
        <v>56.4</v>
      </c>
      <c r="F31" s="226">
        <v>57.4</v>
      </c>
      <c r="G31" s="226">
        <v>58.8</v>
      </c>
      <c r="H31" s="226">
        <v>59.7</v>
      </c>
      <c r="I31" s="226">
        <v>60.2</v>
      </c>
      <c r="J31" s="226">
        <v>60.3</v>
      </c>
      <c r="K31" s="226">
        <v>58.9</v>
      </c>
      <c r="L31" s="226">
        <v>60.1</v>
      </c>
      <c r="M31" s="226">
        <v>60.6</v>
      </c>
      <c r="N31" s="226">
        <v>60.5</v>
      </c>
      <c r="O31" s="226">
        <v>60.9</v>
      </c>
      <c r="P31" s="226">
        <v>61.3</v>
      </c>
      <c r="Q31" s="226">
        <v>62.1</v>
      </c>
      <c r="R31" s="226">
        <v>62.3</v>
      </c>
      <c r="S31" s="226">
        <v>63</v>
      </c>
    </row>
    <row r="32" spans="1:19" ht="15" customHeight="1" x14ac:dyDescent="0.25">
      <c r="A32" s="225" t="s">
        <v>325</v>
      </c>
      <c r="B32" s="225" t="s">
        <v>326</v>
      </c>
      <c r="C32" s="226">
        <v>32.700000000000003</v>
      </c>
      <c r="D32" s="226">
        <v>33.299999999999997</v>
      </c>
      <c r="E32" s="226">
        <v>33.9</v>
      </c>
      <c r="F32" s="226">
        <v>33.799999999999997</v>
      </c>
      <c r="G32" s="226">
        <v>33.799999999999997</v>
      </c>
      <c r="H32" s="226">
        <v>34.299999999999997</v>
      </c>
      <c r="I32" s="226">
        <v>35.6</v>
      </c>
      <c r="J32" s="226">
        <v>34.5</v>
      </c>
      <c r="K32" s="226">
        <v>36.299999999999997</v>
      </c>
      <c r="L32" s="226">
        <v>35.9</v>
      </c>
      <c r="M32" s="226">
        <v>36.6</v>
      </c>
      <c r="N32" s="226">
        <v>37.9</v>
      </c>
      <c r="O32" s="226">
        <v>37.299999999999997</v>
      </c>
      <c r="P32" s="226">
        <v>37.1</v>
      </c>
      <c r="Q32" s="226">
        <v>38.200000000000003</v>
      </c>
      <c r="R32" s="226">
        <v>37.9</v>
      </c>
      <c r="S32" s="226">
        <v>37.1</v>
      </c>
    </row>
    <row r="33" spans="1:19" ht="15" customHeight="1" x14ac:dyDescent="0.25">
      <c r="A33" s="225" t="s">
        <v>282</v>
      </c>
      <c r="B33" s="225" t="s">
        <v>283</v>
      </c>
      <c r="C33" s="226">
        <v>74.3</v>
      </c>
      <c r="D33" s="226">
        <v>75.900000000000006</v>
      </c>
      <c r="E33" s="226">
        <v>78.2</v>
      </c>
      <c r="F33" s="226">
        <v>79.599999999999994</v>
      </c>
      <c r="G33" s="226">
        <v>80.5</v>
      </c>
      <c r="H33" s="226">
        <v>79.8</v>
      </c>
      <c r="I33" s="226">
        <v>78.400000000000006</v>
      </c>
      <c r="J33" s="226">
        <v>76.099999999999994</v>
      </c>
      <c r="K33" s="226">
        <v>76.3</v>
      </c>
      <c r="L33" s="226">
        <v>76.8</v>
      </c>
      <c r="M33" s="226">
        <v>76.2</v>
      </c>
      <c r="N33" s="226">
        <v>76.7</v>
      </c>
      <c r="O33" s="226">
        <v>77.3</v>
      </c>
      <c r="P33" s="226">
        <v>77.7</v>
      </c>
      <c r="Q33" s="226">
        <v>78.8</v>
      </c>
      <c r="R33" s="226">
        <v>79.400000000000006</v>
      </c>
      <c r="S33" s="226">
        <v>80.8</v>
      </c>
    </row>
    <row r="34" spans="1:19" ht="15" customHeight="1" x14ac:dyDescent="0.25">
      <c r="A34" s="225" t="s">
        <v>343</v>
      </c>
      <c r="B34" s="225" t="s">
        <v>344</v>
      </c>
      <c r="C34" s="226">
        <v>18.7</v>
      </c>
      <c r="D34" s="226">
        <v>19.7</v>
      </c>
      <c r="E34" s="226">
        <v>20.6</v>
      </c>
      <c r="F34" s="226">
        <v>21.4</v>
      </c>
      <c r="G34" s="226">
        <v>21.7</v>
      </c>
      <c r="H34" s="226">
        <v>22.3</v>
      </c>
      <c r="I34" s="226">
        <v>22.9</v>
      </c>
      <c r="J34" s="226">
        <v>23.1</v>
      </c>
      <c r="K34" s="226">
        <v>23.9</v>
      </c>
      <c r="L34" s="226">
        <v>25.5</v>
      </c>
      <c r="M34" s="226">
        <v>26.6</v>
      </c>
      <c r="N34" s="226">
        <v>27.1</v>
      </c>
      <c r="O34" s="226">
        <v>27.6</v>
      </c>
      <c r="P34" s="226">
        <v>27.9</v>
      </c>
      <c r="Q34" s="226">
        <v>28.4</v>
      </c>
      <c r="R34" s="226">
        <v>29.1</v>
      </c>
      <c r="S34" s="226">
        <v>30.4</v>
      </c>
    </row>
    <row r="35" spans="1:19" ht="15" customHeight="1" x14ac:dyDescent="0.25">
      <c r="A35" s="225" t="s">
        <v>333</v>
      </c>
      <c r="B35" s="225" t="s">
        <v>334</v>
      </c>
      <c r="C35" s="226">
        <v>28.1</v>
      </c>
      <c r="D35" s="226">
        <v>28.3</v>
      </c>
      <c r="E35" s="226">
        <v>28.4</v>
      </c>
      <c r="F35" s="226">
        <v>29</v>
      </c>
      <c r="G35" s="226">
        <v>29.3</v>
      </c>
      <c r="H35" s="226">
        <v>29.9</v>
      </c>
      <c r="I35" s="226">
        <v>30.3</v>
      </c>
      <c r="J35" s="226">
        <v>30.5</v>
      </c>
      <c r="K35" s="226">
        <v>30.4</v>
      </c>
      <c r="L35" s="226">
        <v>31.4</v>
      </c>
      <c r="M35" s="226">
        <v>31.8</v>
      </c>
      <c r="N35" s="226">
        <v>32.1</v>
      </c>
      <c r="O35" s="226">
        <v>32.5</v>
      </c>
      <c r="P35" s="226">
        <v>32.200000000000003</v>
      </c>
      <c r="Q35" s="226">
        <v>32.200000000000003</v>
      </c>
      <c r="R35" s="226">
        <v>32.299999999999997</v>
      </c>
      <c r="S35" s="226">
        <v>32.1</v>
      </c>
    </row>
    <row r="36" spans="1:19" ht="15" customHeight="1" x14ac:dyDescent="0.25">
      <c r="A36" s="225" t="s">
        <v>385</v>
      </c>
      <c r="B36" s="225" t="s">
        <v>320</v>
      </c>
      <c r="C36" s="226">
        <v>23.5</v>
      </c>
      <c r="D36" s="226">
        <v>25.2</v>
      </c>
      <c r="E36" s="226">
        <v>27.2</v>
      </c>
      <c r="F36" s="226">
        <v>27.9</v>
      </c>
      <c r="G36" s="226">
        <v>28.9</v>
      </c>
      <c r="H36" s="226">
        <v>30.6</v>
      </c>
      <c r="I36" s="226">
        <v>32.9</v>
      </c>
      <c r="J36" s="226">
        <v>33.6</v>
      </c>
      <c r="K36" s="226">
        <v>32.700000000000003</v>
      </c>
      <c r="L36" s="226">
        <v>34.4</v>
      </c>
      <c r="M36" s="226">
        <v>35</v>
      </c>
      <c r="N36" s="226">
        <v>35.6</v>
      </c>
      <c r="O36" s="226">
        <v>36.799999999999997</v>
      </c>
      <c r="P36" s="226">
        <v>37.5</v>
      </c>
      <c r="Q36" s="226">
        <v>38.5</v>
      </c>
      <c r="R36" s="226">
        <v>39.1</v>
      </c>
      <c r="S36" s="226">
        <v>40</v>
      </c>
    </row>
    <row r="37" spans="1:19" ht="15" customHeight="1" x14ac:dyDescent="0.25">
      <c r="A37" s="225" t="s">
        <v>321</v>
      </c>
      <c r="B37" s="225" t="s">
        <v>322</v>
      </c>
      <c r="C37" s="226">
        <v>28.9</v>
      </c>
      <c r="D37" s="226">
        <v>29.1</v>
      </c>
      <c r="E37" s="226">
        <v>30</v>
      </c>
      <c r="F37" s="226">
        <v>30.9</v>
      </c>
      <c r="G37" s="226">
        <v>33.1</v>
      </c>
      <c r="H37" s="226">
        <v>35</v>
      </c>
      <c r="I37" s="226">
        <v>36.5</v>
      </c>
      <c r="J37" s="226">
        <v>36.4</v>
      </c>
      <c r="K37" s="226">
        <v>34.1</v>
      </c>
      <c r="L37" s="226">
        <v>35.200000000000003</v>
      </c>
      <c r="M37" s="226">
        <v>36.4</v>
      </c>
      <c r="N37" s="226">
        <v>36.200000000000003</v>
      </c>
      <c r="O37" s="226">
        <v>35.799999999999997</v>
      </c>
      <c r="P37" s="226">
        <v>36.299999999999997</v>
      </c>
      <c r="Q37" s="226">
        <v>36.5</v>
      </c>
      <c r="R37" s="226">
        <v>37.4</v>
      </c>
      <c r="S37" s="226">
        <v>38.5</v>
      </c>
    </row>
    <row r="38" spans="1:19" ht="15" customHeight="1" x14ac:dyDescent="0.25">
      <c r="A38" s="225" t="s">
        <v>315</v>
      </c>
      <c r="B38" s="225" t="s">
        <v>316</v>
      </c>
      <c r="C38" s="226">
        <v>40.9</v>
      </c>
      <c r="D38" s="226">
        <v>41</v>
      </c>
      <c r="E38" s="226">
        <v>41.1</v>
      </c>
      <c r="F38" s="226">
        <v>41.2</v>
      </c>
      <c r="G38" s="226">
        <v>41.4</v>
      </c>
      <c r="H38" s="226">
        <v>41.6</v>
      </c>
      <c r="I38" s="226">
        <v>42.1</v>
      </c>
      <c r="J38" s="226">
        <v>42.3</v>
      </c>
      <c r="K38" s="226">
        <v>43.3</v>
      </c>
      <c r="L38" s="226">
        <v>44.3</v>
      </c>
      <c r="M38" s="226">
        <v>44.9</v>
      </c>
      <c r="N38" s="226">
        <v>45.8</v>
      </c>
      <c r="O38" s="226">
        <v>46.5</v>
      </c>
      <c r="P38" s="226">
        <v>46.6</v>
      </c>
      <c r="Q38" s="226">
        <v>46.9</v>
      </c>
      <c r="R38" s="226">
        <v>47.1</v>
      </c>
      <c r="S38" s="226">
        <v>47.6</v>
      </c>
    </row>
    <row r="39" spans="1:19" ht="15" customHeight="1" x14ac:dyDescent="0.25">
      <c r="A39" s="225" t="s">
        <v>300</v>
      </c>
      <c r="B39" s="225" t="s">
        <v>301</v>
      </c>
      <c r="C39" s="226">
        <v>45.4</v>
      </c>
      <c r="D39" s="226">
        <v>47</v>
      </c>
      <c r="E39" s="226">
        <v>48.8</v>
      </c>
      <c r="F39" s="226">
        <v>50.5</v>
      </c>
      <c r="G39" s="226">
        <v>51.8</v>
      </c>
      <c r="H39" s="226">
        <v>53.5</v>
      </c>
      <c r="I39" s="226">
        <v>53.6</v>
      </c>
      <c r="J39" s="226">
        <v>52.7</v>
      </c>
      <c r="K39" s="226">
        <v>51.4</v>
      </c>
      <c r="L39" s="226">
        <v>53.1</v>
      </c>
      <c r="M39" s="226">
        <v>53.5</v>
      </c>
      <c r="N39" s="226">
        <v>53.4</v>
      </c>
      <c r="O39" s="226">
        <v>53.9</v>
      </c>
      <c r="P39" s="226">
        <v>54.5</v>
      </c>
      <c r="Q39" s="226">
        <v>56.1</v>
      </c>
      <c r="R39" s="226">
        <v>56.1</v>
      </c>
      <c r="S39" s="226">
        <v>56.5</v>
      </c>
    </row>
    <row r="40" spans="1:19" ht="15" customHeight="1" x14ac:dyDescent="0.25">
      <c r="A40" s="225" t="s">
        <v>298</v>
      </c>
      <c r="B40" s="225" t="s">
        <v>299</v>
      </c>
      <c r="C40" s="226">
        <v>52.3</v>
      </c>
      <c r="D40" s="226">
        <v>52.7</v>
      </c>
      <c r="E40" s="226">
        <v>52.5</v>
      </c>
      <c r="F40" s="226">
        <v>52.8</v>
      </c>
      <c r="G40" s="226">
        <v>54.2</v>
      </c>
      <c r="H40" s="226">
        <v>55.5</v>
      </c>
      <c r="I40" s="226">
        <v>56.7</v>
      </c>
      <c r="J40" s="226">
        <v>56.9</v>
      </c>
      <c r="K40" s="226">
        <v>55.7</v>
      </c>
      <c r="L40" s="226">
        <v>57.1</v>
      </c>
      <c r="M40" s="226">
        <v>56.8</v>
      </c>
      <c r="N40" s="226">
        <v>57</v>
      </c>
      <c r="O40" s="226">
        <v>58</v>
      </c>
      <c r="P40" s="226">
        <v>58.6</v>
      </c>
      <c r="Q40" s="226">
        <v>58</v>
      </c>
      <c r="R40" s="226">
        <v>58.1</v>
      </c>
      <c r="S40" s="226">
        <v>59.3</v>
      </c>
    </row>
    <row r="41" spans="1:19" ht="15" customHeight="1" x14ac:dyDescent="0.25">
      <c r="A41" s="225" t="s">
        <v>323</v>
      </c>
      <c r="B41" s="225" t="s">
        <v>324</v>
      </c>
      <c r="C41" s="226">
        <v>21.7</v>
      </c>
      <c r="D41" s="226">
        <v>23.1</v>
      </c>
      <c r="E41" s="226">
        <v>24.6</v>
      </c>
      <c r="F41" s="226">
        <v>26.8</v>
      </c>
      <c r="G41" s="226">
        <v>28.3</v>
      </c>
      <c r="H41" s="226">
        <v>29.7</v>
      </c>
      <c r="I41" s="226">
        <v>31.3</v>
      </c>
      <c r="J41" s="226">
        <v>31.2</v>
      </c>
      <c r="K41" s="226">
        <v>29.9</v>
      </c>
      <c r="L41" s="226">
        <v>30.7</v>
      </c>
      <c r="M41" s="226">
        <v>32.4</v>
      </c>
      <c r="N41" s="226">
        <v>33.1</v>
      </c>
      <c r="O41" s="226">
        <v>35.299999999999997</v>
      </c>
      <c r="P41" s="226">
        <v>35.299999999999997</v>
      </c>
      <c r="Q41" s="226">
        <v>36.4</v>
      </c>
      <c r="R41" s="226">
        <v>36.799999999999997</v>
      </c>
      <c r="S41" s="226">
        <v>38.200000000000003</v>
      </c>
    </row>
    <row r="42" spans="1:19" ht="15" customHeight="1" x14ac:dyDescent="0.25">
      <c r="A42" s="225" t="s">
        <v>311</v>
      </c>
      <c r="B42" s="225" t="s">
        <v>312</v>
      </c>
      <c r="C42" s="226">
        <v>42.1</v>
      </c>
      <c r="D42" s="226">
        <v>43.3</v>
      </c>
      <c r="E42" s="226">
        <v>44.6</v>
      </c>
      <c r="F42" s="226">
        <v>45.5</v>
      </c>
      <c r="G42" s="226">
        <v>45.9</v>
      </c>
      <c r="H42" s="226">
        <v>46.8</v>
      </c>
      <c r="I42" s="226">
        <v>47.6</v>
      </c>
      <c r="J42" s="226">
        <v>47.6</v>
      </c>
      <c r="K42" s="226">
        <v>46.5</v>
      </c>
      <c r="L42" s="226">
        <v>47.5</v>
      </c>
      <c r="M42" s="226">
        <v>47.6</v>
      </c>
      <c r="N42" s="226">
        <v>47.4</v>
      </c>
      <c r="O42" s="226">
        <v>47.5</v>
      </c>
      <c r="P42" s="226">
        <v>47.6</v>
      </c>
      <c r="Q42" s="226">
        <v>48.4</v>
      </c>
      <c r="R42" s="226">
        <v>48.1</v>
      </c>
      <c r="S42" s="226">
        <v>48.5</v>
      </c>
    </row>
    <row r="43" spans="1:19" ht="15" customHeight="1" x14ac:dyDescent="0.25">
      <c r="A43" s="225" t="s">
        <v>290</v>
      </c>
      <c r="B43" s="225" t="s">
        <v>291</v>
      </c>
      <c r="C43" s="226">
        <v>51.1</v>
      </c>
      <c r="D43" s="226">
        <v>52.6</v>
      </c>
      <c r="E43" s="226">
        <v>54.2</v>
      </c>
      <c r="F43" s="226">
        <v>55.6</v>
      </c>
      <c r="G43" s="226">
        <v>56.8</v>
      </c>
      <c r="H43" s="226">
        <v>57.3</v>
      </c>
      <c r="I43" s="226">
        <v>58</v>
      </c>
      <c r="J43" s="226">
        <v>58.5</v>
      </c>
      <c r="K43" s="226">
        <v>60.3</v>
      </c>
      <c r="L43" s="226">
        <v>62</v>
      </c>
      <c r="M43" s="226">
        <v>62.1</v>
      </c>
      <c r="N43" s="226">
        <v>62.3</v>
      </c>
      <c r="O43" s="226">
        <v>62.5</v>
      </c>
      <c r="P43" s="226">
        <v>62.8</v>
      </c>
      <c r="Q43" s="226">
        <v>63.3</v>
      </c>
      <c r="R43" s="226">
        <v>63.5</v>
      </c>
      <c r="S43" s="226">
        <v>64.599999999999994</v>
      </c>
    </row>
    <row r="44" spans="1:19" ht="15" customHeight="1" x14ac:dyDescent="0.25">
      <c r="A44" s="225" t="s">
        <v>386</v>
      </c>
      <c r="B44" s="225" t="s">
        <v>387</v>
      </c>
      <c r="C44" s="226">
        <v>46.6</v>
      </c>
      <c r="D44" s="226">
        <v>47.1</v>
      </c>
      <c r="E44" s="226">
        <v>47.3</v>
      </c>
      <c r="F44" s="226">
        <v>47.9</v>
      </c>
      <c r="G44" s="226">
        <v>48.3</v>
      </c>
      <c r="H44" s="226">
        <v>49</v>
      </c>
      <c r="I44" s="226">
        <v>49.5</v>
      </c>
      <c r="J44" s="226">
        <v>49.4</v>
      </c>
      <c r="K44" s="226">
        <v>48.9</v>
      </c>
      <c r="L44" s="226">
        <v>50.2</v>
      </c>
      <c r="M44" s="226">
        <v>50.9</v>
      </c>
      <c r="N44" s="226">
        <v>51.3</v>
      </c>
      <c r="O44" s="226">
        <v>51.9</v>
      </c>
      <c r="P44" s="226">
        <v>52.3</v>
      </c>
      <c r="Q44" s="226">
        <v>52.8</v>
      </c>
      <c r="R44" s="226">
        <v>53</v>
      </c>
      <c r="S44" s="226">
        <v>53.6</v>
      </c>
    </row>
    <row r="45" spans="1:19" ht="15" customHeight="1" x14ac:dyDescent="0.25">
      <c r="A45" s="225" t="s">
        <v>388</v>
      </c>
      <c r="B45" s="225" t="s">
        <v>389</v>
      </c>
      <c r="C45" s="226">
        <v>40.799999999999997</v>
      </c>
      <c r="D45" s="226">
        <v>41.5</v>
      </c>
      <c r="E45" s="226">
        <v>42.1</v>
      </c>
      <c r="F45" s="226">
        <v>42.8</v>
      </c>
      <c r="G45" s="226">
        <v>43.3</v>
      </c>
      <c r="H45" s="226">
        <v>44</v>
      </c>
      <c r="I45" s="226">
        <v>44.4</v>
      </c>
      <c r="J45" s="226">
        <v>44.3</v>
      </c>
      <c r="K45" s="226">
        <v>43.7</v>
      </c>
      <c r="L45" s="226">
        <v>45</v>
      </c>
      <c r="M45" s="226">
        <v>45.7</v>
      </c>
      <c r="N45" s="226">
        <v>46.1</v>
      </c>
      <c r="O45" s="226">
        <v>46.6</v>
      </c>
      <c r="P45" s="226">
        <v>46.9</v>
      </c>
      <c r="Q45" s="226">
        <v>47.5</v>
      </c>
      <c r="R45" s="226">
        <v>47.7</v>
      </c>
      <c r="S45" s="226">
        <v>48.3</v>
      </c>
    </row>
    <row r="46" spans="1:19" ht="15" customHeight="1" x14ac:dyDescent="0.25">
      <c r="A46" s="225" t="s">
        <v>390</v>
      </c>
      <c r="B46" s="225" t="s">
        <v>390</v>
      </c>
      <c r="C46" s="226">
        <v>46.8</v>
      </c>
      <c r="D46" s="226">
        <v>47.8</v>
      </c>
      <c r="E46" s="226">
        <v>48.7</v>
      </c>
      <c r="F46" s="226">
        <v>49.8</v>
      </c>
      <c r="G46" s="226">
        <v>50.6</v>
      </c>
      <c r="H46" s="226">
        <v>51.2</v>
      </c>
      <c r="I46" s="226">
        <v>51.6</v>
      </c>
      <c r="J46" s="226">
        <v>51.8</v>
      </c>
      <c r="K46" s="226">
        <v>52.2</v>
      </c>
      <c r="L46" s="226">
        <v>53.5</v>
      </c>
      <c r="M46" s="226">
        <v>53.8</v>
      </c>
      <c r="N46" s="226">
        <v>54</v>
      </c>
      <c r="O46" s="226">
        <v>54.5</v>
      </c>
      <c r="P46" s="226">
        <v>54.8</v>
      </c>
      <c r="Q46" s="226">
        <v>55.4</v>
      </c>
      <c r="R46" s="226">
        <v>55.5</v>
      </c>
      <c r="S46" s="226">
        <v>56.3</v>
      </c>
    </row>
    <row r="47" spans="1:19" ht="15" customHeight="1" x14ac:dyDescent="0.25">
      <c r="A47" s="99" t="s">
        <v>391</v>
      </c>
      <c r="B47" s="225" t="s">
        <v>392</v>
      </c>
      <c r="C47" s="226">
        <v>39.5</v>
      </c>
      <c r="D47" s="226">
        <v>40.1</v>
      </c>
      <c r="E47" s="226">
        <v>41.1</v>
      </c>
      <c r="F47" s="226">
        <v>42</v>
      </c>
      <c r="G47" s="226">
        <v>42.6</v>
      </c>
      <c r="H47" s="226">
        <v>43.3</v>
      </c>
      <c r="I47" s="226">
        <v>43.9</v>
      </c>
      <c r="J47" s="226">
        <v>43.9</v>
      </c>
      <c r="K47" s="226">
        <v>44.1</v>
      </c>
      <c r="L47" s="226">
        <v>44.9</v>
      </c>
      <c r="M47" s="226">
        <v>45.3</v>
      </c>
      <c r="N47" s="226">
        <v>45.6</v>
      </c>
      <c r="O47" s="226">
        <v>46</v>
      </c>
      <c r="P47" s="226">
        <v>46.4</v>
      </c>
      <c r="Q47" s="226">
        <v>46.9</v>
      </c>
      <c r="R47" s="226">
        <v>47.1</v>
      </c>
      <c r="S47" s="226" t="s">
        <v>393</v>
      </c>
    </row>
    <row r="48" spans="1:19" ht="15" customHeight="1" x14ac:dyDescent="0.25">
      <c r="A48" s="227" t="s">
        <v>304</v>
      </c>
      <c r="B48" s="227" t="s">
        <v>308</v>
      </c>
      <c r="C48" s="228">
        <v>43.5</v>
      </c>
      <c r="D48" s="228">
        <v>43.8</v>
      </c>
      <c r="E48" s="226">
        <v>45</v>
      </c>
      <c r="F48" s="226">
        <v>45.2</v>
      </c>
      <c r="G48" s="226">
        <v>45.5</v>
      </c>
      <c r="H48" s="226">
        <v>45.9</v>
      </c>
      <c r="I48" s="226">
        <v>46.2</v>
      </c>
      <c r="J48" s="226">
        <v>46.7</v>
      </c>
      <c r="K48" s="226">
        <v>47.5</v>
      </c>
      <c r="L48" s="226">
        <v>47.5</v>
      </c>
      <c r="M48" s="226">
        <v>48.7</v>
      </c>
      <c r="N48" s="226">
        <v>49.7</v>
      </c>
      <c r="O48" s="226">
        <v>50.7</v>
      </c>
      <c r="P48" s="226">
        <v>51.3</v>
      </c>
      <c r="Q48" s="226">
        <v>51.9</v>
      </c>
      <c r="R48" s="226">
        <v>52.3</v>
      </c>
      <c r="S48" s="226">
        <v>52.5</v>
      </c>
    </row>
    <row r="49" spans="1:19" ht="15" customHeight="1" x14ac:dyDescent="0.25">
      <c r="A49" s="38"/>
      <c r="B49" s="38"/>
      <c r="C49" s="38"/>
      <c r="D49" s="38"/>
      <c r="E49" s="38"/>
      <c r="F49" s="38"/>
      <c r="G49" s="38"/>
      <c r="H49" s="38"/>
      <c r="I49" s="38"/>
      <c r="J49" s="38"/>
      <c r="K49" s="38"/>
      <c r="L49" s="38"/>
      <c r="M49" s="38"/>
      <c r="N49" s="38"/>
      <c r="O49" s="38"/>
      <c r="P49" s="38"/>
      <c r="Q49" s="38"/>
      <c r="R49" s="38"/>
      <c r="S49" s="38"/>
    </row>
    <row r="50" spans="1:19" ht="15" customHeight="1" x14ac:dyDescent="0.25">
      <c r="A50" s="40" t="s">
        <v>567</v>
      </c>
    </row>
    <row r="51" spans="1:19" ht="15" customHeight="1" x14ac:dyDescent="0.25">
      <c r="A51" s="40"/>
    </row>
    <row r="52" spans="1:19" ht="15" customHeight="1" x14ac:dyDescent="0.25"/>
    <row r="53" spans="1:19" ht="15" customHeight="1" x14ac:dyDescent="0.25">
      <c r="A53" s="41" t="s">
        <v>45</v>
      </c>
    </row>
    <row r="54" spans="1:19" ht="15" customHeight="1" x14ac:dyDescent="0.25">
      <c r="A54" s="40" t="s">
        <v>357</v>
      </c>
    </row>
    <row r="55" spans="1:19" ht="15" customHeight="1" x14ac:dyDescent="0.25"/>
    <row r="56" spans="1:19" ht="15" customHeight="1" x14ac:dyDescent="0.25"/>
    <row r="57" spans="1:19" ht="15" customHeight="1" x14ac:dyDescent="0.25"/>
    <row r="58" spans="1:19" ht="15" customHeight="1" x14ac:dyDescent="0.25"/>
    <row r="59" spans="1:19" ht="15" customHeight="1" x14ac:dyDescent="0.25"/>
    <row r="60" spans="1:19" ht="15" customHeight="1" x14ac:dyDescent="0.25"/>
    <row r="61" spans="1:19" ht="15" customHeight="1" x14ac:dyDescent="0.25"/>
    <row r="62" spans="1:19" ht="15" customHeight="1" x14ac:dyDescent="0.25"/>
    <row r="63" spans="1:19" ht="15" customHeight="1" x14ac:dyDescent="0.25"/>
    <row r="64" spans="1:19" ht="15" customHeight="1" x14ac:dyDescent="0.25"/>
    <row r="65" spans="1:1" ht="15" customHeight="1" x14ac:dyDescent="0.25"/>
    <row r="66" spans="1:1" ht="15" customHeight="1" x14ac:dyDescent="0.25"/>
    <row r="67" spans="1:1" ht="15" customHeight="1" x14ac:dyDescent="0.25"/>
    <row r="68" spans="1:1" ht="15" customHeight="1" x14ac:dyDescent="0.25"/>
    <row r="69" spans="1:1" ht="15" customHeight="1" x14ac:dyDescent="0.25"/>
    <row r="70" spans="1:1" ht="15" customHeight="1" x14ac:dyDescent="0.25"/>
    <row r="71" spans="1:1" ht="15" customHeight="1" x14ac:dyDescent="0.25"/>
    <row r="72" spans="1:1" ht="15" customHeight="1" x14ac:dyDescent="0.25"/>
    <row r="73" spans="1:1" ht="15" customHeight="1" x14ac:dyDescent="0.25">
      <c r="A73" s="40" t="s">
        <v>541</v>
      </c>
    </row>
    <row r="74" spans="1:1" ht="15" customHeight="1" x14ac:dyDescent="0.25">
      <c r="A74" s="40" t="s">
        <v>394</v>
      </c>
    </row>
    <row r="75" spans="1:1" ht="15" customHeight="1" x14ac:dyDescent="0.25">
      <c r="A75" s="40" t="s">
        <v>542</v>
      </c>
    </row>
    <row r="76" spans="1:1" ht="15" customHeight="1" x14ac:dyDescent="0.25">
      <c r="A76" s="40" t="s">
        <v>395</v>
      </c>
    </row>
    <row r="77" spans="1:1" ht="15" customHeight="1" x14ac:dyDescent="0.25">
      <c r="A77" s="40" t="s">
        <v>396</v>
      </c>
    </row>
    <row r="78" spans="1:1" ht="15" customHeight="1" x14ac:dyDescent="0.25">
      <c r="A78" s="40" t="s">
        <v>397</v>
      </c>
    </row>
    <row r="79" spans="1:1" ht="15" customHeight="1" x14ac:dyDescent="0.25">
      <c r="A79" s="40" t="s">
        <v>398</v>
      </c>
    </row>
    <row r="80" spans="1:1" ht="15" customHeight="1" x14ac:dyDescent="0.25">
      <c r="A80" s="40" t="s">
        <v>533</v>
      </c>
    </row>
    <row r="81" spans="1:1" ht="15" customHeight="1" x14ac:dyDescent="0.25">
      <c r="A81" s="40" t="s">
        <v>399</v>
      </c>
    </row>
    <row r="82" spans="1:1" ht="15" customHeight="1" x14ac:dyDescent="0.25">
      <c r="A82" s="40" t="s">
        <v>397</v>
      </c>
    </row>
    <row r="83" spans="1:1" ht="15" customHeight="1" x14ac:dyDescent="0.25">
      <c r="A83" s="40" t="s">
        <v>398</v>
      </c>
    </row>
  </sheetData>
  <pageMargins left="0.7" right="0.7" top="0.75" bottom="0.75" header="0.3" footer="0.3"/>
  <pageSetup paperSize="9" orientation="portrait" horizontalDpi="300" verticalDpi="3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C22"/>
  <sheetViews>
    <sheetView showGridLines="0" zoomScaleNormal="100" workbookViewId="0"/>
  </sheetViews>
  <sheetFormatPr defaultColWidth="8.88671875" defaultRowHeight="13.2" customHeight="1" x14ac:dyDescent="0.2"/>
  <cols>
    <col min="1" max="1" width="22.6640625" style="191" customWidth="1"/>
    <col min="2" max="16384" width="8.88671875" style="191"/>
  </cols>
  <sheetData>
    <row r="1" spans="1:3" ht="21" x14ac:dyDescent="0.4">
      <c r="A1" s="190" t="s">
        <v>400</v>
      </c>
      <c r="B1" s="190" t="s">
        <v>401</v>
      </c>
    </row>
    <row r="2" spans="1:3" ht="15" customHeight="1" x14ac:dyDescent="0.25">
      <c r="B2" s="216"/>
    </row>
    <row r="3" spans="1:3" ht="15" customHeight="1" x14ac:dyDescent="0.25">
      <c r="B3" s="186"/>
    </row>
    <row r="4" spans="1:3" ht="15" customHeight="1" x14ac:dyDescent="0.2"/>
    <row r="5" spans="1:3" ht="15.6" x14ac:dyDescent="0.3">
      <c r="A5" s="231" t="s">
        <v>527</v>
      </c>
    </row>
    <row r="6" spans="1:3" ht="15.6" thickBot="1" x14ac:dyDescent="0.3">
      <c r="A6" s="216" t="s">
        <v>528</v>
      </c>
    </row>
    <row r="7" spans="1:3" ht="20.399999999999999" x14ac:dyDescent="0.2">
      <c r="A7" s="195"/>
      <c r="B7" s="195"/>
      <c r="C7" s="229" t="s">
        <v>402</v>
      </c>
    </row>
    <row r="8" spans="1:3" ht="15" customHeight="1" x14ac:dyDescent="0.2"/>
    <row r="9" spans="1:3" ht="15" customHeight="1" x14ac:dyDescent="0.2">
      <c r="A9" s="14" t="s">
        <v>313</v>
      </c>
      <c r="B9" s="191" t="s">
        <v>314</v>
      </c>
      <c r="C9" s="197">
        <v>0.1</v>
      </c>
    </row>
    <row r="10" spans="1:3" ht="15" customHeight="1" x14ac:dyDescent="0.2">
      <c r="A10" s="14" t="s">
        <v>292</v>
      </c>
      <c r="B10" s="191" t="s">
        <v>293</v>
      </c>
      <c r="C10" s="197">
        <v>0.8</v>
      </c>
    </row>
    <row r="11" spans="1:3" ht="15" customHeight="1" x14ac:dyDescent="0.2">
      <c r="A11" s="14" t="s">
        <v>296</v>
      </c>
      <c r="B11" s="191" t="s">
        <v>297</v>
      </c>
      <c r="C11" s="197">
        <v>0.9</v>
      </c>
    </row>
    <row r="12" spans="1:3" ht="15" customHeight="1" x14ac:dyDescent="0.2">
      <c r="A12" s="14" t="s">
        <v>325</v>
      </c>
      <c r="B12" s="191" t="s">
        <v>326</v>
      </c>
      <c r="C12" s="197">
        <v>0.9</v>
      </c>
    </row>
    <row r="13" spans="1:3" ht="15" customHeight="1" x14ac:dyDescent="0.2">
      <c r="A13" s="14" t="s">
        <v>311</v>
      </c>
      <c r="B13" s="191" t="s">
        <v>312</v>
      </c>
      <c r="C13" s="197">
        <v>0.9</v>
      </c>
    </row>
    <row r="14" spans="1:3" ht="15" customHeight="1" x14ac:dyDescent="0.2">
      <c r="A14" s="14" t="s">
        <v>309</v>
      </c>
      <c r="B14" s="191" t="s">
        <v>310</v>
      </c>
      <c r="C14" s="197">
        <v>1</v>
      </c>
    </row>
    <row r="15" spans="1:3" ht="15" customHeight="1" x14ac:dyDescent="0.2">
      <c r="A15" s="14" t="s">
        <v>317</v>
      </c>
      <c r="B15" s="191" t="s">
        <v>318</v>
      </c>
      <c r="C15" s="197">
        <v>1</v>
      </c>
    </row>
    <row r="16" spans="1:3" ht="15" customHeight="1" x14ac:dyDescent="0.2">
      <c r="A16" s="14" t="s">
        <v>294</v>
      </c>
      <c r="B16" s="191" t="s">
        <v>295</v>
      </c>
      <c r="C16" s="197">
        <v>1.1000000000000001</v>
      </c>
    </row>
    <row r="17" spans="1:3" ht="15" customHeight="1" x14ac:dyDescent="0.2">
      <c r="A17" s="14" t="s">
        <v>304</v>
      </c>
      <c r="B17" s="191" t="s">
        <v>308</v>
      </c>
      <c r="C17" s="197">
        <v>1.3</v>
      </c>
    </row>
    <row r="18" spans="1:3" ht="15" customHeight="1" x14ac:dyDescent="0.2">
      <c r="A18" s="14" t="s">
        <v>290</v>
      </c>
      <c r="B18" s="191" t="s">
        <v>291</v>
      </c>
      <c r="C18" s="197">
        <v>1.5</v>
      </c>
    </row>
    <row r="19" spans="1:3" ht="15" customHeight="1" x14ac:dyDescent="0.2">
      <c r="A19" s="230"/>
      <c r="B19" s="198"/>
      <c r="C19" s="198"/>
    </row>
    <row r="20" spans="1:3" ht="15" customHeight="1" x14ac:dyDescent="0.2"/>
    <row r="21" spans="1:3" ht="15" customHeight="1" x14ac:dyDescent="0.2">
      <c r="A21" s="41" t="s">
        <v>45</v>
      </c>
    </row>
    <row r="22" spans="1:3" ht="15" customHeight="1" x14ac:dyDescent="0.2">
      <c r="A22" s="40" t="s">
        <v>357</v>
      </c>
    </row>
  </sheetData>
  <pageMargins left="0.7" right="0.7" top="0.75" bottom="0.75" header="0.3" footer="0.3"/>
  <pageSetup paperSize="9" orientation="portrait" horizontalDpi="300" verticalDpi="3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BR47"/>
  <sheetViews>
    <sheetView showGridLines="0" zoomScaleNormal="100" workbookViewId="0"/>
  </sheetViews>
  <sheetFormatPr defaultColWidth="8.88671875" defaultRowHeight="13.8" x14ac:dyDescent="0.25"/>
  <cols>
    <col min="1" max="1" width="22.6640625" style="27" customWidth="1"/>
    <col min="2" max="70" width="8.6640625" style="27" customWidth="1"/>
    <col min="71" max="16384" width="8.88671875" style="27"/>
  </cols>
  <sheetData>
    <row r="1" spans="1:70" ht="21.6" x14ac:dyDescent="0.4">
      <c r="A1" s="211" t="s">
        <v>403</v>
      </c>
      <c r="B1" s="213" t="s">
        <v>404</v>
      </c>
      <c r="C1" s="213"/>
      <c r="D1" s="213"/>
      <c r="E1" s="213"/>
      <c r="F1" s="213"/>
      <c r="G1" s="213"/>
      <c r="H1" s="213"/>
      <c r="I1" s="185"/>
    </row>
    <row r="2" spans="1:70" ht="19.2" x14ac:dyDescent="0.35">
      <c r="A2" s="213"/>
      <c r="C2" s="213"/>
      <c r="D2" s="213"/>
      <c r="E2" s="213"/>
      <c r="F2" s="213"/>
      <c r="G2" s="213"/>
      <c r="H2" s="213"/>
      <c r="I2" s="185"/>
    </row>
    <row r="3" spans="1:70" ht="15" x14ac:dyDescent="0.25">
      <c r="A3" s="308" t="s">
        <v>20</v>
      </c>
      <c r="B3" s="185"/>
      <c r="C3" s="185"/>
      <c r="D3" s="185"/>
      <c r="E3" s="185"/>
      <c r="F3" s="185"/>
      <c r="G3" s="185"/>
      <c r="H3" s="185"/>
      <c r="I3" s="185"/>
    </row>
    <row r="4" spans="1:70" ht="15" customHeight="1" x14ac:dyDescent="0.25">
      <c r="B4" s="185"/>
      <c r="C4" s="185"/>
      <c r="D4" s="185"/>
      <c r="E4" s="185"/>
      <c r="F4" s="185"/>
      <c r="G4" s="185"/>
      <c r="H4" s="185"/>
      <c r="I4" s="185"/>
    </row>
    <row r="5" spans="1:70" ht="18" x14ac:dyDescent="0.3">
      <c r="A5" s="231" t="s">
        <v>406</v>
      </c>
      <c r="B5" s="185"/>
      <c r="C5" s="185"/>
      <c r="D5" s="185"/>
      <c r="E5" s="185"/>
      <c r="F5" s="185"/>
      <c r="G5" s="185"/>
      <c r="H5" s="185"/>
      <c r="I5" s="185"/>
    </row>
    <row r="6" spans="1:70" ht="14.4" thickBot="1" x14ac:dyDescent="0.3">
      <c r="A6" s="276" t="s">
        <v>405</v>
      </c>
      <c r="B6" s="185"/>
      <c r="C6" s="185"/>
      <c r="D6" s="185"/>
      <c r="E6" s="185"/>
      <c r="F6" s="185"/>
      <c r="G6" s="185"/>
      <c r="H6" s="185"/>
      <c r="I6" s="185"/>
    </row>
    <row r="7" spans="1:70" ht="15" customHeight="1" x14ac:dyDescent="0.25">
      <c r="A7" s="65"/>
      <c r="B7" s="66">
        <v>1950</v>
      </c>
      <c r="C7" s="66">
        <v>1951</v>
      </c>
      <c r="D7" s="66">
        <v>1952</v>
      </c>
      <c r="E7" s="66">
        <v>1953</v>
      </c>
      <c r="F7" s="66">
        <v>1954</v>
      </c>
      <c r="G7" s="66">
        <v>1955</v>
      </c>
      <c r="H7" s="66">
        <v>1956</v>
      </c>
      <c r="I7" s="66">
        <v>1957</v>
      </c>
      <c r="J7" s="66">
        <v>1958</v>
      </c>
      <c r="K7" s="66">
        <v>1959</v>
      </c>
      <c r="L7" s="66">
        <v>1960</v>
      </c>
      <c r="M7" s="66">
        <v>1961</v>
      </c>
      <c r="N7" s="66">
        <v>1962</v>
      </c>
      <c r="O7" s="66">
        <v>1963</v>
      </c>
      <c r="P7" s="66">
        <v>1964</v>
      </c>
      <c r="Q7" s="66">
        <v>1965</v>
      </c>
      <c r="R7" s="66">
        <v>1966</v>
      </c>
      <c r="S7" s="66">
        <v>1967</v>
      </c>
      <c r="T7" s="66">
        <v>1968</v>
      </c>
      <c r="U7" s="66">
        <v>1969</v>
      </c>
      <c r="V7" s="66">
        <v>1970</v>
      </c>
      <c r="W7" s="66">
        <v>1971</v>
      </c>
      <c r="X7" s="66">
        <v>1972</v>
      </c>
      <c r="Y7" s="66">
        <v>1973</v>
      </c>
      <c r="Z7" s="66">
        <v>1974</v>
      </c>
      <c r="AA7" s="66">
        <v>1975</v>
      </c>
      <c r="AB7" s="66">
        <v>1976</v>
      </c>
      <c r="AC7" s="66">
        <v>1977</v>
      </c>
      <c r="AD7" s="66">
        <v>1978</v>
      </c>
      <c r="AE7" s="66">
        <v>1979</v>
      </c>
      <c r="AF7" s="66">
        <v>1980</v>
      </c>
      <c r="AG7" s="66">
        <v>1981</v>
      </c>
      <c r="AH7" s="66">
        <v>1982</v>
      </c>
      <c r="AI7" s="66">
        <v>1983</v>
      </c>
      <c r="AJ7" s="66">
        <v>1984</v>
      </c>
      <c r="AK7" s="66">
        <v>1985</v>
      </c>
      <c r="AL7" s="66">
        <v>1986</v>
      </c>
      <c r="AM7" s="66">
        <v>1987</v>
      </c>
      <c r="AN7" s="66">
        <v>1988</v>
      </c>
      <c r="AO7" s="66">
        <v>1989</v>
      </c>
      <c r="AP7" s="66">
        <v>1990</v>
      </c>
      <c r="AQ7" s="66">
        <v>1991</v>
      </c>
      <c r="AR7" s="66">
        <v>1992</v>
      </c>
      <c r="AS7" s="66">
        <v>1993</v>
      </c>
      <c r="AT7" s="66">
        <v>1994</v>
      </c>
      <c r="AU7" s="66">
        <v>1995</v>
      </c>
      <c r="AV7" s="66">
        <v>1996</v>
      </c>
      <c r="AW7" s="66">
        <v>1997</v>
      </c>
      <c r="AX7" s="66">
        <v>1998</v>
      </c>
      <c r="AY7" s="66">
        <v>1999</v>
      </c>
      <c r="AZ7" s="66">
        <v>2000</v>
      </c>
      <c r="BA7" s="66">
        <v>2001</v>
      </c>
      <c r="BB7" s="66">
        <v>2002</v>
      </c>
      <c r="BC7" s="66">
        <v>2003</v>
      </c>
      <c r="BD7" s="66">
        <v>2004</v>
      </c>
      <c r="BE7" s="66">
        <v>2005</v>
      </c>
      <c r="BF7" s="66">
        <v>2006</v>
      </c>
      <c r="BG7" s="66">
        <v>2007</v>
      </c>
      <c r="BH7" s="66">
        <v>2008</v>
      </c>
      <c r="BI7" s="66">
        <v>2009</v>
      </c>
      <c r="BJ7" s="66">
        <v>2010</v>
      </c>
      <c r="BK7" s="66">
        <v>2011</v>
      </c>
      <c r="BL7" s="66">
        <v>2012</v>
      </c>
      <c r="BM7" s="66">
        <v>2013</v>
      </c>
      <c r="BN7" s="66">
        <v>2014</v>
      </c>
      <c r="BO7" s="66">
        <v>2015</v>
      </c>
      <c r="BP7" s="66">
        <v>2016</v>
      </c>
      <c r="BQ7" s="66">
        <v>2017</v>
      </c>
      <c r="BR7" s="66">
        <v>2018</v>
      </c>
    </row>
    <row r="8" spans="1:70" ht="15" customHeight="1" x14ac:dyDescent="0.25"/>
    <row r="9" spans="1:70" ht="15" customHeight="1" x14ac:dyDescent="0.25">
      <c r="A9" s="40" t="s">
        <v>407</v>
      </c>
      <c r="B9" s="232">
        <v>0.49020000000000002</v>
      </c>
      <c r="C9" s="232">
        <v>0.48359999999999997</v>
      </c>
      <c r="D9" s="232">
        <v>0.47420000000000001</v>
      </c>
      <c r="E9" s="232">
        <v>0.46710000000000002</v>
      </c>
      <c r="F9" s="232">
        <v>0.46710000000000002</v>
      </c>
      <c r="G9" s="232">
        <v>0.4672</v>
      </c>
      <c r="H9" s="232">
        <v>0.46600000000000003</v>
      </c>
      <c r="I9" s="232">
        <v>0.45629999999999998</v>
      </c>
      <c r="J9" s="232">
        <v>0.45200000000000001</v>
      </c>
      <c r="K9" s="232">
        <v>0.45800000000000002</v>
      </c>
      <c r="L9" s="232">
        <v>0.45140000000000002</v>
      </c>
      <c r="M9" s="232">
        <v>0.43819999999999998</v>
      </c>
      <c r="N9" s="232">
        <v>0.42859999999999998</v>
      </c>
      <c r="O9" s="232">
        <v>0.41660000000000003</v>
      </c>
      <c r="P9" s="232">
        <v>0.40689999999999998</v>
      </c>
      <c r="Q9" s="232">
        <v>0.40489999999999998</v>
      </c>
      <c r="R9" s="232">
        <v>0.39360000000000001</v>
      </c>
      <c r="S9" s="232">
        <v>0.3871</v>
      </c>
      <c r="T9" s="232">
        <v>0.37769999999999998</v>
      </c>
      <c r="U9" s="232">
        <v>0.36470000000000002</v>
      </c>
      <c r="V9" s="232">
        <v>0.35560000000000003</v>
      </c>
      <c r="W9" s="232">
        <v>0.35510000000000003</v>
      </c>
      <c r="X9" s="232">
        <v>0.35039999999999999</v>
      </c>
      <c r="Y9" s="232">
        <v>0.34939999999999999</v>
      </c>
      <c r="Z9" s="232">
        <v>0.35659999999999997</v>
      </c>
      <c r="AA9" s="232">
        <v>0.3589</v>
      </c>
      <c r="AB9" s="232">
        <v>0.3624</v>
      </c>
      <c r="AC9" s="232">
        <v>0.3604</v>
      </c>
      <c r="AD9" s="232">
        <v>0.3533</v>
      </c>
      <c r="AE9" s="232">
        <v>0.34910000000000002</v>
      </c>
      <c r="AF9" s="232">
        <v>0.3478</v>
      </c>
      <c r="AG9" s="232">
        <v>0.34150000000000003</v>
      </c>
      <c r="AH9" s="232">
        <v>0.34320000000000001</v>
      </c>
      <c r="AI9" s="232">
        <v>0.35239999999999999</v>
      </c>
      <c r="AJ9" s="232">
        <v>0.35510000000000003</v>
      </c>
      <c r="AK9" s="232">
        <v>0.35699999999999998</v>
      </c>
      <c r="AL9" s="232">
        <v>0.35639999999999999</v>
      </c>
      <c r="AM9" s="232">
        <v>0.35320000000000001</v>
      </c>
      <c r="AN9" s="232">
        <v>0.34689999999999999</v>
      </c>
      <c r="AO9" s="232">
        <v>0.34770000000000001</v>
      </c>
      <c r="AP9" s="232">
        <v>0.34639999999999999</v>
      </c>
      <c r="AQ9" s="232">
        <v>0.34379999999999999</v>
      </c>
      <c r="AR9" s="232">
        <v>0.34139999999999998</v>
      </c>
      <c r="AS9" s="232">
        <v>0.34229999999999999</v>
      </c>
      <c r="AT9" s="232">
        <v>0.34429999999999999</v>
      </c>
      <c r="AU9" s="232">
        <v>0.34360000000000002</v>
      </c>
      <c r="AV9" s="232">
        <v>0.3417</v>
      </c>
      <c r="AW9" s="232">
        <v>0.33679999999999999</v>
      </c>
      <c r="AX9" s="232">
        <v>0.33139999999999997</v>
      </c>
      <c r="AY9" s="232">
        <v>0.32619999999999999</v>
      </c>
      <c r="AZ9" s="232">
        <v>0.32650000000000001</v>
      </c>
      <c r="BA9" s="232">
        <v>0.32729999999999998</v>
      </c>
      <c r="BB9" s="232">
        <v>0.32769999999999999</v>
      </c>
      <c r="BC9" s="232">
        <v>0.32940000000000003</v>
      </c>
      <c r="BD9" s="232">
        <v>0.32819999999999999</v>
      </c>
      <c r="BE9" s="232">
        <v>0.3271</v>
      </c>
      <c r="BF9" s="232">
        <v>0.32029999999999997</v>
      </c>
      <c r="BG9" s="232">
        <v>0.31090000000000001</v>
      </c>
      <c r="BH9" s="232">
        <v>0.3029</v>
      </c>
      <c r="BI9" s="232">
        <v>0.3034</v>
      </c>
      <c r="BJ9" s="232">
        <v>0.30609999999999998</v>
      </c>
      <c r="BK9" s="232">
        <v>0.3034</v>
      </c>
      <c r="BL9" s="232">
        <v>0.30199999999999999</v>
      </c>
      <c r="BM9" s="232">
        <v>0.30099999999999999</v>
      </c>
      <c r="BN9" s="232">
        <v>0.3019</v>
      </c>
      <c r="BO9" s="232">
        <v>0.30620000000000003</v>
      </c>
      <c r="BP9" s="232">
        <v>0.30609999999999998</v>
      </c>
      <c r="BQ9" s="232">
        <v>0.31</v>
      </c>
      <c r="BR9" s="232">
        <v>0.31269999999999998</v>
      </c>
    </row>
    <row r="10" spans="1:70" ht="15" customHeight="1" x14ac:dyDescent="0.25">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row>
    <row r="11" spans="1:70" s="62" customFormat="1" ht="15" x14ac:dyDescent="0.25">
      <c r="A11" s="40" t="s">
        <v>408</v>
      </c>
      <c r="B11" s="233"/>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row>
    <row r="12" spans="1:70" s="62" customFormat="1" ht="15" x14ac:dyDescent="0.25">
      <c r="A12" s="40" t="s">
        <v>409</v>
      </c>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row>
    <row r="13" spans="1:70" ht="15" customHeight="1" x14ac:dyDescent="0.25">
      <c r="A13" s="40" t="s">
        <v>410</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row>
    <row r="14" spans="1:70" ht="15" customHeight="1" x14ac:dyDescent="0.25">
      <c r="A14" s="40" t="s">
        <v>411</v>
      </c>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row>
    <row r="15" spans="1:70" ht="15" customHeight="1" x14ac:dyDescent="0.25">
      <c r="A15" s="40"/>
      <c r="B15" s="233"/>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row>
    <row r="16" spans="1:70" ht="15" customHeight="1" x14ac:dyDescent="0.25">
      <c r="A16" s="41" t="s">
        <v>412</v>
      </c>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row>
    <row r="17" spans="1:70" ht="15" customHeight="1" x14ac:dyDescent="0.25">
      <c r="A17" s="40" t="s">
        <v>413</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row>
    <row r="18" spans="1:70" x14ac:dyDescent="0.25">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row>
    <row r="19" spans="1:70" x14ac:dyDescent="0.2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row>
    <row r="20" spans="1:70" x14ac:dyDescent="0.25">
      <c r="A20" s="40"/>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33"/>
      <c r="BG20" s="233"/>
      <c r="BH20" s="233"/>
      <c r="BI20" s="233"/>
      <c r="BJ20" s="233"/>
      <c r="BK20" s="233"/>
      <c r="BL20" s="233"/>
      <c r="BM20" s="233"/>
      <c r="BN20" s="233"/>
      <c r="BO20" s="233"/>
      <c r="BP20" s="233"/>
      <c r="BQ20" s="233"/>
      <c r="BR20" s="233"/>
    </row>
    <row r="21" spans="1:70" x14ac:dyDescent="0.25">
      <c r="A21" s="40"/>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3"/>
      <c r="BN21" s="233"/>
      <c r="BO21" s="233"/>
      <c r="BP21" s="233"/>
      <c r="BQ21" s="233"/>
      <c r="BR21" s="233"/>
    </row>
    <row r="22" spans="1:70" x14ac:dyDescent="0.25">
      <c r="A22" s="40"/>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3"/>
      <c r="BL22" s="233"/>
      <c r="BM22" s="233"/>
      <c r="BN22" s="233"/>
      <c r="BO22" s="233"/>
      <c r="BP22" s="233"/>
      <c r="BQ22" s="233"/>
      <c r="BR22" s="233"/>
    </row>
    <row r="23" spans="1:70" x14ac:dyDescent="0.25">
      <c r="A23" s="40"/>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row>
    <row r="24" spans="1:70" x14ac:dyDescent="0.25">
      <c r="A24" s="40"/>
      <c r="B24" s="233"/>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row>
    <row r="25" spans="1:70" x14ac:dyDescent="0.25">
      <c r="A25" s="40"/>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33"/>
      <c r="BR25" s="233"/>
    </row>
    <row r="26" spans="1:70" x14ac:dyDescent="0.25">
      <c r="A26" s="40"/>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33"/>
      <c r="BG26" s="233"/>
      <c r="BH26" s="233"/>
      <c r="BI26" s="233"/>
      <c r="BJ26" s="233"/>
      <c r="BK26" s="233"/>
      <c r="BL26" s="233"/>
      <c r="BM26" s="233"/>
      <c r="BN26" s="233"/>
      <c r="BO26" s="233"/>
      <c r="BP26" s="233"/>
      <c r="BQ26" s="233"/>
      <c r="BR26" s="233"/>
    </row>
    <row r="27" spans="1:70" x14ac:dyDescent="0.25">
      <c r="A27" s="40"/>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233"/>
      <c r="BD27" s="233"/>
      <c r="BE27" s="233"/>
      <c r="BF27" s="233"/>
      <c r="BG27" s="233"/>
      <c r="BH27" s="233"/>
      <c r="BI27" s="233"/>
      <c r="BJ27" s="233"/>
      <c r="BK27" s="233"/>
      <c r="BL27" s="233"/>
      <c r="BM27" s="233"/>
      <c r="BN27" s="233"/>
      <c r="BO27" s="233"/>
      <c r="BP27" s="233"/>
      <c r="BQ27" s="233"/>
      <c r="BR27" s="233"/>
    </row>
    <row r="28" spans="1:70" x14ac:dyDescent="0.25">
      <c r="A28" s="40"/>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33"/>
      <c r="BE28" s="233"/>
      <c r="BF28" s="233"/>
      <c r="BG28" s="233"/>
      <c r="BH28" s="233"/>
      <c r="BI28" s="233"/>
      <c r="BJ28" s="233"/>
      <c r="BK28" s="233"/>
      <c r="BL28" s="233"/>
      <c r="BM28" s="233"/>
      <c r="BN28" s="233"/>
      <c r="BO28" s="233"/>
      <c r="BP28" s="233"/>
      <c r="BQ28" s="233"/>
      <c r="BR28" s="233"/>
    </row>
    <row r="29" spans="1:70" x14ac:dyDescent="0.25">
      <c r="A29" s="40"/>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E29" s="233"/>
      <c r="BF29" s="233"/>
      <c r="BG29" s="233"/>
      <c r="BH29" s="233"/>
      <c r="BI29" s="233"/>
      <c r="BJ29" s="233"/>
      <c r="BK29" s="233"/>
      <c r="BL29" s="233"/>
      <c r="BM29" s="233"/>
      <c r="BN29" s="233"/>
      <c r="BO29" s="233"/>
      <c r="BP29" s="233"/>
      <c r="BQ29" s="233"/>
      <c r="BR29" s="233"/>
    </row>
    <row r="30" spans="1:70" x14ac:dyDescent="0.25">
      <c r="A30" s="40"/>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c r="BQ30" s="233"/>
      <c r="BR30" s="233"/>
    </row>
    <row r="31" spans="1:70" x14ac:dyDescent="0.25">
      <c r="A31" s="40"/>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1:70" x14ac:dyDescent="0.25">
      <c r="A32" s="40"/>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1:70" x14ac:dyDescent="0.25">
      <c r="A33" s="40"/>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1:70" x14ac:dyDescent="0.25">
      <c r="A34" s="40"/>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row>
    <row r="35" spans="1:70" x14ac:dyDescent="0.25">
      <c r="A35" s="40"/>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3"/>
      <c r="BR35" s="233"/>
    </row>
    <row r="36" spans="1:70" x14ac:dyDescent="0.25">
      <c r="A36" s="40"/>
      <c r="B36" s="233"/>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3"/>
      <c r="BR36" s="233"/>
    </row>
    <row r="37" spans="1:70" x14ac:dyDescent="0.2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row>
    <row r="38" spans="1:70" x14ac:dyDescent="0.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row>
    <row r="39" spans="1:70" x14ac:dyDescent="0.2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row>
    <row r="40" spans="1:70" x14ac:dyDescent="0.2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row>
    <row r="41" spans="1:70" x14ac:dyDescent="0.2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row>
    <row r="42" spans="1:70" x14ac:dyDescent="0.2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row>
    <row r="43" spans="1:70" x14ac:dyDescent="0.2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row>
    <row r="44" spans="1:70" x14ac:dyDescent="0.2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row>
    <row r="45" spans="1:70" x14ac:dyDescent="0.2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row>
    <row r="46" spans="1:70" x14ac:dyDescent="0.2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row>
    <row r="47" spans="1:70" x14ac:dyDescent="0.2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row>
  </sheetData>
  <pageMargins left="0.7" right="0.7" top="0.75" bottom="0.75" header="0.3" footer="0.3"/>
  <pageSetup paperSize="9" orientation="portrait" horizontalDpi="300" verticalDpi="3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BR38"/>
  <sheetViews>
    <sheetView showGridLines="0" zoomScaleNormal="100" workbookViewId="0"/>
  </sheetViews>
  <sheetFormatPr defaultColWidth="8.88671875" defaultRowHeight="13.8" x14ac:dyDescent="0.25"/>
  <cols>
    <col min="1" max="1" width="22.6640625" style="27" customWidth="1"/>
    <col min="2" max="70" width="8.6640625" style="27" customWidth="1"/>
    <col min="71" max="16384" width="8.88671875" style="27"/>
  </cols>
  <sheetData>
    <row r="1" spans="1:70" ht="21.6" x14ac:dyDescent="0.4">
      <c r="A1" s="211" t="s">
        <v>403</v>
      </c>
      <c r="B1" s="211" t="s">
        <v>404</v>
      </c>
      <c r="C1" s="213"/>
    </row>
    <row r="2" spans="1:70" ht="15" customHeight="1" x14ac:dyDescent="0.25"/>
    <row r="3" spans="1:70" ht="15" customHeight="1" x14ac:dyDescent="0.25">
      <c r="A3" s="27" t="s">
        <v>46</v>
      </c>
    </row>
    <row r="4" spans="1:70" ht="15" customHeight="1" x14ac:dyDescent="0.25"/>
    <row r="5" spans="1:70" ht="18" x14ac:dyDescent="0.3">
      <c r="A5" s="231" t="s">
        <v>414</v>
      </c>
    </row>
    <row r="6" spans="1:70" ht="14.4" thickBot="1" x14ac:dyDescent="0.3">
      <c r="A6" s="276" t="s">
        <v>405</v>
      </c>
    </row>
    <row r="7" spans="1:70" x14ac:dyDescent="0.25">
      <c r="A7" s="234"/>
      <c r="B7" s="66">
        <v>1950</v>
      </c>
      <c r="C7" s="66">
        <v>1951</v>
      </c>
      <c r="D7" s="66">
        <v>1952</v>
      </c>
      <c r="E7" s="66">
        <v>1953</v>
      </c>
      <c r="F7" s="66">
        <v>1954</v>
      </c>
      <c r="G7" s="66">
        <v>1955</v>
      </c>
      <c r="H7" s="66">
        <v>1956</v>
      </c>
      <c r="I7" s="66">
        <v>1957</v>
      </c>
      <c r="J7" s="66">
        <v>1958</v>
      </c>
      <c r="K7" s="66">
        <v>1959</v>
      </c>
      <c r="L7" s="66">
        <v>1960</v>
      </c>
      <c r="M7" s="66">
        <v>1961</v>
      </c>
      <c r="N7" s="66">
        <v>1962</v>
      </c>
      <c r="O7" s="66">
        <v>1963</v>
      </c>
      <c r="P7" s="66">
        <v>1964</v>
      </c>
      <c r="Q7" s="66">
        <v>1965</v>
      </c>
      <c r="R7" s="66">
        <v>1966</v>
      </c>
      <c r="S7" s="66">
        <v>1967</v>
      </c>
      <c r="T7" s="66">
        <v>1968</v>
      </c>
      <c r="U7" s="66">
        <v>1969</v>
      </c>
      <c r="V7" s="66">
        <v>1970</v>
      </c>
      <c r="W7" s="66">
        <v>1971</v>
      </c>
      <c r="X7" s="66">
        <v>1972</v>
      </c>
      <c r="Y7" s="66">
        <v>1973</v>
      </c>
      <c r="Z7" s="66">
        <v>1974</v>
      </c>
      <c r="AA7" s="66">
        <v>1975</v>
      </c>
      <c r="AB7" s="66">
        <v>1976</v>
      </c>
      <c r="AC7" s="66">
        <v>1977</v>
      </c>
      <c r="AD7" s="66">
        <v>1978</v>
      </c>
      <c r="AE7" s="66">
        <v>1979</v>
      </c>
      <c r="AF7" s="66">
        <v>1980</v>
      </c>
      <c r="AG7" s="66">
        <v>1981</v>
      </c>
      <c r="AH7" s="66">
        <v>1982</v>
      </c>
      <c r="AI7" s="66">
        <v>1983</v>
      </c>
      <c r="AJ7" s="66">
        <v>1984</v>
      </c>
      <c r="AK7" s="66">
        <v>1985</v>
      </c>
      <c r="AL7" s="66">
        <v>1986</v>
      </c>
      <c r="AM7" s="66">
        <v>1987</v>
      </c>
      <c r="AN7" s="66">
        <v>1988</v>
      </c>
      <c r="AO7" s="66">
        <v>1989</v>
      </c>
      <c r="AP7" s="66">
        <v>1990</v>
      </c>
      <c r="AQ7" s="66">
        <v>1991</v>
      </c>
      <c r="AR7" s="66">
        <v>1992</v>
      </c>
      <c r="AS7" s="66">
        <v>1993</v>
      </c>
      <c r="AT7" s="66">
        <v>1994</v>
      </c>
      <c r="AU7" s="66">
        <v>1995</v>
      </c>
      <c r="AV7" s="66">
        <v>1996</v>
      </c>
      <c r="AW7" s="66">
        <v>1997</v>
      </c>
      <c r="AX7" s="66">
        <v>1998</v>
      </c>
      <c r="AY7" s="66">
        <v>1999</v>
      </c>
      <c r="AZ7" s="66">
        <v>2000</v>
      </c>
      <c r="BA7" s="66">
        <v>2001</v>
      </c>
      <c r="BB7" s="66">
        <v>2002</v>
      </c>
      <c r="BC7" s="66">
        <v>2003</v>
      </c>
      <c r="BD7" s="66">
        <v>2004</v>
      </c>
      <c r="BE7" s="66">
        <v>2005</v>
      </c>
      <c r="BF7" s="66">
        <v>2006</v>
      </c>
      <c r="BG7" s="66">
        <v>2007</v>
      </c>
      <c r="BH7" s="66">
        <v>2008</v>
      </c>
      <c r="BI7" s="66">
        <v>2009</v>
      </c>
      <c r="BJ7" s="66">
        <v>2010</v>
      </c>
      <c r="BK7" s="66">
        <v>2011</v>
      </c>
      <c r="BL7" s="66">
        <v>2012</v>
      </c>
      <c r="BM7" s="66">
        <v>2013</v>
      </c>
      <c r="BN7" s="66">
        <v>2014</v>
      </c>
      <c r="BO7" s="66">
        <v>2015</v>
      </c>
      <c r="BP7" s="66">
        <v>2016</v>
      </c>
      <c r="BQ7" s="66">
        <v>2017</v>
      </c>
      <c r="BR7" s="66">
        <v>2018</v>
      </c>
    </row>
    <row r="8" spans="1:70" ht="15" customHeight="1" x14ac:dyDescent="0.25">
      <c r="A8" s="40"/>
    </row>
    <row r="9" spans="1:70" ht="15" customHeight="1" x14ac:dyDescent="0.25">
      <c r="A9" s="40" t="s">
        <v>415</v>
      </c>
      <c r="B9" s="235">
        <v>3</v>
      </c>
      <c r="C9" s="235">
        <v>3</v>
      </c>
      <c r="D9" s="235">
        <v>3</v>
      </c>
      <c r="E9" s="235">
        <v>3</v>
      </c>
      <c r="F9" s="235">
        <v>3</v>
      </c>
      <c r="G9" s="235">
        <v>3</v>
      </c>
      <c r="H9" s="235">
        <v>3</v>
      </c>
      <c r="I9" s="235">
        <v>3</v>
      </c>
      <c r="J9" s="235">
        <v>3</v>
      </c>
      <c r="K9" s="235">
        <v>3</v>
      </c>
      <c r="L9" s="235">
        <v>4</v>
      </c>
      <c r="M9" s="235">
        <v>4</v>
      </c>
      <c r="N9" s="235">
        <v>5</v>
      </c>
      <c r="O9" s="235">
        <v>5</v>
      </c>
      <c r="P9" s="235">
        <v>5</v>
      </c>
      <c r="Q9" s="235">
        <v>5</v>
      </c>
      <c r="R9" s="235">
        <v>6</v>
      </c>
      <c r="S9" s="235">
        <v>7</v>
      </c>
      <c r="T9" s="235">
        <v>7</v>
      </c>
      <c r="U9" s="235">
        <v>7</v>
      </c>
      <c r="V9" s="235">
        <v>7</v>
      </c>
      <c r="W9" s="235">
        <v>8</v>
      </c>
      <c r="X9" s="235">
        <v>9</v>
      </c>
      <c r="Y9" s="235">
        <v>10</v>
      </c>
      <c r="Z9" s="235">
        <v>11</v>
      </c>
      <c r="AA9" s="235">
        <v>10</v>
      </c>
      <c r="AB9" s="235">
        <v>11</v>
      </c>
      <c r="AC9" s="235">
        <v>12</v>
      </c>
      <c r="AD9" s="235">
        <v>12</v>
      </c>
      <c r="AE9" s="235">
        <v>12</v>
      </c>
      <c r="AF9" s="235">
        <v>12</v>
      </c>
      <c r="AG9" s="235">
        <v>12</v>
      </c>
      <c r="AH9" s="235">
        <v>12</v>
      </c>
      <c r="AI9" s="235">
        <v>13</v>
      </c>
      <c r="AJ9" s="235">
        <v>13</v>
      </c>
      <c r="AK9" s="235">
        <v>13</v>
      </c>
      <c r="AL9" s="235">
        <v>14</v>
      </c>
      <c r="AM9" s="235">
        <v>14</v>
      </c>
      <c r="AN9" s="235">
        <v>14</v>
      </c>
      <c r="AO9" s="235">
        <v>14</v>
      </c>
      <c r="AP9" s="235">
        <v>14</v>
      </c>
      <c r="AQ9" s="235">
        <v>14</v>
      </c>
      <c r="AR9" s="235">
        <v>14</v>
      </c>
      <c r="AS9" s="235">
        <v>14</v>
      </c>
      <c r="AT9" s="235">
        <v>14</v>
      </c>
      <c r="AU9" s="235">
        <v>16</v>
      </c>
      <c r="AV9" s="235">
        <v>16</v>
      </c>
      <c r="AW9" s="235">
        <v>15</v>
      </c>
      <c r="AX9" s="235">
        <v>15</v>
      </c>
      <c r="AY9" s="235">
        <v>14</v>
      </c>
      <c r="AZ9" s="235">
        <v>15</v>
      </c>
      <c r="BA9" s="235">
        <v>14</v>
      </c>
      <c r="BB9" s="235">
        <v>14</v>
      </c>
      <c r="BC9" s="235">
        <v>15</v>
      </c>
      <c r="BD9" s="235">
        <v>14</v>
      </c>
      <c r="BE9" s="235">
        <v>15</v>
      </c>
      <c r="BF9" s="235">
        <v>15</v>
      </c>
      <c r="BG9" s="235">
        <v>15</v>
      </c>
      <c r="BH9" s="235">
        <v>15</v>
      </c>
      <c r="BI9" s="235">
        <v>13</v>
      </c>
      <c r="BJ9" s="235">
        <v>13</v>
      </c>
      <c r="BK9" s="235">
        <v>13</v>
      </c>
      <c r="BL9" s="235">
        <v>13</v>
      </c>
      <c r="BM9" s="235">
        <v>13</v>
      </c>
      <c r="BN9" s="235">
        <v>12</v>
      </c>
      <c r="BO9" s="235">
        <v>12</v>
      </c>
      <c r="BP9" s="235">
        <v>12</v>
      </c>
      <c r="BQ9" s="235">
        <v>13</v>
      </c>
      <c r="BR9" s="235">
        <v>13</v>
      </c>
    </row>
    <row r="10" spans="1:70" ht="15" customHeight="1" x14ac:dyDescent="0.25">
      <c r="A10" s="40" t="s">
        <v>416</v>
      </c>
      <c r="B10" s="235">
        <v>2</v>
      </c>
      <c r="C10" s="235">
        <v>2</v>
      </c>
      <c r="D10" s="235">
        <v>2</v>
      </c>
      <c r="E10" s="235">
        <v>2</v>
      </c>
      <c r="F10" s="235">
        <v>2</v>
      </c>
      <c r="G10" s="235">
        <v>2</v>
      </c>
      <c r="H10" s="235">
        <v>2</v>
      </c>
      <c r="I10" s="235">
        <v>2</v>
      </c>
      <c r="J10" s="235">
        <v>2</v>
      </c>
      <c r="K10" s="235">
        <v>2</v>
      </c>
      <c r="L10" s="235">
        <v>2</v>
      </c>
      <c r="M10" s="235">
        <v>2</v>
      </c>
      <c r="N10" s="235">
        <v>2</v>
      </c>
      <c r="O10" s="235">
        <v>2</v>
      </c>
      <c r="P10" s="235">
        <v>2</v>
      </c>
      <c r="Q10" s="235">
        <v>2</v>
      </c>
      <c r="R10" s="235">
        <v>2</v>
      </c>
      <c r="S10" s="235">
        <v>2</v>
      </c>
      <c r="T10" s="235">
        <v>3</v>
      </c>
      <c r="U10" s="235">
        <v>3</v>
      </c>
      <c r="V10" s="235">
        <v>4</v>
      </c>
      <c r="W10" s="235">
        <v>4</v>
      </c>
      <c r="X10" s="235">
        <v>4</v>
      </c>
      <c r="Y10" s="235">
        <v>5</v>
      </c>
      <c r="Z10" s="235">
        <v>6</v>
      </c>
      <c r="AA10" s="235">
        <v>6</v>
      </c>
      <c r="AB10" s="235">
        <v>6</v>
      </c>
      <c r="AC10" s="235">
        <v>6</v>
      </c>
      <c r="AD10" s="235">
        <v>9</v>
      </c>
      <c r="AE10" s="235">
        <v>8</v>
      </c>
      <c r="AF10" s="235">
        <v>8</v>
      </c>
      <c r="AG10" s="235">
        <v>7</v>
      </c>
      <c r="AH10" s="235">
        <v>9</v>
      </c>
      <c r="AI10" s="235">
        <v>8</v>
      </c>
      <c r="AJ10" s="235">
        <v>8</v>
      </c>
      <c r="AK10" s="235">
        <v>9</v>
      </c>
      <c r="AL10" s="235">
        <v>9</v>
      </c>
      <c r="AM10" s="235">
        <v>9</v>
      </c>
      <c r="AN10" s="235">
        <v>9</v>
      </c>
      <c r="AO10" s="235">
        <v>9</v>
      </c>
      <c r="AP10" s="235">
        <v>9</v>
      </c>
      <c r="AQ10" s="235">
        <v>9</v>
      </c>
      <c r="AR10" s="235">
        <v>9</v>
      </c>
      <c r="AS10" s="235">
        <v>9</v>
      </c>
      <c r="AT10" s="235">
        <v>9</v>
      </c>
      <c r="AU10" s="235">
        <v>9</v>
      </c>
      <c r="AV10" s="235">
        <v>9</v>
      </c>
      <c r="AW10" s="235">
        <v>9</v>
      </c>
      <c r="AX10" s="235">
        <v>9</v>
      </c>
      <c r="AY10" s="235">
        <v>8</v>
      </c>
      <c r="AZ10" s="235">
        <v>8</v>
      </c>
      <c r="BA10" s="235">
        <v>8</v>
      </c>
      <c r="BB10" s="235">
        <v>8</v>
      </c>
      <c r="BC10" s="235">
        <v>7</v>
      </c>
      <c r="BD10" s="235">
        <v>7</v>
      </c>
      <c r="BE10" s="235">
        <v>7</v>
      </c>
      <c r="BF10" s="235">
        <v>7</v>
      </c>
      <c r="BG10" s="235">
        <v>7</v>
      </c>
      <c r="BH10" s="235">
        <v>5</v>
      </c>
      <c r="BI10" s="235">
        <v>3</v>
      </c>
      <c r="BJ10" s="235">
        <v>4</v>
      </c>
      <c r="BK10" s="235">
        <v>4</v>
      </c>
      <c r="BL10" s="235">
        <v>4</v>
      </c>
      <c r="BM10" s="235">
        <v>4</v>
      </c>
      <c r="BN10" s="235">
        <v>4</v>
      </c>
      <c r="BO10" s="235">
        <v>4</v>
      </c>
      <c r="BP10" s="235">
        <v>4</v>
      </c>
      <c r="BQ10" s="235">
        <v>4</v>
      </c>
      <c r="BR10" s="235">
        <v>3</v>
      </c>
    </row>
    <row r="11" spans="1:70" ht="15" customHeight="1" x14ac:dyDescent="0.2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row>
    <row r="12" spans="1:70" s="62" customFormat="1" ht="15" x14ac:dyDescent="0.25">
      <c r="A12" s="127" t="s">
        <v>417</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36"/>
      <c r="AY12" s="236"/>
      <c r="AZ12" s="236"/>
      <c r="BA12" s="236"/>
      <c r="BB12" s="236"/>
      <c r="BC12" s="236"/>
      <c r="BD12" s="236"/>
      <c r="BE12" s="236"/>
      <c r="BF12" s="236"/>
      <c r="BG12" s="236"/>
      <c r="BH12" s="236"/>
      <c r="BI12" s="236"/>
      <c r="BJ12" s="236"/>
      <c r="BK12" s="236"/>
      <c r="BL12" s="236"/>
      <c r="BM12" s="236"/>
      <c r="BN12" s="236"/>
      <c r="BO12" s="236"/>
      <c r="BP12" s="236"/>
      <c r="BQ12" s="236"/>
      <c r="BR12" s="236"/>
    </row>
    <row r="13" spans="1:70" s="62" customFormat="1" ht="15" x14ac:dyDescent="0.25">
      <c r="A13" s="40" t="s">
        <v>409</v>
      </c>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6"/>
      <c r="BA13" s="236"/>
      <c r="BB13" s="236"/>
      <c r="BC13" s="236"/>
      <c r="BD13" s="236"/>
      <c r="BE13" s="236"/>
      <c r="BF13" s="236"/>
      <c r="BG13" s="236"/>
      <c r="BH13" s="236"/>
      <c r="BI13" s="236"/>
      <c r="BJ13" s="236"/>
      <c r="BK13" s="236"/>
      <c r="BL13" s="236"/>
      <c r="BM13" s="236"/>
      <c r="BN13" s="236"/>
      <c r="BO13" s="236"/>
      <c r="BP13" s="236"/>
      <c r="BQ13" s="236"/>
      <c r="BR13" s="236"/>
    </row>
    <row r="14" spans="1:70" ht="15" customHeight="1" x14ac:dyDescent="0.25">
      <c r="A14" s="127" t="s">
        <v>418</v>
      </c>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7"/>
      <c r="AW14" s="237"/>
      <c r="AX14" s="237"/>
      <c r="AY14" s="237"/>
      <c r="AZ14" s="237"/>
      <c r="BA14" s="237"/>
      <c r="BB14" s="237"/>
      <c r="BC14" s="237"/>
      <c r="BD14" s="237"/>
      <c r="BE14" s="237"/>
      <c r="BF14" s="237"/>
      <c r="BG14" s="237"/>
      <c r="BH14" s="237"/>
      <c r="BI14" s="237"/>
      <c r="BJ14" s="237"/>
      <c r="BK14" s="237"/>
      <c r="BL14" s="237"/>
      <c r="BM14" s="237"/>
      <c r="BN14" s="237"/>
      <c r="BO14" s="237"/>
      <c r="BP14" s="237"/>
      <c r="BQ14" s="237"/>
      <c r="BR14" s="237"/>
    </row>
    <row r="15" spans="1:70" ht="15" customHeight="1" x14ac:dyDescent="0.25">
      <c r="A15" s="127"/>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row>
    <row r="16" spans="1:70" ht="15" customHeight="1" x14ac:dyDescent="0.25">
      <c r="A16" s="41" t="s">
        <v>412</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7"/>
      <c r="BE16" s="237"/>
      <c r="BF16" s="237"/>
      <c r="BG16" s="237"/>
      <c r="BH16" s="237"/>
      <c r="BI16" s="237"/>
      <c r="BJ16" s="237"/>
      <c r="BK16" s="237"/>
      <c r="BL16" s="237"/>
      <c r="BM16" s="237"/>
      <c r="BN16" s="237"/>
      <c r="BO16" s="237"/>
      <c r="BP16" s="237"/>
      <c r="BQ16" s="237"/>
      <c r="BR16" s="237"/>
    </row>
    <row r="17" spans="1:70" ht="15" customHeight="1" x14ac:dyDescent="0.25">
      <c r="A17" s="40" t="s">
        <v>413</v>
      </c>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7"/>
      <c r="BQ17" s="237"/>
      <c r="BR17" s="237"/>
    </row>
    <row r="23" spans="1:70" x14ac:dyDescent="0.25">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row>
    <row r="24" spans="1:70" x14ac:dyDescent="0.25">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7"/>
      <c r="BM24" s="237"/>
      <c r="BN24" s="237"/>
      <c r="BO24" s="237"/>
      <c r="BP24" s="237"/>
      <c r="BQ24" s="237"/>
      <c r="BR24" s="237"/>
    </row>
    <row r="25" spans="1:70" x14ac:dyDescent="0.25">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s="237"/>
      <c r="BA25" s="237"/>
      <c r="BB25" s="237"/>
      <c r="BC25" s="237"/>
      <c r="BD25" s="237"/>
      <c r="BE25" s="237"/>
      <c r="BF25" s="237"/>
      <c r="BG25" s="237"/>
      <c r="BH25" s="237"/>
      <c r="BI25" s="237"/>
      <c r="BJ25" s="237"/>
      <c r="BK25" s="237"/>
      <c r="BL25" s="237"/>
      <c r="BM25" s="237"/>
      <c r="BN25" s="237"/>
      <c r="BO25" s="237"/>
      <c r="BP25" s="237"/>
      <c r="BQ25" s="237"/>
      <c r="BR25" s="237"/>
    </row>
    <row r="26" spans="1:70" x14ac:dyDescent="0.25">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row>
    <row r="27" spans="1:70" x14ac:dyDescent="0.25">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row>
    <row r="28" spans="1:70" x14ac:dyDescent="0.25">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row>
    <row r="29" spans="1:70" x14ac:dyDescent="0.25">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row>
    <row r="30" spans="1:70" x14ac:dyDescent="0.25">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c r="AZ30" s="237"/>
      <c r="BA30" s="237"/>
      <c r="BB30" s="237"/>
      <c r="BC30" s="237"/>
      <c r="BD30" s="237"/>
      <c r="BE30" s="237"/>
      <c r="BF30" s="237"/>
      <c r="BG30" s="237"/>
      <c r="BH30" s="237"/>
      <c r="BI30" s="237"/>
      <c r="BJ30" s="237"/>
      <c r="BK30" s="237"/>
      <c r="BL30" s="237"/>
      <c r="BM30" s="237"/>
      <c r="BN30" s="237"/>
      <c r="BO30" s="237"/>
      <c r="BP30" s="237"/>
      <c r="BQ30" s="237"/>
      <c r="BR30" s="237"/>
    </row>
    <row r="31" spans="1:70" x14ac:dyDescent="0.25">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row>
    <row r="32" spans="1:70" x14ac:dyDescent="0.25">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row>
    <row r="33" spans="2:70" x14ac:dyDescent="0.25">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row>
    <row r="34" spans="2:70" x14ac:dyDescent="0.25">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row>
    <row r="35" spans="2:70" x14ac:dyDescent="0.25">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7"/>
      <c r="BR35" s="237"/>
    </row>
    <row r="36" spans="2:70" x14ac:dyDescent="0.25">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7"/>
      <c r="BR36" s="237"/>
    </row>
    <row r="37" spans="2:70" x14ac:dyDescent="0.25">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7"/>
      <c r="BR37" s="237"/>
    </row>
    <row r="38" spans="2:70" x14ac:dyDescent="0.25">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7"/>
      <c r="BR38" s="237"/>
    </row>
  </sheetData>
  <pageMargins left="0.7" right="0.7" top="0.75" bottom="0.75" header="0.3" footer="0.3"/>
  <pageSetup paperSize="9" orientation="portrait" horizontalDpi="300" verticalDpi="3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S42"/>
  <sheetViews>
    <sheetView showGridLines="0" zoomScaleNormal="100" workbookViewId="0"/>
  </sheetViews>
  <sheetFormatPr defaultColWidth="8.88671875" defaultRowHeight="13.8" x14ac:dyDescent="0.25"/>
  <cols>
    <col min="1" max="1" width="22.6640625" style="27" customWidth="1"/>
    <col min="2" max="16384" width="8.88671875" style="27"/>
  </cols>
  <sheetData>
    <row r="1" spans="1:19" ht="21" x14ac:dyDescent="0.4">
      <c r="A1" s="211" t="s">
        <v>419</v>
      </c>
      <c r="B1" s="211" t="s">
        <v>420</v>
      </c>
      <c r="C1" s="213"/>
      <c r="D1" s="213"/>
      <c r="E1" s="185"/>
      <c r="F1" s="185"/>
      <c r="G1" s="185"/>
      <c r="H1" s="185"/>
      <c r="I1" s="185"/>
      <c r="J1" s="185"/>
      <c r="K1" s="185"/>
      <c r="L1" s="185"/>
      <c r="M1" s="185"/>
    </row>
    <row r="2" spans="1:19" ht="15" customHeight="1" x14ac:dyDescent="0.25">
      <c r="A2" s="185"/>
      <c r="C2" s="185"/>
      <c r="D2" s="185"/>
      <c r="E2" s="185"/>
      <c r="F2" s="185"/>
      <c r="G2" s="185"/>
      <c r="H2" s="185"/>
      <c r="I2" s="185"/>
      <c r="J2" s="185"/>
      <c r="K2" s="185"/>
      <c r="L2" s="185"/>
      <c r="M2" s="185"/>
    </row>
    <row r="3" spans="1:19" ht="15" x14ac:dyDescent="0.25">
      <c r="A3" s="308" t="s">
        <v>422</v>
      </c>
      <c r="B3" s="185"/>
      <c r="C3" s="185"/>
      <c r="D3" s="185"/>
      <c r="E3" s="185"/>
      <c r="F3" s="185"/>
      <c r="G3" s="185"/>
      <c r="H3" s="185"/>
      <c r="I3" s="185"/>
      <c r="J3" s="185"/>
      <c r="K3" s="185"/>
      <c r="L3" s="185"/>
      <c r="M3" s="185"/>
    </row>
    <row r="4" spans="1:19" ht="15" customHeight="1" x14ac:dyDescent="0.25">
      <c r="A4" s="185"/>
    </row>
    <row r="5" spans="1:19" ht="15.6" x14ac:dyDescent="0.3">
      <c r="A5" s="231" t="s">
        <v>423</v>
      </c>
    </row>
    <row r="6" spans="1:19" ht="16.2" thickBot="1" x14ac:dyDescent="0.3">
      <c r="A6" s="186" t="s">
        <v>421</v>
      </c>
    </row>
    <row r="7" spans="1:19" ht="15" customHeight="1" x14ac:dyDescent="0.25">
      <c r="A7" s="65"/>
      <c r="B7" s="65"/>
      <c r="C7" s="66">
        <v>2001</v>
      </c>
      <c r="D7" s="66">
        <v>2002</v>
      </c>
      <c r="E7" s="66">
        <v>2003</v>
      </c>
      <c r="F7" s="66">
        <v>2004</v>
      </c>
      <c r="G7" s="66">
        <v>2005</v>
      </c>
      <c r="H7" s="66">
        <v>2006</v>
      </c>
      <c r="I7" s="66">
        <v>2007</v>
      </c>
      <c r="J7" s="66">
        <v>2008</v>
      </c>
      <c r="K7" s="66">
        <v>2009</v>
      </c>
      <c r="L7" s="66">
        <v>2010</v>
      </c>
      <c r="M7" s="66">
        <v>2011</v>
      </c>
      <c r="N7" s="66">
        <v>2012</v>
      </c>
      <c r="O7" s="66">
        <v>2013</v>
      </c>
      <c r="P7" s="66">
        <v>2014</v>
      </c>
      <c r="Q7" s="66">
        <v>2015</v>
      </c>
      <c r="R7" s="66">
        <v>2016</v>
      </c>
      <c r="S7" s="66">
        <v>2017</v>
      </c>
    </row>
    <row r="8" spans="1:19" ht="15" customHeight="1" x14ac:dyDescent="0.25"/>
    <row r="9" spans="1:19" ht="15" customHeight="1" x14ac:dyDescent="0.25">
      <c r="A9" s="220" t="s">
        <v>304</v>
      </c>
      <c r="B9" s="40" t="s">
        <v>308</v>
      </c>
      <c r="C9" s="67">
        <v>100</v>
      </c>
      <c r="D9" s="67">
        <v>100.9</v>
      </c>
      <c r="E9" s="67">
        <v>101.7</v>
      </c>
      <c r="F9" s="67">
        <v>102.2</v>
      </c>
      <c r="G9" s="67">
        <v>103.1</v>
      </c>
      <c r="H9" s="67">
        <v>103.7</v>
      </c>
      <c r="I9" s="67">
        <v>104.7</v>
      </c>
      <c r="J9" s="67">
        <v>106.8</v>
      </c>
      <c r="K9" s="67">
        <v>107.4</v>
      </c>
      <c r="L9" s="67">
        <v>108.8</v>
      </c>
      <c r="M9" s="67">
        <v>109.8</v>
      </c>
      <c r="N9" s="67">
        <v>111.5</v>
      </c>
      <c r="O9" s="67">
        <v>112.6</v>
      </c>
      <c r="P9" s="67">
        <v>113.1</v>
      </c>
      <c r="Q9" s="67">
        <v>113.9</v>
      </c>
      <c r="R9" s="67">
        <v>113.8</v>
      </c>
      <c r="S9" s="67">
        <v>114.1</v>
      </c>
    </row>
    <row r="10" spans="1:19" ht="15" customHeight="1" x14ac:dyDescent="0.25">
      <c r="A10" s="40" t="s">
        <v>309</v>
      </c>
      <c r="B10" s="40" t="s">
        <v>310</v>
      </c>
      <c r="C10" s="67">
        <v>100</v>
      </c>
      <c r="D10" s="67">
        <v>100.5</v>
      </c>
      <c r="E10" s="67">
        <v>101</v>
      </c>
      <c r="F10" s="67">
        <v>101.4</v>
      </c>
      <c r="G10" s="67">
        <v>102.4</v>
      </c>
      <c r="H10" s="67">
        <v>103.2</v>
      </c>
      <c r="I10" s="67">
        <v>103.9</v>
      </c>
      <c r="J10" s="67">
        <v>104.7</v>
      </c>
      <c r="K10" s="67">
        <v>106.2</v>
      </c>
      <c r="L10" s="67">
        <v>106.4</v>
      </c>
      <c r="M10" s="67">
        <v>106.8</v>
      </c>
      <c r="N10" s="67">
        <v>107.1</v>
      </c>
      <c r="O10" s="67">
        <v>107.4</v>
      </c>
      <c r="P10" s="67">
        <v>108</v>
      </c>
      <c r="Q10" s="67">
        <v>108.1</v>
      </c>
      <c r="R10" s="67">
        <v>108.2</v>
      </c>
      <c r="S10" s="67">
        <v>108.3</v>
      </c>
    </row>
    <row r="11" spans="1:19" ht="15" customHeight="1" x14ac:dyDescent="0.25">
      <c r="A11" s="40" t="s">
        <v>296</v>
      </c>
      <c r="B11" s="40" t="s">
        <v>297</v>
      </c>
      <c r="C11" s="67">
        <v>100</v>
      </c>
      <c r="D11" s="67">
        <v>101.3</v>
      </c>
      <c r="E11" s="67">
        <v>101.9</v>
      </c>
      <c r="F11" s="67">
        <v>102.2</v>
      </c>
      <c r="G11" s="67">
        <v>102.7</v>
      </c>
      <c r="H11" s="67">
        <v>103.5</v>
      </c>
      <c r="I11" s="67">
        <v>103.6</v>
      </c>
      <c r="J11" s="67">
        <v>104.3</v>
      </c>
      <c r="K11" s="67">
        <v>105.3</v>
      </c>
      <c r="L11" s="67">
        <v>105.6</v>
      </c>
      <c r="M11" s="67">
        <v>105.9</v>
      </c>
      <c r="N11" s="67">
        <v>106.5</v>
      </c>
      <c r="O11" s="67">
        <v>107.3</v>
      </c>
      <c r="P11" s="67">
        <v>107.8</v>
      </c>
      <c r="Q11" s="67">
        <v>108.3</v>
      </c>
      <c r="R11" s="67">
        <v>108.7</v>
      </c>
      <c r="S11" s="67">
        <v>109.2</v>
      </c>
    </row>
    <row r="12" spans="1:19" ht="15" customHeight="1" x14ac:dyDescent="0.25">
      <c r="A12" s="40" t="s">
        <v>294</v>
      </c>
      <c r="B12" s="40" t="s">
        <v>295</v>
      </c>
      <c r="C12" s="67">
        <v>100</v>
      </c>
      <c r="D12" s="67">
        <v>100.9</v>
      </c>
      <c r="E12" s="67">
        <v>101.8</v>
      </c>
      <c r="F12" s="67">
        <v>102.1</v>
      </c>
      <c r="G12" s="67">
        <v>102.8</v>
      </c>
      <c r="H12" s="67">
        <v>102.9</v>
      </c>
      <c r="I12" s="67">
        <v>103.1</v>
      </c>
      <c r="J12" s="67">
        <v>103.5</v>
      </c>
      <c r="K12" s="67">
        <v>104.6</v>
      </c>
      <c r="L12" s="67">
        <v>104.5</v>
      </c>
      <c r="M12" s="67">
        <v>104.5</v>
      </c>
      <c r="N12" s="67">
        <v>104.8</v>
      </c>
      <c r="O12" s="67">
        <v>105.1</v>
      </c>
      <c r="P12" s="67">
        <v>105.1</v>
      </c>
      <c r="Q12" s="67">
        <v>105.2</v>
      </c>
      <c r="R12" s="67">
        <v>105.4</v>
      </c>
      <c r="S12" s="67">
        <v>105.5</v>
      </c>
    </row>
    <row r="13" spans="1:19" ht="15" customHeight="1" x14ac:dyDescent="0.25">
      <c r="A13" s="40" t="s">
        <v>313</v>
      </c>
      <c r="B13" s="40" t="s">
        <v>314</v>
      </c>
      <c r="C13" s="67">
        <v>100</v>
      </c>
      <c r="D13" s="67">
        <v>100.7</v>
      </c>
      <c r="E13" s="67">
        <v>101.3</v>
      </c>
      <c r="F13" s="67">
        <v>101.9</v>
      </c>
      <c r="G13" s="67">
        <v>102.5</v>
      </c>
      <c r="H13" s="67">
        <v>102.7</v>
      </c>
      <c r="I13" s="67">
        <v>103.1</v>
      </c>
      <c r="J13" s="67">
        <v>103.8</v>
      </c>
      <c r="K13" s="67">
        <v>105.2</v>
      </c>
      <c r="L13" s="67">
        <v>105.7</v>
      </c>
      <c r="M13" s="67">
        <v>106</v>
      </c>
      <c r="N13" s="67">
        <v>106.9</v>
      </c>
      <c r="O13" s="67">
        <v>107.7</v>
      </c>
      <c r="P13" s="67">
        <v>107.7</v>
      </c>
      <c r="Q13" s="67">
        <v>107.5</v>
      </c>
      <c r="R13" s="67">
        <v>107.1</v>
      </c>
      <c r="S13" s="67">
        <v>106.8</v>
      </c>
    </row>
    <row r="14" spans="1:19" ht="15" customHeight="1" x14ac:dyDescent="0.25">
      <c r="A14" s="40" t="s">
        <v>317</v>
      </c>
      <c r="B14" s="40" t="s">
        <v>318</v>
      </c>
      <c r="C14" s="67">
        <v>100</v>
      </c>
      <c r="D14" s="67">
        <v>101.3</v>
      </c>
      <c r="E14" s="67">
        <v>101.9</v>
      </c>
      <c r="F14" s="67">
        <v>102.5</v>
      </c>
      <c r="G14" s="67">
        <v>103</v>
      </c>
      <c r="H14" s="67">
        <v>103.2</v>
      </c>
      <c r="I14" s="67">
        <v>103.5</v>
      </c>
      <c r="J14" s="67">
        <v>104.2</v>
      </c>
      <c r="K14" s="67">
        <v>105.7</v>
      </c>
      <c r="L14" s="67">
        <v>105.4</v>
      </c>
      <c r="M14" s="67">
        <v>105.5</v>
      </c>
      <c r="N14" s="67">
        <v>105.4</v>
      </c>
      <c r="O14" s="67">
        <v>105.5</v>
      </c>
      <c r="P14" s="67">
        <v>105.6</v>
      </c>
      <c r="Q14" s="67">
        <v>105.8</v>
      </c>
      <c r="R14" s="67">
        <v>105.7</v>
      </c>
      <c r="S14" s="67"/>
    </row>
    <row r="15" spans="1:19" ht="15" customHeight="1" x14ac:dyDescent="0.25">
      <c r="A15" s="40" t="s">
        <v>292</v>
      </c>
      <c r="B15" s="40" t="s">
        <v>293</v>
      </c>
      <c r="C15" s="67">
        <v>100</v>
      </c>
      <c r="D15" s="67">
        <v>100.7</v>
      </c>
      <c r="E15" s="67">
        <v>101.7</v>
      </c>
      <c r="F15" s="67">
        <v>102.3</v>
      </c>
      <c r="G15" s="67">
        <v>103.2</v>
      </c>
      <c r="H15" s="67">
        <v>103.6</v>
      </c>
      <c r="I15" s="67">
        <v>104.1</v>
      </c>
      <c r="J15" s="67">
        <v>104.1</v>
      </c>
      <c r="K15" s="67">
        <v>104.9</v>
      </c>
      <c r="L15" s="67">
        <v>105.6</v>
      </c>
      <c r="M15" s="67">
        <v>105.9</v>
      </c>
      <c r="N15" s="67">
        <v>106.6</v>
      </c>
      <c r="O15" s="67">
        <v>107.4</v>
      </c>
      <c r="P15" s="67">
        <v>107.5</v>
      </c>
      <c r="Q15" s="67">
        <v>109.1</v>
      </c>
      <c r="R15" s="67">
        <v>109</v>
      </c>
      <c r="S15" s="67">
        <v>109.3</v>
      </c>
    </row>
    <row r="16" spans="1:19" ht="15" customHeight="1" x14ac:dyDescent="0.25">
      <c r="A16" s="40" t="s">
        <v>325</v>
      </c>
      <c r="B16" s="40" t="s">
        <v>326</v>
      </c>
      <c r="C16" s="67">
        <v>100</v>
      </c>
      <c r="D16" s="67">
        <v>100.4</v>
      </c>
      <c r="E16" s="67">
        <v>101.3</v>
      </c>
      <c r="F16" s="67">
        <v>101.9</v>
      </c>
      <c r="G16" s="67">
        <v>102.8</v>
      </c>
      <c r="H16" s="67">
        <v>104</v>
      </c>
      <c r="I16" s="67">
        <v>105.5</v>
      </c>
      <c r="J16" s="67">
        <v>106.4</v>
      </c>
      <c r="K16" s="67">
        <v>108.2</v>
      </c>
      <c r="L16" s="67">
        <v>108.6</v>
      </c>
      <c r="M16" s="67">
        <v>109.6</v>
      </c>
      <c r="N16" s="67">
        <v>111</v>
      </c>
      <c r="O16" s="67">
        <v>111</v>
      </c>
      <c r="P16" s="67">
        <v>111.1</v>
      </c>
      <c r="Q16" s="67">
        <v>111.8</v>
      </c>
      <c r="R16" s="67">
        <v>111.7</v>
      </c>
      <c r="S16" s="67">
        <v>111.5</v>
      </c>
    </row>
    <row r="17" spans="1:19" ht="15" customHeight="1" x14ac:dyDescent="0.25">
      <c r="A17" s="40" t="s">
        <v>311</v>
      </c>
      <c r="B17" s="40" t="s">
        <v>312</v>
      </c>
      <c r="C17" s="67">
        <v>100</v>
      </c>
      <c r="D17" s="67">
        <v>100.6</v>
      </c>
      <c r="E17" s="67">
        <v>101.1</v>
      </c>
      <c r="F17" s="67">
        <v>101.6</v>
      </c>
      <c r="G17" s="67">
        <v>101.7</v>
      </c>
      <c r="H17" s="67">
        <v>102.2</v>
      </c>
      <c r="I17" s="67">
        <v>102.7</v>
      </c>
      <c r="J17" s="67">
        <v>103.5</v>
      </c>
      <c r="K17" s="67">
        <v>104.5</v>
      </c>
      <c r="L17" s="67">
        <v>105.2</v>
      </c>
      <c r="M17" s="67">
        <v>105.4</v>
      </c>
      <c r="N17" s="67">
        <v>105.6</v>
      </c>
      <c r="O17" s="67">
        <v>105.7</v>
      </c>
      <c r="P17" s="67">
        <v>105.7</v>
      </c>
      <c r="Q17" s="67">
        <v>106.1</v>
      </c>
      <c r="R17" s="67">
        <v>106.1</v>
      </c>
      <c r="S17" s="67">
        <v>106.4</v>
      </c>
    </row>
    <row r="18" spans="1:19" ht="15" customHeight="1" x14ac:dyDescent="0.25">
      <c r="A18" s="40" t="s">
        <v>290</v>
      </c>
      <c r="B18" s="40" t="s">
        <v>291</v>
      </c>
      <c r="C18" s="67">
        <v>100</v>
      </c>
      <c r="D18" s="67">
        <v>101.1</v>
      </c>
      <c r="E18" s="67">
        <v>102</v>
      </c>
      <c r="F18" s="67">
        <v>102.6</v>
      </c>
      <c r="G18" s="67">
        <v>103.3</v>
      </c>
      <c r="H18" s="67">
        <v>103.9</v>
      </c>
      <c r="I18" s="67">
        <v>104.8</v>
      </c>
      <c r="J18" s="67">
        <v>106</v>
      </c>
      <c r="K18" s="67">
        <v>108.2</v>
      </c>
      <c r="L18" s="67">
        <v>108.9</v>
      </c>
      <c r="M18" s="67">
        <v>109.2</v>
      </c>
      <c r="N18" s="67">
        <v>109.4</v>
      </c>
      <c r="O18" s="67">
        <v>109.8</v>
      </c>
      <c r="P18" s="67">
        <v>110</v>
      </c>
      <c r="Q18" s="67">
        <v>110.1</v>
      </c>
      <c r="R18" s="67">
        <v>110.5</v>
      </c>
      <c r="S18" s="67">
        <v>111.8</v>
      </c>
    </row>
    <row r="19" spans="1:19" ht="15" customHeight="1" x14ac:dyDescent="0.25">
      <c r="A19" s="38"/>
      <c r="B19" s="38"/>
      <c r="C19" s="38"/>
      <c r="D19" s="38"/>
      <c r="E19" s="38"/>
      <c r="F19" s="38"/>
      <c r="G19" s="38"/>
      <c r="H19" s="38"/>
      <c r="I19" s="38"/>
      <c r="J19" s="38"/>
      <c r="K19" s="38"/>
      <c r="L19" s="38"/>
      <c r="M19" s="38"/>
      <c r="N19" s="38"/>
      <c r="O19" s="38"/>
      <c r="P19" s="38"/>
      <c r="Q19" s="38"/>
      <c r="R19" s="38"/>
      <c r="S19" s="38"/>
    </row>
    <row r="20" spans="1:19" ht="15" customHeight="1" x14ac:dyDescent="0.25">
      <c r="A20" s="40" t="s">
        <v>424</v>
      </c>
    </row>
    <row r="21" spans="1:19" ht="15" customHeight="1" x14ac:dyDescent="0.25">
      <c r="A21" s="40"/>
    </row>
    <row r="22" spans="1:19" ht="15" customHeight="1" x14ac:dyDescent="0.25">
      <c r="A22" s="41" t="s">
        <v>45</v>
      </c>
    </row>
    <row r="23" spans="1:19" ht="15" customHeight="1" x14ac:dyDescent="0.25">
      <c r="A23" s="40" t="s">
        <v>357</v>
      </c>
    </row>
    <row r="42" spans="1:1" ht="15.6" x14ac:dyDescent="0.3">
      <c r="A42" s="238"/>
    </row>
  </sheetData>
  <pageMargins left="0.7" right="0.7" top="0.75" bottom="0.75" header="0.3" footer="0.3"/>
  <pageSetup paperSize="9" orientation="portrait" horizontalDpi="300" verticalDpi="3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S41"/>
  <sheetViews>
    <sheetView showGridLines="0" zoomScaleNormal="100" workbookViewId="0"/>
  </sheetViews>
  <sheetFormatPr defaultColWidth="8.88671875" defaultRowHeight="13.8" x14ac:dyDescent="0.25"/>
  <cols>
    <col min="1" max="1" width="22.6640625" style="27" customWidth="1"/>
    <col min="2" max="16384" width="8.88671875" style="27"/>
  </cols>
  <sheetData>
    <row r="1" spans="1:19" ht="21" x14ac:dyDescent="0.4">
      <c r="A1" s="211" t="s">
        <v>419</v>
      </c>
      <c r="B1" s="211" t="s">
        <v>420</v>
      </c>
      <c r="C1" s="213"/>
      <c r="D1" s="213"/>
      <c r="E1" s="185"/>
      <c r="F1" s="185"/>
      <c r="G1" s="185"/>
      <c r="H1" s="185"/>
      <c r="I1" s="185"/>
      <c r="J1" s="185"/>
      <c r="K1" s="185"/>
      <c r="L1" s="185"/>
      <c r="M1" s="185"/>
    </row>
    <row r="2" spans="1:19" ht="15" customHeight="1" x14ac:dyDescent="0.25">
      <c r="A2" s="185"/>
      <c r="B2" s="186"/>
      <c r="C2" s="185"/>
      <c r="D2" s="185"/>
      <c r="E2" s="185"/>
      <c r="F2" s="185"/>
      <c r="G2" s="185"/>
      <c r="H2" s="185"/>
      <c r="I2" s="185"/>
      <c r="J2" s="185"/>
      <c r="K2" s="185"/>
      <c r="L2" s="185"/>
      <c r="M2" s="185"/>
    </row>
    <row r="3" spans="1:19" ht="15" x14ac:dyDescent="0.25">
      <c r="A3" s="308" t="s">
        <v>425</v>
      </c>
      <c r="B3" s="185"/>
      <c r="C3" s="185"/>
      <c r="D3" s="185"/>
      <c r="E3" s="185"/>
      <c r="F3" s="185"/>
      <c r="G3" s="185"/>
      <c r="H3" s="185"/>
      <c r="I3" s="185"/>
      <c r="J3" s="185"/>
      <c r="K3" s="185"/>
      <c r="L3" s="185"/>
      <c r="M3" s="185"/>
    </row>
    <row r="4" spans="1:19" ht="15" customHeight="1" x14ac:dyDescent="0.25">
      <c r="A4" s="185"/>
    </row>
    <row r="5" spans="1:19" ht="15.6" x14ac:dyDescent="0.3">
      <c r="A5" s="231" t="s">
        <v>206</v>
      </c>
    </row>
    <row r="6" spans="1:19" ht="16.2" thickBot="1" x14ac:dyDescent="0.3">
      <c r="A6" s="186" t="s">
        <v>568</v>
      </c>
    </row>
    <row r="7" spans="1:19" ht="15" customHeight="1" x14ac:dyDescent="0.25">
      <c r="A7" s="65"/>
      <c r="B7" s="65"/>
      <c r="C7" s="66">
        <v>2001</v>
      </c>
      <c r="D7" s="66">
        <v>2002</v>
      </c>
      <c r="E7" s="66">
        <v>2003</v>
      </c>
      <c r="F7" s="66">
        <v>2004</v>
      </c>
      <c r="G7" s="66">
        <v>2005</v>
      </c>
      <c r="H7" s="66">
        <v>2006</v>
      </c>
      <c r="I7" s="66">
        <v>2007</v>
      </c>
      <c r="J7" s="66">
        <v>2008</v>
      </c>
      <c r="K7" s="66">
        <v>2009</v>
      </c>
      <c r="L7" s="66">
        <v>2010</v>
      </c>
      <c r="M7" s="66">
        <v>2011</v>
      </c>
      <c r="N7" s="66">
        <v>2012</v>
      </c>
      <c r="O7" s="66">
        <v>2013</v>
      </c>
      <c r="P7" s="66">
        <v>2014</v>
      </c>
      <c r="Q7" s="66">
        <v>2015</v>
      </c>
      <c r="R7" s="66">
        <v>2016</v>
      </c>
      <c r="S7" s="66">
        <v>2017</v>
      </c>
    </row>
    <row r="8" spans="1:19" ht="15" customHeight="1" x14ac:dyDescent="0.25">
      <c r="A8" s="40"/>
      <c r="B8" s="40"/>
    </row>
    <row r="9" spans="1:19" ht="15" customHeight="1" x14ac:dyDescent="0.25">
      <c r="A9" s="220" t="s">
        <v>304</v>
      </c>
      <c r="B9" s="40" t="s">
        <v>308</v>
      </c>
      <c r="C9" s="67">
        <v>100</v>
      </c>
      <c r="D9" s="67">
        <v>100.5</v>
      </c>
      <c r="E9" s="67">
        <v>101.8</v>
      </c>
      <c r="F9" s="67">
        <v>101</v>
      </c>
      <c r="G9" s="67">
        <v>100.6</v>
      </c>
      <c r="H9" s="67">
        <v>100.5</v>
      </c>
      <c r="I9" s="67">
        <v>100.7</v>
      </c>
      <c r="J9" s="67">
        <v>102.2</v>
      </c>
      <c r="K9" s="67">
        <v>100.6</v>
      </c>
      <c r="L9" s="67">
        <v>101</v>
      </c>
      <c r="M9" s="67">
        <v>101.2</v>
      </c>
      <c r="N9" s="67">
        <v>102.1</v>
      </c>
      <c r="O9" s="67">
        <v>102.7</v>
      </c>
      <c r="P9" s="67">
        <v>102.8</v>
      </c>
      <c r="Q9" s="67">
        <v>104.8</v>
      </c>
      <c r="R9" s="67">
        <v>104.3</v>
      </c>
      <c r="S9" s="67">
        <v>105.4</v>
      </c>
    </row>
    <row r="10" spans="1:19" ht="15" customHeight="1" x14ac:dyDescent="0.25">
      <c r="A10" s="40" t="s">
        <v>309</v>
      </c>
      <c r="B10" s="40" t="s">
        <v>310</v>
      </c>
      <c r="C10" s="67">
        <v>100</v>
      </c>
      <c r="D10" s="67">
        <v>101</v>
      </c>
      <c r="E10" s="67">
        <v>100.6</v>
      </c>
      <c r="F10" s="67">
        <v>100.9</v>
      </c>
      <c r="G10" s="67">
        <v>102.3</v>
      </c>
      <c r="H10" s="67">
        <v>102.6</v>
      </c>
      <c r="I10" s="67">
        <v>102.1</v>
      </c>
      <c r="J10" s="67">
        <v>101.3</v>
      </c>
      <c r="K10" s="67">
        <v>100.5</v>
      </c>
      <c r="L10" s="67">
        <v>101.4</v>
      </c>
      <c r="M10" s="67">
        <v>102.8</v>
      </c>
      <c r="N10" s="67">
        <v>102.4</v>
      </c>
      <c r="O10" s="67">
        <v>103.3</v>
      </c>
      <c r="P10" s="67">
        <v>105.4</v>
      </c>
      <c r="Q10" s="67">
        <v>105.1</v>
      </c>
      <c r="R10" s="67">
        <v>105.6</v>
      </c>
      <c r="S10" s="67">
        <v>107.3</v>
      </c>
    </row>
    <row r="11" spans="1:19" ht="15" customHeight="1" x14ac:dyDescent="0.25">
      <c r="A11" s="40" t="s">
        <v>296</v>
      </c>
      <c r="B11" s="40" t="s">
        <v>297</v>
      </c>
      <c r="C11" s="67">
        <v>100</v>
      </c>
      <c r="D11" s="67">
        <v>101.6</v>
      </c>
      <c r="E11" s="67">
        <v>101.5</v>
      </c>
      <c r="F11" s="67">
        <v>102.4</v>
      </c>
      <c r="G11" s="67">
        <v>102.8</v>
      </c>
      <c r="H11" s="67">
        <v>104.6</v>
      </c>
      <c r="I11" s="67">
        <v>104</v>
      </c>
      <c r="J11" s="67">
        <v>102.6</v>
      </c>
      <c r="K11" s="67">
        <v>100.6</v>
      </c>
      <c r="L11" s="67">
        <v>101.6</v>
      </c>
      <c r="M11" s="67">
        <v>102.4</v>
      </c>
      <c r="N11" s="67">
        <v>102.1</v>
      </c>
      <c r="O11" s="67">
        <v>102.7</v>
      </c>
      <c r="P11" s="67">
        <v>103.2</v>
      </c>
      <c r="Q11" s="67">
        <v>103.5</v>
      </c>
      <c r="R11" s="67">
        <v>103.2</v>
      </c>
      <c r="S11" s="67">
        <v>104.1</v>
      </c>
    </row>
    <row r="12" spans="1:19" ht="15" customHeight="1" x14ac:dyDescent="0.25">
      <c r="A12" s="40" t="s">
        <v>294</v>
      </c>
      <c r="B12" s="40" t="s">
        <v>295</v>
      </c>
      <c r="C12" s="67">
        <v>100</v>
      </c>
      <c r="D12" s="67">
        <v>100.3</v>
      </c>
      <c r="E12" s="67">
        <v>100.2</v>
      </c>
      <c r="F12" s="67">
        <v>100.9</v>
      </c>
      <c r="G12" s="67">
        <v>101.8</v>
      </c>
      <c r="H12" s="67">
        <v>103.6</v>
      </c>
      <c r="I12" s="67">
        <v>105</v>
      </c>
      <c r="J12" s="67">
        <v>104.8</v>
      </c>
      <c r="K12" s="67">
        <v>101</v>
      </c>
      <c r="L12" s="67">
        <v>103.7</v>
      </c>
      <c r="M12" s="67">
        <v>105.8</v>
      </c>
      <c r="N12" s="67">
        <v>106.1</v>
      </c>
      <c r="O12" s="67">
        <v>106.6</v>
      </c>
      <c r="P12" s="67">
        <v>107.7</v>
      </c>
      <c r="Q12" s="67">
        <v>108.2</v>
      </c>
      <c r="R12" s="67">
        <v>109.6</v>
      </c>
      <c r="S12" s="67">
        <v>110.5</v>
      </c>
    </row>
    <row r="13" spans="1:19" ht="15" customHeight="1" x14ac:dyDescent="0.25">
      <c r="A13" s="40" t="s">
        <v>313</v>
      </c>
      <c r="B13" s="40" t="s">
        <v>314</v>
      </c>
      <c r="C13" s="67">
        <v>100</v>
      </c>
      <c r="D13" s="67">
        <v>98.5</v>
      </c>
      <c r="E13" s="67">
        <v>97.2</v>
      </c>
      <c r="F13" s="67">
        <v>97.6</v>
      </c>
      <c r="G13" s="67">
        <v>97.6</v>
      </c>
      <c r="H13" s="67">
        <v>97.4</v>
      </c>
      <c r="I13" s="67">
        <v>97</v>
      </c>
      <c r="J13" s="67">
        <v>95.7</v>
      </c>
      <c r="K13" s="67">
        <v>92.4</v>
      </c>
      <c r="L13" s="67">
        <v>94</v>
      </c>
      <c r="M13" s="67">
        <v>94.2</v>
      </c>
      <c r="N13" s="67">
        <v>93.1</v>
      </c>
      <c r="O13" s="67">
        <v>93.2</v>
      </c>
      <c r="P13" s="67">
        <v>93.4</v>
      </c>
      <c r="Q13" s="67">
        <v>93.8</v>
      </c>
      <c r="R13" s="67">
        <v>93.8</v>
      </c>
      <c r="S13" s="67">
        <v>94.5</v>
      </c>
    </row>
    <row r="14" spans="1:19" ht="15" customHeight="1" x14ac:dyDescent="0.25">
      <c r="A14" s="40" t="s">
        <v>317</v>
      </c>
      <c r="B14" s="40" t="s">
        <v>318</v>
      </c>
      <c r="C14" s="67">
        <v>100</v>
      </c>
      <c r="D14" s="67">
        <v>100.6</v>
      </c>
      <c r="E14" s="67">
        <v>101.5</v>
      </c>
      <c r="F14" s="67">
        <v>103.2</v>
      </c>
      <c r="G14" s="67">
        <v>104.2</v>
      </c>
      <c r="H14" s="67">
        <v>104.3</v>
      </c>
      <c r="I14" s="67">
        <v>104.8</v>
      </c>
      <c r="J14" s="67">
        <v>103.9</v>
      </c>
      <c r="K14" s="67">
        <v>101.3</v>
      </c>
      <c r="L14" s="67">
        <v>104.9</v>
      </c>
      <c r="M14" s="67">
        <v>105.1</v>
      </c>
      <c r="N14" s="67">
        <v>106.2</v>
      </c>
      <c r="O14" s="67">
        <v>108.2</v>
      </c>
      <c r="P14" s="67">
        <v>108.3</v>
      </c>
      <c r="Q14" s="67">
        <v>109.6</v>
      </c>
      <c r="R14" s="67">
        <v>110</v>
      </c>
      <c r="S14" s="67"/>
    </row>
    <row r="15" spans="1:19" ht="15" customHeight="1" x14ac:dyDescent="0.25">
      <c r="A15" s="40" t="s">
        <v>292</v>
      </c>
      <c r="B15" s="40" t="s">
        <v>293</v>
      </c>
      <c r="C15" s="67">
        <v>100</v>
      </c>
      <c r="D15" s="67">
        <v>99.9</v>
      </c>
      <c r="E15" s="67">
        <v>100.3</v>
      </c>
      <c r="F15" s="67">
        <v>101.5</v>
      </c>
      <c r="G15" s="67">
        <v>103.2</v>
      </c>
      <c r="H15" s="67">
        <v>104.4</v>
      </c>
      <c r="I15" s="67">
        <v>104.7</v>
      </c>
      <c r="J15" s="67">
        <v>104.8</v>
      </c>
      <c r="K15" s="67">
        <v>101.6</v>
      </c>
      <c r="L15" s="67">
        <v>103.1</v>
      </c>
      <c r="M15" s="67">
        <v>103.5</v>
      </c>
      <c r="N15" s="67">
        <v>102.7</v>
      </c>
      <c r="O15" s="67">
        <v>102.6</v>
      </c>
      <c r="P15" s="67">
        <v>103.3</v>
      </c>
      <c r="Q15" s="67">
        <v>103</v>
      </c>
      <c r="R15" s="67">
        <v>103.4</v>
      </c>
      <c r="S15" s="67">
        <v>104.4</v>
      </c>
    </row>
    <row r="16" spans="1:19" ht="15" customHeight="1" x14ac:dyDescent="0.25">
      <c r="A16" s="40" t="s">
        <v>325</v>
      </c>
      <c r="B16" s="40" t="s">
        <v>326</v>
      </c>
      <c r="C16" s="67">
        <v>100</v>
      </c>
      <c r="D16" s="67">
        <v>101.6</v>
      </c>
      <c r="E16" s="67">
        <v>102.6</v>
      </c>
      <c r="F16" s="67">
        <v>101.5</v>
      </c>
      <c r="G16" s="67">
        <v>100.6</v>
      </c>
      <c r="H16" s="67">
        <v>100.8</v>
      </c>
      <c r="I16" s="67">
        <v>103.2</v>
      </c>
      <c r="J16" s="67">
        <v>99.2</v>
      </c>
      <c r="K16" s="67">
        <v>102.6</v>
      </c>
      <c r="L16" s="67">
        <v>101.2</v>
      </c>
      <c r="M16" s="67">
        <v>102.3</v>
      </c>
      <c r="N16" s="67">
        <v>104.7</v>
      </c>
      <c r="O16" s="67">
        <v>102.7</v>
      </c>
      <c r="P16" s="67">
        <v>102.3</v>
      </c>
      <c r="Q16" s="67">
        <v>104.5</v>
      </c>
      <c r="R16" s="67">
        <v>103.8</v>
      </c>
      <c r="S16" s="67">
        <v>102</v>
      </c>
    </row>
    <row r="17" spans="1:19" ht="15" customHeight="1" x14ac:dyDescent="0.25">
      <c r="A17" s="40" t="s">
        <v>311</v>
      </c>
      <c r="B17" s="40" t="s">
        <v>312</v>
      </c>
      <c r="C17" s="67">
        <v>100</v>
      </c>
      <c r="D17" s="67">
        <v>102.1</v>
      </c>
      <c r="E17" s="67">
        <v>104.7</v>
      </c>
      <c r="F17" s="67">
        <v>106.4</v>
      </c>
      <c r="G17" s="67">
        <v>107.3</v>
      </c>
      <c r="H17" s="67">
        <v>108.8</v>
      </c>
      <c r="I17" s="67">
        <v>109.9</v>
      </c>
      <c r="J17" s="67">
        <v>109.2</v>
      </c>
      <c r="K17" s="67">
        <v>105.6</v>
      </c>
      <c r="L17" s="67">
        <v>107.2</v>
      </c>
      <c r="M17" s="67">
        <v>107.3</v>
      </c>
      <c r="N17" s="67">
        <v>106.6</v>
      </c>
      <c r="O17" s="67">
        <v>106.7</v>
      </c>
      <c r="P17" s="67">
        <v>106.9</v>
      </c>
      <c r="Q17" s="67">
        <v>108.3</v>
      </c>
      <c r="R17" s="67">
        <v>107.7</v>
      </c>
      <c r="S17" s="67">
        <v>108.2</v>
      </c>
    </row>
    <row r="18" spans="1:19" ht="15" customHeight="1" x14ac:dyDescent="0.25">
      <c r="A18" s="40" t="s">
        <v>290</v>
      </c>
      <c r="B18" s="40" t="s">
        <v>291</v>
      </c>
      <c r="C18" s="67">
        <v>100</v>
      </c>
      <c r="D18" s="67">
        <v>101.7</v>
      </c>
      <c r="E18" s="67">
        <v>103.9</v>
      </c>
      <c r="F18" s="67">
        <v>106</v>
      </c>
      <c r="G18" s="67">
        <v>107.5</v>
      </c>
      <c r="H18" s="67">
        <v>107.9</v>
      </c>
      <c r="I18" s="67">
        <v>108.2</v>
      </c>
      <c r="J18" s="67">
        <v>108</v>
      </c>
      <c r="K18" s="67">
        <v>109.1</v>
      </c>
      <c r="L18" s="67">
        <v>111.4</v>
      </c>
      <c r="M18" s="67">
        <v>111.3</v>
      </c>
      <c r="N18" s="67">
        <v>111.3</v>
      </c>
      <c r="O18" s="67">
        <v>111.4</v>
      </c>
      <c r="P18" s="67">
        <v>111.7</v>
      </c>
      <c r="Q18" s="67">
        <v>112.4</v>
      </c>
      <c r="R18" s="67">
        <v>112.4</v>
      </c>
      <c r="S18" s="67">
        <v>113.1</v>
      </c>
    </row>
    <row r="19" spans="1:19" ht="15" customHeight="1" x14ac:dyDescent="0.25">
      <c r="A19" s="132"/>
      <c r="B19" s="132"/>
      <c r="C19" s="132"/>
      <c r="D19" s="132"/>
      <c r="E19" s="132"/>
      <c r="F19" s="132"/>
      <c r="G19" s="132"/>
      <c r="H19" s="132"/>
      <c r="I19" s="132"/>
      <c r="J19" s="132"/>
      <c r="K19" s="132"/>
      <c r="L19" s="132"/>
      <c r="M19" s="132"/>
      <c r="N19" s="132"/>
      <c r="O19" s="132"/>
      <c r="P19" s="132"/>
      <c r="Q19" s="132"/>
      <c r="R19" s="132"/>
      <c r="S19" s="132"/>
    </row>
    <row r="20" spans="1:19" ht="15" customHeight="1" x14ac:dyDescent="0.25">
      <c r="A20" s="40" t="s">
        <v>424</v>
      </c>
      <c r="B20" s="40"/>
      <c r="C20" s="40"/>
      <c r="D20" s="40"/>
      <c r="E20" s="40"/>
      <c r="F20" s="40"/>
      <c r="G20" s="40"/>
      <c r="H20" s="40"/>
      <c r="I20" s="40"/>
      <c r="J20" s="40"/>
      <c r="K20" s="40"/>
      <c r="L20" s="40"/>
      <c r="M20" s="40"/>
      <c r="N20" s="40"/>
      <c r="O20" s="40"/>
      <c r="P20" s="40"/>
      <c r="Q20" s="40"/>
      <c r="R20" s="40"/>
      <c r="S20" s="40"/>
    </row>
    <row r="21" spans="1:19" ht="15" customHeight="1" x14ac:dyDescent="0.25">
      <c r="A21" s="40"/>
      <c r="B21" s="40"/>
      <c r="C21" s="40"/>
      <c r="D21" s="40"/>
      <c r="E21" s="40"/>
      <c r="F21" s="40"/>
      <c r="G21" s="40"/>
      <c r="H21" s="40"/>
      <c r="I21" s="40"/>
      <c r="J21" s="40"/>
      <c r="K21" s="40"/>
      <c r="L21" s="40"/>
      <c r="M21" s="40"/>
      <c r="N21" s="40"/>
      <c r="O21" s="40"/>
      <c r="P21" s="40"/>
      <c r="Q21" s="40"/>
      <c r="R21" s="40"/>
      <c r="S21" s="40"/>
    </row>
    <row r="22" spans="1:19" ht="15" customHeight="1" x14ac:dyDescent="0.25">
      <c r="A22" s="41" t="s">
        <v>45</v>
      </c>
      <c r="B22" s="40"/>
      <c r="C22" s="40"/>
      <c r="D22" s="40"/>
      <c r="E22" s="40"/>
      <c r="F22" s="40"/>
      <c r="G22" s="40"/>
      <c r="H22" s="40"/>
      <c r="I22" s="40"/>
      <c r="J22" s="40"/>
      <c r="K22" s="40"/>
      <c r="L22" s="40"/>
      <c r="M22" s="40"/>
      <c r="N22" s="40"/>
      <c r="O22" s="40"/>
      <c r="P22" s="40"/>
      <c r="Q22" s="40"/>
      <c r="R22" s="40"/>
      <c r="S22" s="40"/>
    </row>
    <row r="23" spans="1:19" ht="15" customHeight="1" x14ac:dyDescent="0.25">
      <c r="A23" s="40" t="s">
        <v>357</v>
      </c>
      <c r="B23" s="40"/>
      <c r="C23" s="40"/>
      <c r="D23" s="40"/>
      <c r="E23" s="40"/>
      <c r="F23" s="40"/>
      <c r="G23" s="40"/>
      <c r="H23" s="40"/>
      <c r="I23" s="40"/>
      <c r="J23" s="40"/>
      <c r="K23" s="40"/>
      <c r="L23" s="40"/>
      <c r="M23" s="40"/>
      <c r="N23" s="40"/>
      <c r="O23" s="40"/>
      <c r="P23" s="40"/>
      <c r="Q23" s="40"/>
      <c r="R23" s="40"/>
      <c r="S23" s="40"/>
    </row>
    <row r="24" spans="1:19" x14ac:dyDescent="0.25">
      <c r="A24" s="40"/>
      <c r="B24" s="40"/>
      <c r="C24" s="40"/>
      <c r="D24" s="40"/>
      <c r="E24" s="40"/>
      <c r="F24" s="40"/>
      <c r="G24" s="40"/>
      <c r="H24" s="40"/>
      <c r="I24" s="40"/>
      <c r="J24" s="40"/>
      <c r="K24" s="40"/>
      <c r="L24" s="40"/>
      <c r="M24" s="40"/>
      <c r="N24" s="40"/>
      <c r="O24" s="40"/>
      <c r="P24" s="40"/>
      <c r="Q24" s="40"/>
      <c r="R24" s="40"/>
      <c r="S24" s="40"/>
    </row>
    <row r="25" spans="1:19" x14ac:dyDescent="0.25">
      <c r="A25" s="40"/>
      <c r="B25" s="40"/>
      <c r="C25" s="40"/>
      <c r="D25" s="40"/>
      <c r="E25" s="40"/>
      <c r="F25" s="40"/>
      <c r="G25" s="40"/>
      <c r="H25" s="40"/>
      <c r="I25" s="40"/>
      <c r="J25" s="40"/>
      <c r="K25" s="40"/>
      <c r="L25" s="40"/>
      <c r="M25" s="40"/>
      <c r="N25" s="40"/>
      <c r="O25" s="40"/>
      <c r="P25" s="40"/>
      <c r="Q25" s="40"/>
      <c r="R25" s="40"/>
      <c r="S25" s="40"/>
    </row>
    <row r="26" spans="1:19" x14ac:dyDescent="0.25">
      <c r="A26" s="40"/>
      <c r="B26" s="40"/>
      <c r="C26" s="40"/>
      <c r="D26" s="40"/>
      <c r="E26" s="40"/>
      <c r="F26" s="40"/>
      <c r="G26" s="40"/>
      <c r="H26" s="40"/>
      <c r="I26" s="40"/>
      <c r="J26" s="40"/>
      <c r="K26" s="40"/>
      <c r="L26" s="40"/>
      <c r="M26" s="40"/>
      <c r="N26" s="40"/>
      <c r="O26" s="40"/>
      <c r="P26" s="40"/>
      <c r="Q26" s="40"/>
      <c r="R26" s="40"/>
      <c r="S26" s="40"/>
    </row>
    <row r="27" spans="1:19" x14ac:dyDescent="0.25">
      <c r="A27" s="40"/>
      <c r="B27" s="40"/>
      <c r="C27" s="40"/>
      <c r="D27" s="40"/>
      <c r="E27" s="40"/>
      <c r="F27" s="40"/>
      <c r="G27" s="40"/>
      <c r="H27" s="40"/>
      <c r="I27" s="40"/>
      <c r="J27" s="40"/>
      <c r="K27" s="40"/>
      <c r="L27" s="40"/>
      <c r="M27" s="40"/>
      <c r="N27" s="40"/>
      <c r="O27" s="40"/>
      <c r="P27" s="40"/>
      <c r="Q27" s="40"/>
      <c r="R27" s="40"/>
      <c r="S27" s="40"/>
    </row>
    <row r="28" spans="1:19" x14ac:dyDescent="0.25">
      <c r="A28" s="40"/>
      <c r="B28" s="40"/>
      <c r="C28" s="40"/>
      <c r="D28" s="40"/>
      <c r="E28" s="40"/>
      <c r="F28" s="40"/>
      <c r="G28" s="40"/>
      <c r="H28" s="40"/>
      <c r="I28" s="40"/>
      <c r="J28" s="40"/>
      <c r="K28" s="40"/>
      <c r="L28" s="40"/>
      <c r="M28" s="40"/>
      <c r="N28" s="40"/>
      <c r="O28" s="40"/>
      <c r="P28" s="40"/>
      <c r="Q28" s="40"/>
      <c r="R28" s="40"/>
      <c r="S28" s="40"/>
    </row>
    <row r="29" spans="1:19" x14ac:dyDescent="0.25">
      <c r="A29" s="40"/>
      <c r="B29" s="40"/>
      <c r="C29" s="40"/>
      <c r="D29" s="40"/>
      <c r="E29" s="40"/>
      <c r="F29" s="40"/>
      <c r="G29" s="40"/>
      <c r="H29" s="40"/>
      <c r="I29" s="40"/>
      <c r="J29" s="40"/>
      <c r="K29" s="40"/>
      <c r="L29" s="40"/>
      <c r="M29" s="40"/>
      <c r="N29" s="40"/>
      <c r="O29" s="40"/>
      <c r="P29" s="40"/>
      <c r="Q29" s="40"/>
      <c r="R29" s="40"/>
      <c r="S29" s="40"/>
    </row>
    <row r="30" spans="1:19" x14ac:dyDescent="0.25">
      <c r="A30" s="40"/>
      <c r="B30" s="40"/>
      <c r="C30" s="40"/>
      <c r="D30" s="40"/>
      <c r="E30" s="40"/>
      <c r="F30" s="40"/>
      <c r="G30" s="40"/>
      <c r="H30" s="40"/>
      <c r="I30" s="40"/>
      <c r="J30" s="40"/>
      <c r="K30" s="40"/>
      <c r="L30" s="40"/>
      <c r="M30" s="40"/>
      <c r="N30" s="40"/>
      <c r="O30" s="40"/>
      <c r="P30" s="40"/>
      <c r="Q30" s="40"/>
      <c r="R30" s="40"/>
      <c r="S30" s="40"/>
    </row>
    <row r="31" spans="1:19" x14ac:dyDescent="0.25">
      <c r="A31" s="40"/>
      <c r="B31" s="40"/>
      <c r="C31" s="40"/>
      <c r="D31" s="40"/>
      <c r="E31" s="40"/>
      <c r="F31" s="40"/>
      <c r="G31" s="40"/>
      <c r="H31" s="40"/>
      <c r="I31" s="40"/>
      <c r="J31" s="40"/>
      <c r="K31" s="40"/>
      <c r="L31" s="40"/>
      <c r="M31" s="40"/>
      <c r="N31" s="40"/>
      <c r="O31" s="40"/>
      <c r="P31" s="40"/>
      <c r="Q31" s="40"/>
      <c r="R31" s="40"/>
      <c r="S31" s="40"/>
    </row>
    <row r="32" spans="1:19" x14ac:dyDescent="0.25">
      <c r="A32" s="40"/>
      <c r="B32" s="40"/>
      <c r="C32" s="40"/>
      <c r="D32" s="40"/>
      <c r="E32" s="40"/>
      <c r="F32" s="40"/>
      <c r="G32" s="40"/>
      <c r="H32" s="40"/>
      <c r="I32" s="40"/>
      <c r="J32" s="40"/>
      <c r="K32" s="40"/>
      <c r="L32" s="40"/>
      <c r="M32" s="40"/>
      <c r="N32" s="40"/>
      <c r="O32" s="40"/>
      <c r="P32" s="40"/>
      <c r="Q32" s="40"/>
      <c r="R32" s="40"/>
      <c r="S32" s="40"/>
    </row>
    <row r="33" spans="1:19" x14ac:dyDescent="0.25">
      <c r="A33" s="40"/>
      <c r="B33" s="40"/>
      <c r="C33" s="40"/>
      <c r="D33" s="40"/>
      <c r="E33" s="40"/>
      <c r="F33" s="40"/>
      <c r="G33" s="40"/>
      <c r="H33" s="40"/>
      <c r="I33" s="40"/>
      <c r="J33" s="40"/>
      <c r="K33" s="40"/>
      <c r="L33" s="40"/>
      <c r="M33" s="40"/>
      <c r="N33" s="40"/>
      <c r="O33" s="40"/>
      <c r="P33" s="40"/>
      <c r="Q33" s="40"/>
      <c r="R33" s="40"/>
      <c r="S33" s="40"/>
    </row>
    <row r="34" spans="1:19" x14ac:dyDescent="0.25">
      <c r="A34" s="40"/>
      <c r="B34" s="40"/>
      <c r="C34" s="40"/>
      <c r="D34" s="40"/>
      <c r="E34" s="40"/>
      <c r="F34" s="40"/>
      <c r="G34" s="40"/>
      <c r="H34" s="40"/>
      <c r="I34" s="40"/>
      <c r="J34" s="40"/>
      <c r="K34" s="40"/>
      <c r="L34" s="40"/>
      <c r="M34" s="40"/>
      <c r="N34" s="40"/>
      <c r="O34" s="40"/>
      <c r="P34" s="40"/>
      <c r="Q34" s="40"/>
      <c r="R34" s="40"/>
      <c r="S34" s="40"/>
    </row>
    <row r="35" spans="1:19" x14ac:dyDescent="0.25">
      <c r="A35" s="40"/>
      <c r="B35" s="40"/>
      <c r="C35" s="40"/>
      <c r="D35" s="40"/>
      <c r="E35" s="40"/>
      <c r="F35" s="40"/>
      <c r="G35" s="40"/>
      <c r="H35" s="40"/>
      <c r="I35" s="40"/>
      <c r="J35" s="40"/>
      <c r="K35" s="40"/>
      <c r="L35" s="40"/>
      <c r="M35" s="40"/>
      <c r="N35" s="40"/>
      <c r="O35" s="40"/>
      <c r="P35" s="40"/>
      <c r="Q35" s="40"/>
      <c r="R35" s="40"/>
      <c r="S35" s="40"/>
    </row>
    <row r="36" spans="1:19" x14ac:dyDescent="0.25">
      <c r="A36" s="40"/>
      <c r="B36" s="40"/>
      <c r="C36" s="40"/>
      <c r="D36" s="40"/>
      <c r="E36" s="40"/>
      <c r="F36" s="40"/>
      <c r="G36" s="40"/>
      <c r="H36" s="40"/>
      <c r="I36" s="40"/>
      <c r="J36" s="40"/>
      <c r="K36" s="40"/>
      <c r="L36" s="40"/>
      <c r="M36" s="40"/>
      <c r="N36" s="40"/>
      <c r="O36" s="40"/>
      <c r="P36" s="40"/>
      <c r="Q36" s="40"/>
      <c r="R36" s="40"/>
      <c r="S36" s="40"/>
    </row>
    <row r="37" spans="1:19" x14ac:dyDescent="0.25">
      <c r="A37" s="40"/>
      <c r="B37" s="40"/>
      <c r="C37" s="40"/>
      <c r="D37" s="40"/>
      <c r="E37" s="40"/>
      <c r="F37" s="40"/>
      <c r="G37" s="40"/>
      <c r="H37" s="40"/>
      <c r="I37" s="40"/>
      <c r="J37" s="40"/>
      <c r="K37" s="40"/>
      <c r="L37" s="40"/>
      <c r="M37" s="40"/>
      <c r="N37" s="40"/>
      <c r="O37" s="40"/>
      <c r="P37" s="40"/>
      <c r="Q37" s="40"/>
      <c r="R37" s="40"/>
      <c r="S37" s="40"/>
    </row>
    <row r="38" spans="1:19" x14ac:dyDescent="0.25">
      <c r="A38" s="40"/>
      <c r="B38" s="40"/>
      <c r="C38" s="40"/>
      <c r="D38" s="40"/>
      <c r="E38" s="40"/>
      <c r="F38" s="40"/>
      <c r="G38" s="40"/>
      <c r="H38" s="40"/>
      <c r="I38" s="40"/>
      <c r="J38" s="40"/>
      <c r="K38" s="40"/>
      <c r="L38" s="40"/>
      <c r="M38" s="40"/>
      <c r="N38" s="40"/>
      <c r="O38" s="40"/>
      <c r="P38" s="40"/>
      <c r="Q38" s="40"/>
      <c r="R38" s="40"/>
      <c r="S38" s="40"/>
    </row>
    <row r="39" spans="1:19" x14ac:dyDescent="0.25">
      <c r="A39" s="40"/>
      <c r="B39" s="40"/>
      <c r="C39" s="40"/>
      <c r="D39" s="40"/>
      <c r="E39" s="40"/>
      <c r="F39" s="40"/>
      <c r="G39" s="40"/>
      <c r="H39" s="40"/>
      <c r="I39" s="40"/>
      <c r="J39" s="40"/>
      <c r="K39" s="40"/>
      <c r="L39" s="40"/>
      <c r="M39" s="40"/>
      <c r="N39" s="40"/>
      <c r="O39" s="40"/>
      <c r="P39" s="40"/>
      <c r="Q39" s="40"/>
      <c r="R39" s="40"/>
      <c r="S39" s="40"/>
    </row>
    <row r="40" spans="1:19" x14ac:dyDescent="0.25">
      <c r="A40" s="40"/>
      <c r="B40" s="40"/>
      <c r="C40" s="40"/>
      <c r="D40" s="40"/>
      <c r="E40" s="40"/>
      <c r="F40" s="40"/>
      <c r="G40" s="40"/>
      <c r="H40" s="40"/>
      <c r="I40" s="40"/>
      <c r="J40" s="40"/>
      <c r="K40" s="40"/>
      <c r="L40" s="40"/>
      <c r="M40" s="40"/>
      <c r="N40" s="40"/>
      <c r="O40" s="40"/>
      <c r="P40" s="40"/>
      <c r="Q40" s="40"/>
      <c r="R40" s="40"/>
      <c r="S40" s="40"/>
    </row>
    <row r="41" spans="1:19" x14ac:dyDescent="0.25">
      <c r="A41" s="41"/>
      <c r="B41" s="40"/>
      <c r="C41" s="40"/>
      <c r="D41" s="40"/>
      <c r="E41" s="40"/>
      <c r="F41" s="40"/>
      <c r="G41" s="40"/>
      <c r="H41" s="40"/>
      <c r="I41" s="40"/>
      <c r="J41" s="40"/>
      <c r="K41" s="40"/>
      <c r="L41" s="40"/>
      <c r="M41" s="40"/>
      <c r="N41" s="40"/>
      <c r="O41" s="40"/>
      <c r="P41" s="40"/>
      <c r="Q41" s="40"/>
      <c r="R41" s="40"/>
      <c r="S41" s="40"/>
    </row>
  </sheetData>
  <pageMargins left="0.7" right="0.7" top="0.75" bottom="0.75" header="0.3" footer="0.3"/>
  <pageSetup paperSize="9" orientation="portrait" horizontalDpi="300" verticalDpi="3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BE34"/>
  <sheetViews>
    <sheetView showGridLines="0" zoomScaleNormal="100" workbookViewId="0"/>
  </sheetViews>
  <sheetFormatPr defaultColWidth="9.6640625" defaultRowHeight="11.4" x14ac:dyDescent="0.2"/>
  <cols>
    <col min="1" max="1" width="22.6640625" style="63" customWidth="1"/>
    <col min="2" max="16384" width="9.6640625" style="63"/>
  </cols>
  <sheetData>
    <row r="1" spans="1:57" ht="21" x14ac:dyDescent="0.35">
      <c r="A1" s="239" t="s">
        <v>457</v>
      </c>
      <c r="B1" s="240" t="s">
        <v>426</v>
      </c>
      <c r="C1" s="213"/>
      <c r="D1" s="213"/>
      <c r="E1" s="213"/>
      <c r="F1" s="213"/>
      <c r="G1" s="215"/>
    </row>
    <row r="2" spans="1:57" ht="15" customHeight="1" x14ac:dyDescent="0.25">
      <c r="A2" s="241"/>
      <c r="C2" s="242"/>
      <c r="D2" s="242"/>
      <c r="E2" s="242"/>
      <c r="F2" s="243"/>
      <c r="G2" s="243"/>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Y2" s="244"/>
      <c r="BB2" s="244"/>
      <c r="BC2" s="244"/>
      <c r="BD2" s="244"/>
      <c r="BE2" s="244"/>
    </row>
    <row r="3" spans="1:57" ht="15" x14ac:dyDescent="0.25">
      <c r="A3" s="62"/>
      <c r="B3" s="219"/>
      <c r="C3" s="219"/>
      <c r="D3" s="219"/>
      <c r="E3" s="219"/>
    </row>
    <row r="4" spans="1:57" ht="15" x14ac:dyDescent="0.25">
      <c r="A4" s="62"/>
      <c r="B4" s="219"/>
      <c r="C4" s="219"/>
      <c r="D4" s="219"/>
      <c r="E4" s="219"/>
    </row>
    <row r="5" spans="1:57" ht="18" x14ac:dyDescent="0.3">
      <c r="A5" s="231" t="s">
        <v>529</v>
      </c>
      <c r="B5" s="245"/>
      <c r="C5" s="245"/>
      <c r="D5" s="245"/>
      <c r="E5" s="245"/>
      <c r="F5" s="215"/>
      <c r="G5" s="215"/>
    </row>
    <row r="6" spans="1:57" ht="15.6" thickBot="1" x14ac:dyDescent="0.3">
      <c r="A6" s="216" t="s">
        <v>205</v>
      </c>
      <c r="B6" s="245"/>
      <c r="C6" s="245"/>
      <c r="D6" s="245"/>
      <c r="E6" s="245"/>
      <c r="F6" s="215"/>
      <c r="G6" s="215"/>
    </row>
    <row r="7" spans="1:57" ht="15" x14ac:dyDescent="0.25">
      <c r="A7" s="246"/>
      <c r="B7" s="247"/>
      <c r="C7" s="218" t="s">
        <v>427</v>
      </c>
      <c r="D7" s="66" t="s">
        <v>428</v>
      </c>
      <c r="E7" s="66" t="s">
        <v>429</v>
      </c>
      <c r="F7" s="66" t="s">
        <v>430</v>
      </c>
    </row>
    <row r="8" spans="1:57" ht="15" customHeight="1" x14ac:dyDescent="0.2">
      <c r="A8" s="219"/>
      <c r="B8" s="219"/>
    </row>
    <row r="9" spans="1:57" ht="15" customHeight="1" x14ac:dyDescent="0.2">
      <c r="A9" s="220" t="s">
        <v>304</v>
      </c>
      <c r="B9" s="220" t="s">
        <v>308</v>
      </c>
      <c r="C9" s="248">
        <v>1.7</v>
      </c>
      <c r="D9" s="248">
        <v>2.2000000000000002</v>
      </c>
      <c r="E9" s="248">
        <v>1.3</v>
      </c>
      <c r="F9" s="67">
        <v>1.4</v>
      </c>
    </row>
    <row r="10" spans="1:57" ht="15" customHeight="1" x14ac:dyDescent="0.2">
      <c r="A10" s="40" t="s">
        <v>309</v>
      </c>
      <c r="B10" s="40" t="s">
        <v>310</v>
      </c>
      <c r="C10" s="67">
        <v>1.4</v>
      </c>
      <c r="D10" s="67">
        <v>1.8</v>
      </c>
      <c r="E10" s="67">
        <v>0.9</v>
      </c>
      <c r="F10" s="67">
        <v>1.1000000000000001</v>
      </c>
    </row>
    <row r="11" spans="1:57" ht="15" customHeight="1" x14ac:dyDescent="0.2">
      <c r="A11" s="40" t="s">
        <v>296</v>
      </c>
      <c r="B11" s="40" t="s">
        <v>297</v>
      </c>
      <c r="C11" s="67">
        <v>3.5</v>
      </c>
      <c r="D11" s="67">
        <v>1.8</v>
      </c>
      <c r="E11" s="67">
        <v>0.9</v>
      </c>
      <c r="F11" s="67">
        <v>0.8</v>
      </c>
    </row>
    <row r="12" spans="1:57" ht="15" customHeight="1" x14ac:dyDescent="0.2">
      <c r="A12" s="40" t="s">
        <v>294</v>
      </c>
      <c r="B12" s="40" t="s">
        <v>295</v>
      </c>
      <c r="C12" s="67">
        <v>3.1</v>
      </c>
      <c r="D12" s="67">
        <v>2.2000000000000002</v>
      </c>
      <c r="E12" s="67">
        <v>1.1000000000000001</v>
      </c>
      <c r="F12" s="67">
        <v>1.1000000000000001</v>
      </c>
    </row>
    <row r="13" spans="1:57" ht="15" customHeight="1" x14ac:dyDescent="0.2">
      <c r="A13" s="40" t="s">
        <v>313</v>
      </c>
      <c r="B13" s="40" t="s">
        <v>314</v>
      </c>
      <c r="C13" s="67">
        <v>2.9</v>
      </c>
      <c r="D13" s="67">
        <v>1.6</v>
      </c>
      <c r="E13" s="67">
        <v>0</v>
      </c>
      <c r="F13" s="67">
        <v>0.2</v>
      </c>
    </row>
    <row r="14" spans="1:57" ht="15" customHeight="1" x14ac:dyDescent="0.2">
      <c r="A14" s="40" t="s">
        <v>317</v>
      </c>
      <c r="B14" s="40" t="s">
        <v>318</v>
      </c>
      <c r="C14" s="67">
        <v>4.2</v>
      </c>
      <c r="D14" s="67">
        <v>2.2000000000000002</v>
      </c>
      <c r="E14" s="67">
        <v>1.2</v>
      </c>
      <c r="F14" s="67">
        <v>0.9</v>
      </c>
    </row>
    <row r="15" spans="1:57" ht="15" customHeight="1" x14ac:dyDescent="0.2">
      <c r="A15" s="40" t="s">
        <v>292</v>
      </c>
      <c r="B15" s="40" t="s">
        <v>293</v>
      </c>
      <c r="C15" s="67">
        <v>2.8</v>
      </c>
      <c r="D15" s="67">
        <v>1.3</v>
      </c>
      <c r="E15" s="67">
        <v>0.9</v>
      </c>
      <c r="F15" s="67">
        <v>0.7</v>
      </c>
    </row>
    <row r="16" spans="1:57" ht="15" customHeight="1" x14ac:dyDescent="0.2">
      <c r="A16" s="40" t="s">
        <v>325</v>
      </c>
      <c r="B16" s="40" t="s">
        <v>326</v>
      </c>
      <c r="C16" s="67">
        <v>1.5</v>
      </c>
      <c r="D16" s="67">
        <v>1.2</v>
      </c>
      <c r="E16" s="67">
        <v>1.2</v>
      </c>
      <c r="F16" s="67">
        <v>0.5</v>
      </c>
    </row>
    <row r="17" spans="1:6" ht="15" customHeight="1" x14ac:dyDescent="0.2">
      <c r="A17" s="40" t="s">
        <v>311</v>
      </c>
      <c r="B17" s="40" t="s">
        <v>312</v>
      </c>
      <c r="C17" s="67">
        <v>2.6</v>
      </c>
      <c r="D17" s="67">
        <v>2.7</v>
      </c>
      <c r="E17" s="67">
        <v>1.4</v>
      </c>
      <c r="F17" s="67">
        <v>0.3</v>
      </c>
    </row>
    <row r="18" spans="1:6" ht="15" customHeight="1" x14ac:dyDescent="0.2">
      <c r="A18" s="40" t="s">
        <v>290</v>
      </c>
      <c r="B18" s="40" t="s">
        <v>291</v>
      </c>
      <c r="C18" s="67">
        <v>1.5</v>
      </c>
      <c r="D18" s="67">
        <v>1.8</v>
      </c>
      <c r="E18" s="67">
        <v>2.2000000000000002</v>
      </c>
      <c r="F18" s="67">
        <v>0.6</v>
      </c>
    </row>
    <row r="19" spans="1:6" ht="15" customHeight="1" x14ac:dyDescent="0.2">
      <c r="A19" s="223"/>
      <c r="B19" s="223"/>
      <c r="C19" s="223"/>
      <c r="D19" s="223"/>
      <c r="E19" s="223"/>
      <c r="F19" s="223"/>
    </row>
    <row r="20" spans="1:6" ht="15" customHeight="1" x14ac:dyDescent="0.2">
      <c r="A20" s="40" t="s">
        <v>431</v>
      </c>
    </row>
    <row r="21" spans="1:6" ht="15" customHeight="1" x14ac:dyDescent="0.2">
      <c r="A21" s="40" t="s">
        <v>432</v>
      </c>
    </row>
    <row r="22" spans="1:6" ht="15" customHeight="1" x14ac:dyDescent="0.2"/>
    <row r="23" spans="1:6" ht="15" customHeight="1" x14ac:dyDescent="0.2">
      <c r="A23" s="41" t="s">
        <v>45</v>
      </c>
    </row>
    <row r="24" spans="1:6" ht="15" customHeight="1" x14ac:dyDescent="0.2">
      <c r="A24" s="40" t="s">
        <v>357</v>
      </c>
    </row>
    <row r="25" spans="1:6" ht="13.2" customHeight="1" x14ac:dyDescent="0.2"/>
    <row r="26" spans="1:6" ht="13.2" customHeight="1" x14ac:dyDescent="0.2"/>
    <row r="27" spans="1:6" ht="13.2" customHeight="1" x14ac:dyDescent="0.2"/>
    <row r="28" spans="1:6" ht="13.2" customHeight="1" x14ac:dyDescent="0.2"/>
    <row r="29" spans="1:6" ht="13.2" customHeight="1" x14ac:dyDescent="0.2">
      <c r="B29" s="40"/>
      <c r="C29" s="40"/>
    </row>
    <row r="30" spans="1:6" ht="13.2" customHeight="1" x14ac:dyDescent="0.2"/>
    <row r="31" spans="1:6" ht="13.2" customHeight="1" x14ac:dyDescent="0.2"/>
    <row r="32" spans="1:6" ht="13.2" customHeight="1" x14ac:dyDescent="0.2"/>
    <row r="33" ht="13.2" customHeight="1" x14ac:dyDescent="0.2"/>
    <row r="34" ht="13.2" customHeight="1" x14ac:dyDescent="0.2"/>
  </sheetData>
  <pageMargins left="0.7" right="0.7" top="0.75" bottom="0.75" header="0.3" footer="0.3"/>
  <pageSetup paperSize="9" orientation="portrait" horizontalDpi="300" verticalDpi="3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R40"/>
  <sheetViews>
    <sheetView showGridLines="0" zoomScaleNormal="100" workbookViewId="0"/>
  </sheetViews>
  <sheetFormatPr defaultColWidth="9.6640625" defaultRowHeight="11.4" x14ac:dyDescent="0.2"/>
  <cols>
    <col min="1" max="1" width="22.6640625" style="63" customWidth="1"/>
    <col min="2" max="16384" width="9.6640625" style="63"/>
  </cols>
  <sheetData>
    <row r="1" spans="1:18" ht="21" x14ac:dyDescent="0.4">
      <c r="A1" s="211" t="s">
        <v>433</v>
      </c>
      <c r="B1" s="213" t="s">
        <v>434</v>
      </c>
      <c r="C1" s="213"/>
      <c r="D1" s="215"/>
      <c r="E1" s="215"/>
      <c r="F1" s="215"/>
      <c r="G1" s="215"/>
      <c r="H1" s="215"/>
      <c r="I1" s="215"/>
      <c r="J1" s="215"/>
      <c r="K1" s="215"/>
      <c r="L1" s="215"/>
      <c r="M1" s="215"/>
      <c r="N1" s="215"/>
    </row>
    <row r="2" spans="1:18" ht="15" customHeight="1" x14ac:dyDescent="0.2">
      <c r="A2" s="215"/>
      <c r="C2" s="215"/>
      <c r="D2" s="215"/>
      <c r="E2" s="215"/>
      <c r="F2" s="215"/>
      <c r="G2" s="215"/>
      <c r="H2" s="215"/>
      <c r="I2" s="215"/>
      <c r="J2" s="215"/>
      <c r="K2" s="215"/>
      <c r="L2" s="215"/>
      <c r="M2" s="215"/>
      <c r="N2" s="215"/>
    </row>
    <row r="3" spans="1:18" ht="15" customHeight="1" x14ac:dyDescent="0.2">
      <c r="A3" s="215"/>
      <c r="B3" s="215"/>
      <c r="C3" s="215"/>
      <c r="D3" s="215"/>
      <c r="E3" s="215"/>
      <c r="F3" s="215"/>
      <c r="G3" s="215"/>
      <c r="H3" s="215"/>
      <c r="I3" s="215"/>
      <c r="J3" s="215"/>
      <c r="K3" s="215"/>
      <c r="L3" s="215"/>
      <c r="M3" s="215"/>
      <c r="N3" s="215"/>
    </row>
    <row r="4" spans="1:18" ht="15" customHeight="1" x14ac:dyDescent="0.2">
      <c r="A4" s="215"/>
      <c r="B4" s="215"/>
      <c r="C4" s="215"/>
      <c r="D4" s="215"/>
      <c r="E4" s="215"/>
      <c r="F4" s="215"/>
      <c r="G4" s="215"/>
      <c r="H4" s="215"/>
      <c r="I4" s="215"/>
      <c r="J4" s="215"/>
      <c r="K4" s="215"/>
      <c r="L4" s="215"/>
      <c r="M4" s="215"/>
      <c r="N4" s="215"/>
    </row>
    <row r="5" spans="1:18" ht="18" x14ac:dyDescent="0.3">
      <c r="A5" s="231" t="s">
        <v>530</v>
      </c>
      <c r="B5" s="215"/>
      <c r="C5" s="215"/>
      <c r="D5" s="215"/>
      <c r="E5" s="215"/>
      <c r="F5" s="215"/>
      <c r="G5" s="215"/>
      <c r="H5" s="215"/>
      <c r="I5" s="215"/>
      <c r="J5" s="215"/>
      <c r="K5" s="215"/>
      <c r="L5" s="215"/>
      <c r="M5" s="215"/>
      <c r="N5" s="215"/>
    </row>
    <row r="6" spans="1:18" ht="15" customHeight="1" thickBot="1" x14ac:dyDescent="0.3">
      <c r="A6" s="29" t="s">
        <v>531</v>
      </c>
      <c r="B6" s="215"/>
      <c r="C6" s="215"/>
      <c r="D6" s="215"/>
      <c r="E6" s="215"/>
      <c r="F6" s="215"/>
      <c r="G6" s="215"/>
      <c r="H6" s="215"/>
      <c r="I6" s="215"/>
      <c r="J6" s="215"/>
      <c r="K6" s="215"/>
      <c r="L6" s="215"/>
      <c r="M6" s="215"/>
      <c r="N6" s="215"/>
    </row>
    <row r="7" spans="1:18" ht="15" customHeight="1" x14ac:dyDescent="0.2">
      <c r="A7" s="249"/>
      <c r="B7" s="250" t="s">
        <v>362</v>
      </c>
      <c r="C7" s="250" t="s">
        <v>363</v>
      </c>
      <c r="D7" s="250" t="s">
        <v>364</v>
      </c>
      <c r="E7" s="250" t="s">
        <v>365</v>
      </c>
      <c r="F7" s="250" t="s">
        <v>366</v>
      </c>
      <c r="G7" s="250" t="s">
        <v>367</v>
      </c>
      <c r="H7" s="250" t="s">
        <v>368</v>
      </c>
      <c r="I7" s="250" t="s">
        <v>369</v>
      </c>
      <c r="J7" s="250" t="s">
        <v>370</v>
      </c>
      <c r="K7" s="250" t="s">
        <v>371</v>
      </c>
      <c r="L7" s="250" t="s">
        <v>372</v>
      </c>
      <c r="M7" s="250" t="s">
        <v>373</v>
      </c>
      <c r="N7" s="250" t="s">
        <v>374</v>
      </c>
      <c r="O7" s="250" t="s">
        <v>375</v>
      </c>
      <c r="P7" s="250" t="s">
        <v>376</v>
      </c>
      <c r="Q7" s="250" t="s">
        <v>377</v>
      </c>
      <c r="R7" s="250" t="s">
        <v>378</v>
      </c>
    </row>
    <row r="8" spans="1:18" s="219" customFormat="1" ht="15" customHeight="1" x14ac:dyDescent="0.2"/>
    <row r="9" spans="1:18" ht="15" customHeight="1" x14ac:dyDescent="0.2">
      <c r="A9" s="63" t="s">
        <v>435</v>
      </c>
      <c r="B9" s="251">
        <v>0.85</v>
      </c>
      <c r="C9" s="251">
        <v>0.83</v>
      </c>
      <c r="D9" s="251">
        <v>0.83</v>
      </c>
      <c r="E9" s="251">
        <v>0.81</v>
      </c>
      <c r="F9" s="251">
        <v>0.8</v>
      </c>
      <c r="G9" s="251">
        <v>0.8</v>
      </c>
      <c r="H9" s="251">
        <v>0.8</v>
      </c>
      <c r="I9" s="251">
        <v>0.8</v>
      </c>
      <c r="J9" s="251">
        <v>0.79</v>
      </c>
      <c r="K9" s="251">
        <v>0.77</v>
      </c>
      <c r="L9" s="251">
        <v>0.78</v>
      </c>
      <c r="M9" s="251">
        <v>0.8</v>
      </c>
      <c r="N9" s="251">
        <v>0.81</v>
      </c>
      <c r="O9" s="251">
        <v>0.82</v>
      </c>
      <c r="P9" s="251">
        <v>0.82</v>
      </c>
      <c r="Q9" s="251">
        <v>0.82</v>
      </c>
      <c r="R9" s="251">
        <v>0.81</v>
      </c>
    </row>
    <row r="10" spans="1:18" ht="15" customHeight="1" x14ac:dyDescent="0.2">
      <c r="A10" s="223"/>
      <c r="B10" s="223"/>
      <c r="C10" s="223"/>
      <c r="D10" s="223"/>
      <c r="E10" s="223"/>
      <c r="F10" s="223"/>
      <c r="G10" s="223"/>
      <c r="H10" s="223"/>
      <c r="I10" s="223"/>
      <c r="J10" s="223"/>
      <c r="K10" s="223"/>
      <c r="L10" s="223"/>
      <c r="M10" s="223"/>
      <c r="N10" s="223"/>
      <c r="O10" s="223"/>
      <c r="P10" s="223"/>
      <c r="Q10" s="223"/>
      <c r="R10" s="223"/>
    </row>
    <row r="11" spans="1:18" ht="15" customHeight="1" x14ac:dyDescent="0.2">
      <c r="A11" s="63" t="s">
        <v>436</v>
      </c>
    </row>
    <row r="12" spans="1:18" ht="15" customHeight="1" x14ac:dyDescent="0.2"/>
    <row r="13" spans="1:18" ht="15" customHeight="1" x14ac:dyDescent="0.2">
      <c r="A13" s="208" t="s">
        <v>45</v>
      </c>
    </row>
    <row r="14" spans="1:18" ht="15" customHeight="1" x14ac:dyDescent="0.2">
      <c r="A14" s="63" t="s">
        <v>357</v>
      </c>
    </row>
    <row r="15" spans="1:18" ht="13.2" customHeight="1" x14ac:dyDescent="0.2"/>
    <row r="16" spans="1:18" ht="13.2" customHeight="1" x14ac:dyDescent="0.2"/>
    <row r="18" ht="13.2" customHeight="1" x14ac:dyDescent="0.2"/>
    <row r="19" ht="13.2" customHeight="1" x14ac:dyDescent="0.2"/>
    <row r="20" ht="13.2" customHeight="1" x14ac:dyDescent="0.2"/>
    <row r="21" ht="13.2" customHeight="1" x14ac:dyDescent="0.2"/>
    <row r="22" ht="13.2" customHeight="1" x14ac:dyDescent="0.2"/>
    <row r="23" ht="13.2" customHeight="1" x14ac:dyDescent="0.2"/>
    <row r="24" ht="13.2" customHeight="1" x14ac:dyDescent="0.2"/>
    <row r="25" ht="13.2" customHeight="1" x14ac:dyDescent="0.2"/>
    <row r="26" ht="13.2" customHeight="1" x14ac:dyDescent="0.2"/>
    <row r="27" ht="13.2" customHeight="1" x14ac:dyDescent="0.2"/>
    <row r="28" ht="13.2" customHeight="1" x14ac:dyDescent="0.2"/>
    <row r="29" ht="13.2" customHeight="1" x14ac:dyDescent="0.2"/>
    <row r="30" ht="13.2" customHeight="1" x14ac:dyDescent="0.2"/>
    <row r="31" ht="13.2" customHeight="1" x14ac:dyDescent="0.2"/>
    <row r="32" ht="13.2" customHeight="1" x14ac:dyDescent="0.2"/>
    <row r="33" ht="13.2" customHeight="1" x14ac:dyDescent="0.2"/>
    <row r="34" ht="13.2" customHeight="1" x14ac:dyDescent="0.2"/>
    <row r="35" ht="13.2" customHeight="1" x14ac:dyDescent="0.2"/>
    <row r="36" ht="13.2" customHeight="1" x14ac:dyDescent="0.2"/>
    <row r="37" ht="13.2" customHeight="1" x14ac:dyDescent="0.2"/>
    <row r="38" ht="13.2" customHeight="1" x14ac:dyDescent="0.2"/>
    <row r="39" ht="13.2" customHeight="1" x14ac:dyDescent="0.2"/>
    <row r="40" ht="13.2" customHeight="1" x14ac:dyDescent="0.2"/>
  </sheetData>
  <pageMargins left="0.7" right="0.7" top="0.75" bottom="0.75" header="0.3" footer="0.3"/>
  <pageSetup paperSize="9" orientation="portrait" horizontalDpi="300" verticalDpi="3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C25"/>
  <sheetViews>
    <sheetView showGridLines="0" zoomScaleNormal="100" workbookViewId="0"/>
  </sheetViews>
  <sheetFormatPr defaultColWidth="8.88671875" defaultRowHeight="13.2" customHeight="1" x14ac:dyDescent="0.2"/>
  <cols>
    <col min="1" max="1" width="22.6640625" style="191" customWidth="1"/>
    <col min="2" max="3" width="12.6640625" style="191" customWidth="1"/>
    <col min="4" max="16384" width="8.88671875" style="191"/>
  </cols>
  <sheetData>
    <row r="1" spans="1:3" ht="24" x14ac:dyDescent="0.4">
      <c r="A1" s="190" t="s">
        <v>352</v>
      </c>
      <c r="B1" s="190" t="s">
        <v>353</v>
      </c>
    </row>
    <row r="2" spans="1:3" ht="15" customHeight="1" x14ac:dyDescent="0.2"/>
    <row r="3" spans="1:3" ht="15" customHeight="1" x14ac:dyDescent="0.2"/>
    <row r="4" spans="1:3" ht="15" customHeight="1" x14ac:dyDescent="0.2"/>
    <row r="5" spans="1:3" ht="15.6" x14ac:dyDescent="0.3">
      <c r="A5" s="193"/>
    </row>
    <row r="6" spans="1:3" ht="15" customHeight="1" thickBot="1" x14ac:dyDescent="0.3">
      <c r="A6" s="192" t="s">
        <v>205</v>
      </c>
      <c r="B6" s="194"/>
      <c r="C6" s="194"/>
    </row>
    <row r="7" spans="1:3" ht="30.6" x14ac:dyDescent="0.2">
      <c r="A7" s="195"/>
      <c r="B7" s="195"/>
      <c r="C7" s="196" t="s">
        <v>524</v>
      </c>
    </row>
    <row r="8" spans="1:3" ht="15" customHeight="1" x14ac:dyDescent="0.2"/>
    <row r="9" spans="1:3" ht="15" customHeight="1" x14ac:dyDescent="0.2">
      <c r="A9" s="191" t="s">
        <v>325</v>
      </c>
      <c r="B9" s="191" t="s">
        <v>326</v>
      </c>
      <c r="C9" s="197">
        <v>15</v>
      </c>
    </row>
    <row r="10" spans="1:3" ht="15" customHeight="1" x14ac:dyDescent="0.2">
      <c r="A10" s="191" t="s">
        <v>304</v>
      </c>
      <c r="B10" s="191" t="s">
        <v>308</v>
      </c>
      <c r="C10" s="197">
        <v>19.8</v>
      </c>
    </row>
    <row r="11" spans="1:3" ht="15" customHeight="1" x14ac:dyDescent="0.2">
      <c r="A11" s="191" t="s">
        <v>296</v>
      </c>
      <c r="B11" s="191" t="s">
        <v>297</v>
      </c>
      <c r="C11" s="197">
        <v>24.9</v>
      </c>
    </row>
    <row r="12" spans="1:3" ht="15" customHeight="1" x14ac:dyDescent="0.2">
      <c r="A12" s="191" t="s">
        <v>292</v>
      </c>
      <c r="B12" s="191" t="s">
        <v>293</v>
      </c>
      <c r="C12" s="197">
        <v>26.9</v>
      </c>
    </row>
    <row r="13" spans="1:3" ht="15" customHeight="1" x14ac:dyDescent="0.2">
      <c r="A13" s="191" t="s">
        <v>309</v>
      </c>
      <c r="B13" s="191" t="s">
        <v>310</v>
      </c>
      <c r="C13" s="197">
        <v>26.6</v>
      </c>
    </row>
    <row r="14" spans="1:3" ht="15" customHeight="1" x14ac:dyDescent="0.2">
      <c r="A14" s="191" t="s">
        <v>311</v>
      </c>
      <c r="B14" s="191" t="s">
        <v>312</v>
      </c>
      <c r="C14" s="197">
        <v>27.8</v>
      </c>
    </row>
    <row r="15" spans="1:3" ht="15" customHeight="1" x14ac:dyDescent="0.2">
      <c r="A15" s="191" t="s">
        <v>313</v>
      </c>
      <c r="B15" s="191" t="s">
        <v>314</v>
      </c>
      <c r="C15" s="197">
        <v>30.8</v>
      </c>
    </row>
    <row r="16" spans="1:3" ht="15" customHeight="1" x14ac:dyDescent="0.2">
      <c r="A16" s="191" t="s">
        <v>290</v>
      </c>
      <c r="B16" s="191" t="s">
        <v>291</v>
      </c>
      <c r="C16" s="197">
        <v>35.9</v>
      </c>
    </row>
    <row r="17" spans="1:3" ht="15" customHeight="1" x14ac:dyDescent="0.2">
      <c r="A17" s="191" t="s">
        <v>317</v>
      </c>
      <c r="B17" s="191" t="s">
        <v>318</v>
      </c>
      <c r="C17" s="197">
        <v>44.4</v>
      </c>
    </row>
    <row r="18" spans="1:3" ht="15" customHeight="1" x14ac:dyDescent="0.2">
      <c r="A18" s="191" t="s">
        <v>294</v>
      </c>
      <c r="B18" s="191" t="s">
        <v>295</v>
      </c>
      <c r="C18" s="197">
        <v>50</v>
      </c>
    </row>
    <row r="19" spans="1:3" ht="15" customHeight="1" x14ac:dyDescent="0.2">
      <c r="A19" s="198"/>
      <c r="B19" s="198"/>
      <c r="C19" s="198"/>
    </row>
    <row r="20" spans="1:3" ht="15" customHeight="1" x14ac:dyDescent="0.2">
      <c r="A20" s="191" t="s">
        <v>354</v>
      </c>
    </row>
    <row r="21" spans="1:3" ht="15" customHeight="1" x14ac:dyDescent="0.2">
      <c r="A21" s="191" t="s">
        <v>355</v>
      </c>
    </row>
    <row r="22" spans="1:3" ht="15" customHeight="1" x14ac:dyDescent="0.2">
      <c r="A22" s="191" t="s">
        <v>356</v>
      </c>
    </row>
    <row r="23" spans="1:3" ht="15" customHeight="1" x14ac:dyDescent="0.2"/>
    <row r="24" spans="1:3" ht="15" customHeight="1" x14ac:dyDescent="0.2">
      <c r="A24" s="41" t="s">
        <v>45</v>
      </c>
    </row>
    <row r="25" spans="1:3" ht="15" customHeight="1" x14ac:dyDescent="0.2">
      <c r="A25" s="40" t="s">
        <v>357</v>
      </c>
    </row>
  </sheetData>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27"/>
  <sheetViews>
    <sheetView showGridLines="0" workbookViewId="0"/>
  </sheetViews>
  <sheetFormatPr defaultColWidth="7.88671875" defaultRowHeight="14.4" x14ac:dyDescent="0.3"/>
  <cols>
    <col min="1" max="1" width="22.6640625" style="18" customWidth="1"/>
    <col min="2" max="3" width="10.6640625" style="18" customWidth="1"/>
    <col min="4" max="16384" width="7.88671875" style="18"/>
  </cols>
  <sheetData>
    <row r="1" spans="1:3" ht="21" x14ac:dyDescent="0.4">
      <c r="A1" s="1" t="s">
        <v>16</v>
      </c>
      <c r="B1" s="1" t="s">
        <v>1</v>
      </c>
    </row>
    <row r="2" spans="1:3" ht="18" x14ac:dyDescent="0.3">
      <c r="B2" s="3" t="s">
        <v>554</v>
      </c>
    </row>
    <row r="3" spans="1:3" x14ac:dyDescent="0.3">
      <c r="A3" s="19"/>
    </row>
    <row r="4" spans="1:3" x14ac:dyDescent="0.3">
      <c r="A4" s="19"/>
    </row>
    <row r="5" spans="1:3" ht="18" x14ac:dyDescent="0.3">
      <c r="A5" s="5" t="s">
        <v>523</v>
      </c>
    </row>
    <row r="6" spans="1:3" ht="15" thickBot="1" x14ac:dyDescent="0.35">
      <c r="A6" s="20"/>
    </row>
    <row r="7" spans="1:3" ht="21.6" x14ac:dyDescent="0.3">
      <c r="A7" s="21"/>
      <c r="B7" s="7" t="s">
        <v>4</v>
      </c>
      <c r="C7" s="8" t="s">
        <v>5</v>
      </c>
    </row>
    <row r="8" spans="1:3" ht="21.6" x14ac:dyDescent="0.3">
      <c r="A8" s="22" t="s">
        <v>6</v>
      </c>
      <c r="B8" s="10">
        <v>-0.3</v>
      </c>
      <c r="C8" s="10">
        <v>0.5</v>
      </c>
    </row>
    <row r="9" spans="1:3" ht="21.6" x14ac:dyDescent="0.3">
      <c r="A9" s="22" t="s">
        <v>7</v>
      </c>
      <c r="B9" s="10">
        <v>-0.6</v>
      </c>
      <c r="C9" s="10">
        <v>1</v>
      </c>
    </row>
    <row r="10" spans="1:3" ht="21.6" x14ac:dyDescent="0.3">
      <c r="A10" s="22" t="s">
        <v>8</v>
      </c>
      <c r="B10" s="10">
        <v>-0.1</v>
      </c>
      <c r="C10" s="10">
        <v>0.8</v>
      </c>
    </row>
    <row r="11" spans="1:3" ht="21.6" x14ac:dyDescent="0.3">
      <c r="A11" s="22" t="s">
        <v>9</v>
      </c>
      <c r="B11" s="10">
        <v>-0.6</v>
      </c>
      <c r="C11" s="10">
        <v>-0.3</v>
      </c>
    </row>
    <row r="12" spans="1:3" x14ac:dyDescent="0.3">
      <c r="A12" s="23"/>
      <c r="B12" s="24"/>
      <c r="C12" s="25"/>
    </row>
    <row r="13" spans="1:3" x14ac:dyDescent="0.3">
      <c r="A13" s="14" t="s">
        <v>10</v>
      </c>
    </row>
    <row r="14" spans="1:3" x14ac:dyDescent="0.3">
      <c r="A14" s="14" t="s">
        <v>17</v>
      </c>
    </row>
    <row r="15" spans="1:3" x14ac:dyDescent="0.3">
      <c r="A15" s="14"/>
    </row>
    <row r="16" spans="1:3" x14ac:dyDescent="0.3">
      <c r="A16" s="14" t="s">
        <v>251</v>
      </c>
    </row>
    <row r="17" spans="1:1" x14ac:dyDescent="0.3">
      <c r="A17" s="14" t="s">
        <v>547</v>
      </c>
    </row>
    <row r="18" spans="1:1" x14ac:dyDescent="0.3">
      <c r="A18" s="14" t="s">
        <v>574</v>
      </c>
    </row>
    <row r="19" spans="1:1" x14ac:dyDescent="0.3">
      <c r="A19" s="14" t="s">
        <v>575</v>
      </c>
    </row>
    <row r="20" spans="1:1" x14ac:dyDescent="0.3">
      <c r="A20" s="14" t="s">
        <v>576</v>
      </c>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2"/>
    </row>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24"/>
  <sheetViews>
    <sheetView showGridLines="0" workbookViewId="0"/>
  </sheetViews>
  <sheetFormatPr defaultColWidth="8.88671875" defaultRowHeight="13.8" x14ac:dyDescent="0.25"/>
  <cols>
    <col min="1" max="1" width="22.6640625" style="27" customWidth="1"/>
    <col min="2" max="2" width="13.6640625" style="27" customWidth="1"/>
    <col min="3" max="9" width="8.88671875" style="27"/>
    <col min="10" max="10" width="14.44140625" style="27" customWidth="1"/>
    <col min="11" max="16384" width="8.88671875" style="27"/>
  </cols>
  <sheetData>
    <row r="1" spans="1:12" ht="21" x14ac:dyDescent="0.4">
      <c r="A1" s="60" t="s">
        <v>458</v>
      </c>
      <c r="B1" s="61" t="s">
        <v>125</v>
      </c>
    </row>
    <row r="2" spans="1:12" ht="18" customHeight="1" x14ac:dyDescent="0.4">
      <c r="A2" s="61"/>
      <c r="B2" s="61"/>
    </row>
    <row r="3" spans="1:12" ht="21.6" customHeight="1" x14ac:dyDescent="0.4">
      <c r="A3" s="62" t="s">
        <v>20</v>
      </c>
      <c r="B3" s="61"/>
    </row>
    <row r="4" spans="1:12" ht="15" customHeight="1" x14ac:dyDescent="0.4">
      <c r="A4" s="61"/>
      <c r="B4" s="61"/>
    </row>
    <row r="5" spans="1:12" ht="18" x14ac:dyDescent="0.3">
      <c r="A5" s="28" t="s">
        <v>126</v>
      </c>
      <c r="L5" s="63"/>
    </row>
    <row r="6" spans="1:12" ht="14.4" thickBot="1" x14ac:dyDescent="0.3">
      <c r="A6" s="64"/>
    </row>
    <row r="7" spans="1:12" ht="15" customHeight="1" x14ac:dyDescent="0.25">
      <c r="A7" s="65"/>
      <c r="B7" s="66" t="s">
        <v>127</v>
      </c>
    </row>
    <row r="8" spans="1:12" ht="15" customHeight="1" x14ac:dyDescent="0.25">
      <c r="A8" s="40" t="s">
        <v>99</v>
      </c>
      <c r="B8" s="67">
        <v>32.4</v>
      </c>
    </row>
    <row r="9" spans="1:12" ht="15" customHeight="1" x14ac:dyDescent="0.25">
      <c r="A9" s="40" t="s">
        <v>101</v>
      </c>
      <c r="B9" s="67">
        <v>35</v>
      </c>
    </row>
    <row r="10" spans="1:12" ht="15" customHeight="1" x14ac:dyDescent="0.25">
      <c r="A10" s="40" t="s">
        <v>103</v>
      </c>
      <c r="B10" s="67">
        <v>33.299999999999997</v>
      </c>
    </row>
    <row r="11" spans="1:12" ht="15" customHeight="1" x14ac:dyDescent="0.25">
      <c r="A11" s="40" t="s">
        <v>105</v>
      </c>
      <c r="B11" s="67">
        <v>36.6</v>
      </c>
    </row>
    <row r="12" spans="1:12" ht="15" customHeight="1" x14ac:dyDescent="0.25">
      <c r="A12" s="40" t="s">
        <v>107</v>
      </c>
      <c r="B12" s="67">
        <v>38.200000000000003</v>
      </c>
    </row>
    <row r="13" spans="1:12" ht="15" customHeight="1" x14ac:dyDescent="0.25">
      <c r="A13" s="68" t="s">
        <v>128</v>
      </c>
      <c r="B13" s="69">
        <v>38.299999999999997</v>
      </c>
    </row>
    <row r="14" spans="1:12" ht="15" customHeight="1" x14ac:dyDescent="0.25">
      <c r="A14" s="40" t="s">
        <v>540</v>
      </c>
    </row>
    <row r="15" spans="1:12" ht="15" customHeight="1" x14ac:dyDescent="0.25"/>
    <row r="16" spans="1:12" ht="15" customHeight="1" x14ac:dyDescent="0.25"/>
    <row r="17" spans="1:1" ht="15" customHeight="1" x14ac:dyDescent="0.25"/>
    <row r="18" spans="1:1" ht="15" customHeight="1" x14ac:dyDescent="0.25"/>
    <row r="19" spans="1:1" ht="15" customHeight="1" x14ac:dyDescent="0.25"/>
    <row r="20" spans="1:1" ht="15" customHeight="1" x14ac:dyDescent="0.25"/>
    <row r="21" spans="1:1" ht="15" customHeight="1" x14ac:dyDescent="0.25"/>
    <row r="22" spans="1:1" ht="15" customHeight="1" x14ac:dyDescent="0.25">
      <c r="A22" s="41" t="s">
        <v>129</v>
      </c>
    </row>
    <row r="23" spans="1:1" ht="15" customHeight="1" x14ac:dyDescent="0.25">
      <c r="A23" s="40" t="s">
        <v>552</v>
      </c>
    </row>
    <row r="24" spans="1:1" ht="15" customHeight="1" x14ac:dyDescent="0.25">
      <c r="A24" s="40" t="s">
        <v>135</v>
      </c>
    </row>
  </sheetData>
  <pageMargins left="0.7" right="0.7" top="0.75" bottom="0.75"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62"/>
  <sheetViews>
    <sheetView showGridLines="0" workbookViewId="0"/>
  </sheetViews>
  <sheetFormatPr defaultColWidth="8.88671875" defaultRowHeight="13.8" x14ac:dyDescent="0.25"/>
  <cols>
    <col min="1" max="1" width="22.6640625" style="27" customWidth="1"/>
    <col min="2" max="2" width="15" style="27" customWidth="1"/>
    <col min="3" max="3" width="12.44140625" style="27" customWidth="1"/>
    <col min="4" max="6" width="8.88671875" style="27"/>
    <col min="7" max="8" width="9.5546875" style="27" bestFit="1" customWidth="1"/>
    <col min="9" max="9" width="9" style="27" bestFit="1" customWidth="1"/>
    <col min="10" max="16384" width="8.88671875" style="27"/>
  </cols>
  <sheetData>
    <row r="1" spans="1:6" ht="21" x14ac:dyDescent="0.4">
      <c r="A1" s="60" t="s">
        <v>458</v>
      </c>
      <c r="B1" s="61" t="s">
        <v>130</v>
      </c>
      <c r="C1" s="70"/>
      <c r="D1" s="70"/>
      <c r="E1" s="70"/>
      <c r="F1" s="70"/>
    </row>
    <row r="2" spans="1:6" ht="15" x14ac:dyDescent="0.25">
      <c r="A2" s="62"/>
      <c r="B2" s="62"/>
    </row>
    <row r="3" spans="1:6" ht="15" x14ac:dyDescent="0.25">
      <c r="A3" s="62" t="s">
        <v>46</v>
      </c>
      <c r="B3" s="62"/>
    </row>
    <row r="4" spans="1:6" ht="15" x14ac:dyDescent="0.25">
      <c r="A4" s="62"/>
      <c r="B4" s="62"/>
    </row>
    <row r="5" spans="1:6" ht="15.6" x14ac:dyDescent="0.3">
      <c r="A5" s="28" t="s">
        <v>131</v>
      </c>
      <c r="B5" s="70"/>
      <c r="C5" s="70"/>
    </row>
    <row r="6" spans="1:6" ht="16.2" thickBot="1" x14ac:dyDescent="0.3">
      <c r="A6" s="64" t="s">
        <v>555</v>
      </c>
    </row>
    <row r="7" spans="1:6" ht="15" customHeight="1" x14ac:dyDescent="0.25">
      <c r="A7" s="65"/>
      <c r="B7" s="66" t="s">
        <v>132</v>
      </c>
      <c r="C7" s="66" t="s">
        <v>133</v>
      </c>
      <c r="D7" s="40"/>
    </row>
    <row r="8" spans="1:6" ht="15" customHeight="1" x14ac:dyDescent="0.25">
      <c r="A8" s="40" t="s">
        <v>99</v>
      </c>
      <c r="B8" s="71">
        <v>100</v>
      </c>
      <c r="C8" s="71">
        <v>100</v>
      </c>
      <c r="D8" s="72"/>
    </row>
    <row r="9" spans="1:6" ht="15" customHeight="1" x14ac:dyDescent="0.25">
      <c r="A9" s="40" t="s">
        <v>100</v>
      </c>
      <c r="B9" s="71">
        <v>109.73</v>
      </c>
      <c r="C9" s="71">
        <v>108.11</v>
      </c>
      <c r="D9" s="72"/>
    </row>
    <row r="10" spans="1:6" ht="15" customHeight="1" x14ac:dyDescent="0.25">
      <c r="A10" s="40" t="s">
        <v>101</v>
      </c>
      <c r="B10" s="71">
        <v>117.33</v>
      </c>
      <c r="C10" s="71">
        <v>104.71</v>
      </c>
      <c r="D10" s="72"/>
    </row>
    <row r="11" spans="1:6" ht="15" customHeight="1" x14ac:dyDescent="0.25">
      <c r="A11" s="40" t="s">
        <v>102</v>
      </c>
      <c r="B11" s="71">
        <v>123.73</v>
      </c>
      <c r="C11" s="71">
        <v>106.21</v>
      </c>
      <c r="D11" s="72"/>
    </row>
    <row r="12" spans="1:6" ht="15" customHeight="1" x14ac:dyDescent="0.25">
      <c r="A12" s="40" t="s">
        <v>103</v>
      </c>
      <c r="B12" s="71">
        <v>129.87</v>
      </c>
      <c r="C12" s="71">
        <v>109.81</v>
      </c>
      <c r="D12" s="72"/>
    </row>
    <row r="13" spans="1:6" ht="15" customHeight="1" x14ac:dyDescent="0.25">
      <c r="A13" s="40" t="s">
        <v>104</v>
      </c>
      <c r="B13" s="71">
        <v>136.94</v>
      </c>
      <c r="C13" s="71">
        <v>118.29</v>
      </c>
      <c r="D13" s="72"/>
    </row>
    <row r="14" spans="1:6" ht="15" customHeight="1" x14ac:dyDescent="0.25">
      <c r="A14" s="40" t="s">
        <v>105</v>
      </c>
      <c r="B14" s="71">
        <v>142.84</v>
      </c>
      <c r="C14" s="71">
        <v>118.45</v>
      </c>
      <c r="D14" s="72"/>
    </row>
    <row r="15" spans="1:6" ht="15" customHeight="1" x14ac:dyDescent="0.25">
      <c r="A15" s="40" t="s">
        <v>106</v>
      </c>
      <c r="B15" s="71">
        <v>147.38</v>
      </c>
      <c r="C15" s="71">
        <v>117.85</v>
      </c>
      <c r="D15" s="72"/>
    </row>
    <row r="16" spans="1:6" ht="15" customHeight="1" x14ac:dyDescent="0.25">
      <c r="A16" s="40" t="s">
        <v>107</v>
      </c>
      <c r="B16" s="71">
        <v>148.85</v>
      </c>
      <c r="C16" s="71">
        <v>110.41</v>
      </c>
      <c r="D16" s="72"/>
    </row>
    <row r="17" spans="1:4" ht="15" customHeight="1" x14ac:dyDescent="0.25">
      <c r="A17" s="40" t="s">
        <v>108</v>
      </c>
      <c r="B17" s="71">
        <v>147.91</v>
      </c>
      <c r="C17" s="71">
        <v>104.32</v>
      </c>
      <c r="D17" s="72"/>
    </row>
    <row r="18" spans="1:4" ht="15" customHeight="1" x14ac:dyDescent="0.25">
      <c r="A18" s="40" t="s">
        <v>109</v>
      </c>
      <c r="B18" s="71">
        <v>147.16999999999999</v>
      </c>
      <c r="C18" s="71">
        <v>105.79</v>
      </c>
      <c r="D18" s="72"/>
    </row>
    <row r="19" spans="1:4" ht="15" customHeight="1" x14ac:dyDescent="0.25">
      <c r="A19" s="68" t="s">
        <v>4</v>
      </c>
      <c r="B19" s="73">
        <v>145.74</v>
      </c>
      <c r="C19" s="73">
        <v>103.62</v>
      </c>
      <c r="D19" s="72"/>
    </row>
    <row r="20" spans="1:4" ht="15" customHeight="1" x14ac:dyDescent="0.25">
      <c r="A20" s="40" t="s">
        <v>134</v>
      </c>
    </row>
    <row r="21" spans="1:4" ht="15" customHeight="1" x14ac:dyDescent="0.25">
      <c r="A21" s="74"/>
      <c r="B21" s="75"/>
      <c r="C21" s="75"/>
      <c r="D21" s="75"/>
    </row>
    <row r="22" spans="1:4" ht="15" customHeight="1" x14ac:dyDescent="0.25">
      <c r="A22" s="74"/>
      <c r="B22" s="75"/>
      <c r="C22" s="75"/>
      <c r="D22" s="75"/>
    </row>
    <row r="23" spans="1:4" ht="15" customHeight="1" x14ac:dyDescent="0.25">
      <c r="A23" s="41" t="s">
        <v>129</v>
      </c>
    </row>
    <row r="24" spans="1:4" ht="15" customHeight="1" x14ac:dyDescent="0.25">
      <c r="A24" s="40" t="s">
        <v>551</v>
      </c>
      <c r="B24" s="75"/>
      <c r="C24" s="75"/>
      <c r="D24" s="75"/>
    </row>
    <row r="25" spans="1:4" ht="15" customHeight="1" x14ac:dyDescent="0.25">
      <c r="A25" s="40" t="s">
        <v>135</v>
      </c>
      <c r="B25" s="75"/>
      <c r="C25" s="75"/>
      <c r="D25" s="75"/>
    </row>
    <row r="26" spans="1:4" x14ac:dyDescent="0.25">
      <c r="A26" s="74"/>
      <c r="B26" s="75"/>
      <c r="C26" s="75"/>
      <c r="D26" s="75"/>
    </row>
    <row r="27" spans="1:4" x14ac:dyDescent="0.25">
      <c r="A27" s="74"/>
      <c r="B27" s="75"/>
      <c r="C27" s="75"/>
      <c r="D27" s="75"/>
    </row>
    <row r="28" spans="1:4" x14ac:dyDescent="0.25">
      <c r="A28" s="74"/>
      <c r="B28" s="75"/>
      <c r="C28" s="75"/>
      <c r="D28" s="75"/>
    </row>
    <row r="29" spans="1:4" x14ac:dyDescent="0.25">
      <c r="A29" s="74"/>
      <c r="B29" s="75"/>
      <c r="C29" s="75"/>
      <c r="D29" s="75"/>
    </row>
    <row r="30" spans="1:4" x14ac:dyDescent="0.25">
      <c r="A30" s="74"/>
      <c r="B30" s="75"/>
      <c r="C30" s="75"/>
      <c r="D30" s="75"/>
    </row>
    <row r="31" spans="1:4" x14ac:dyDescent="0.25">
      <c r="A31" s="74"/>
      <c r="B31" s="75"/>
      <c r="C31" s="75"/>
      <c r="D31" s="75"/>
    </row>
    <row r="32" spans="1:4" x14ac:dyDescent="0.25">
      <c r="A32" s="74"/>
      <c r="B32" s="75"/>
      <c r="C32" s="75"/>
      <c r="D32" s="75"/>
    </row>
    <row r="33" spans="1:4" x14ac:dyDescent="0.25">
      <c r="A33" s="74"/>
      <c r="B33" s="75"/>
      <c r="C33" s="75"/>
      <c r="D33" s="75"/>
    </row>
    <row r="34" spans="1:4" x14ac:dyDescent="0.25">
      <c r="A34" s="74"/>
      <c r="B34" s="75"/>
      <c r="C34" s="75"/>
      <c r="D34" s="75"/>
    </row>
    <row r="35" spans="1:4" x14ac:dyDescent="0.25">
      <c r="A35" s="74"/>
      <c r="B35" s="75"/>
      <c r="C35" s="75"/>
      <c r="D35" s="75"/>
    </row>
    <row r="36" spans="1:4" x14ac:dyDescent="0.25">
      <c r="A36" s="74"/>
      <c r="B36" s="75"/>
      <c r="C36" s="75"/>
      <c r="D36" s="75"/>
    </row>
    <row r="37" spans="1:4" x14ac:dyDescent="0.25">
      <c r="A37" s="74"/>
      <c r="B37" s="75"/>
      <c r="C37" s="75"/>
      <c r="D37" s="75"/>
    </row>
    <row r="38" spans="1:4" x14ac:dyDescent="0.25">
      <c r="A38" s="74"/>
      <c r="B38" s="75"/>
      <c r="C38" s="75"/>
      <c r="D38" s="75"/>
    </row>
    <row r="39" spans="1:4" x14ac:dyDescent="0.25">
      <c r="A39" s="74"/>
      <c r="B39" s="75"/>
      <c r="C39" s="75"/>
      <c r="D39" s="75"/>
    </row>
    <row r="40" spans="1:4" x14ac:dyDescent="0.25">
      <c r="A40" s="74"/>
      <c r="B40" s="75"/>
      <c r="C40" s="75"/>
      <c r="D40" s="75"/>
    </row>
    <row r="41" spans="1:4" x14ac:dyDescent="0.25">
      <c r="A41" s="74"/>
      <c r="B41" s="75"/>
      <c r="C41" s="75"/>
      <c r="D41" s="75"/>
    </row>
    <row r="42" spans="1:4" x14ac:dyDescent="0.25">
      <c r="A42" s="74"/>
      <c r="B42" s="75"/>
      <c r="C42" s="75"/>
      <c r="D42" s="75"/>
    </row>
    <row r="43" spans="1:4" x14ac:dyDescent="0.25">
      <c r="A43" s="74"/>
      <c r="B43" s="75"/>
      <c r="C43" s="75"/>
      <c r="D43" s="75"/>
    </row>
    <row r="44" spans="1:4" x14ac:dyDescent="0.25">
      <c r="A44" s="74"/>
      <c r="B44" s="75"/>
      <c r="C44" s="75"/>
      <c r="D44" s="75"/>
    </row>
    <row r="45" spans="1:4" x14ac:dyDescent="0.25">
      <c r="A45" s="74"/>
      <c r="B45" s="75"/>
      <c r="C45" s="75"/>
      <c r="D45" s="75"/>
    </row>
    <row r="46" spans="1:4" x14ac:dyDescent="0.25">
      <c r="A46" s="74"/>
      <c r="B46" s="75"/>
      <c r="C46" s="75"/>
      <c r="D46" s="75"/>
    </row>
    <row r="47" spans="1:4" x14ac:dyDescent="0.25">
      <c r="A47" s="74"/>
      <c r="B47" s="75"/>
      <c r="C47" s="75"/>
      <c r="D47" s="75"/>
    </row>
    <row r="48" spans="1:4" x14ac:dyDescent="0.25">
      <c r="A48" s="74"/>
      <c r="B48" s="75"/>
      <c r="C48" s="75"/>
      <c r="D48" s="75"/>
    </row>
    <row r="49" spans="1:4" x14ac:dyDescent="0.25">
      <c r="A49" s="74"/>
      <c r="B49" s="75"/>
      <c r="C49" s="75"/>
      <c r="D49" s="75"/>
    </row>
    <row r="50" spans="1:4" x14ac:dyDescent="0.25">
      <c r="A50" s="74"/>
      <c r="B50" s="75"/>
      <c r="C50" s="75"/>
      <c r="D50" s="75"/>
    </row>
    <row r="51" spans="1:4" x14ac:dyDescent="0.25">
      <c r="A51" s="74"/>
      <c r="B51" s="75"/>
      <c r="C51" s="75"/>
      <c r="D51" s="75"/>
    </row>
    <row r="52" spans="1:4" x14ac:dyDescent="0.25">
      <c r="A52" s="74"/>
      <c r="B52" s="75"/>
      <c r="C52" s="75"/>
      <c r="D52" s="75"/>
    </row>
    <row r="53" spans="1:4" x14ac:dyDescent="0.25">
      <c r="A53" s="74"/>
      <c r="B53" s="75"/>
      <c r="C53" s="75"/>
      <c r="D53" s="75"/>
    </row>
    <row r="54" spans="1:4" x14ac:dyDescent="0.25">
      <c r="A54" s="74"/>
      <c r="B54" s="75"/>
      <c r="C54" s="75"/>
      <c r="D54" s="75"/>
    </row>
    <row r="55" spans="1:4" x14ac:dyDescent="0.25">
      <c r="A55" s="74"/>
      <c r="B55" s="75"/>
      <c r="C55" s="75"/>
      <c r="D55" s="75"/>
    </row>
    <row r="56" spans="1:4" x14ac:dyDescent="0.25">
      <c r="A56" s="74"/>
      <c r="B56" s="75"/>
      <c r="C56" s="75"/>
      <c r="D56" s="75"/>
    </row>
    <row r="57" spans="1:4" x14ac:dyDescent="0.25">
      <c r="A57" s="74"/>
      <c r="B57" s="75"/>
      <c r="C57" s="75"/>
      <c r="D57" s="75"/>
    </row>
    <row r="58" spans="1:4" x14ac:dyDescent="0.25">
      <c r="A58" s="74"/>
      <c r="B58" s="75"/>
      <c r="C58" s="75"/>
      <c r="D58" s="75"/>
    </row>
    <row r="59" spans="1:4" x14ac:dyDescent="0.25">
      <c r="A59" s="74"/>
      <c r="B59" s="75"/>
      <c r="C59" s="75"/>
      <c r="D59" s="75"/>
    </row>
    <row r="60" spans="1:4" x14ac:dyDescent="0.25">
      <c r="A60" s="74"/>
      <c r="B60" s="75"/>
      <c r="C60" s="75"/>
      <c r="D60" s="75"/>
    </row>
    <row r="61" spans="1:4" x14ac:dyDescent="0.25">
      <c r="A61" s="74"/>
      <c r="B61" s="75"/>
      <c r="C61" s="75"/>
      <c r="D61" s="75"/>
    </row>
    <row r="62" spans="1:4" x14ac:dyDescent="0.25">
      <c r="A62" s="74"/>
      <c r="B62" s="75"/>
      <c r="C62" s="75"/>
      <c r="D62" s="75"/>
    </row>
  </sheetData>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27"/>
  <sheetViews>
    <sheetView showGridLines="0" zoomScaleNormal="100" workbookViewId="0"/>
  </sheetViews>
  <sheetFormatPr defaultColWidth="9.109375" defaultRowHeight="13.2" customHeight="1" x14ac:dyDescent="0.2"/>
  <cols>
    <col min="1" max="1" width="22.6640625" style="77" customWidth="1"/>
    <col min="2" max="16384" width="9.109375" style="77"/>
  </cols>
  <sheetData>
    <row r="1" spans="1:11" ht="21" x14ac:dyDescent="0.4">
      <c r="A1" s="76" t="s">
        <v>136</v>
      </c>
      <c r="B1" s="76" t="s">
        <v>137</v>
      </c>
    </row>
    <row r="2" spans="1:11" ht="15" customHeight="1" x14ac:dyDescent="0.2"/>
    <row r="3" spans="1:11" ht="15" customHeight="1" x14ac:dyDescent="0.2"/>
    <row r="4" spans="1:11" ht="15" customHeight="1" x14ac:dyDescent="0.2"/>
    <row r="5" spans="1:11" ht="15" customHeight="1" x14ac:dyDescent="0.2"/>
    <row r="6" spans="1:11" ht="15" customHeight="1" thickBot="1" x14ac:dyDescent="0.3">
      <c r="A6" s="309" t="s">
        <v>556</v>
      </c>
    </row>
    <row r="7" spans="1:11" ht="15" customHeight="1" x14ac:dyDescent="0.2">
      <c r="A7" s="78"/>
      <c r="B7" s="79" t="s">
        <v>138</v>
      </c>
      <c r="C7" s="80" t="s">
        <v>139</v>
      </c>
      <c r="D7" s="81" t="s">
        <v>140</v>
      </c>
      <c r="E7" s="79" t="s">
        <v>141</v>
      </c>
      <c r="F7" s="79" t="s">
        <v>142</v>
      </c>
      <c r="G7" s="82" t="s">
        <v>143</v>
      </c>
      <c r="H7" s="82"/>
      <c r="I7" s="82"/>
      <c r="J7" s="82"/>
      <c r="K7" s="82"/>
    </row>
    <row r="8" spans="1:11" ht="15" customHeight="1" x14ac:dyDescent="0.2">
      <c r="B8" s="83"/>
      <c r="C8" s="84"/>
      <c r="D8" s="83"/>
      <c r="E8" s="83"/>
      <c r="F8" s="83"/>
      <c r="G8" s="85"/>
      <c r="H8" s="85"/>
      <c r="I8" s="85"/>
      <c r="J8" s="85"/>
      <c r="K8" s="85"/>
    </row>
    <row r="9" spans="1:11" ht="33.6" customHeight="1" x14ac:dyDescent="0.2">
      <c r="A9" s="86" t="s">
        <v>144</v>
      </c>
      <c r="B9" s="57">
        <v>1.63</v>
      </c>
      <c r="C9" s="87"/>
      <c r="D9" s="57">
        <f>B9</f>
        <v>1.63</v>
      </c>
      <c r="E9" s="57">
        <f>C9+D9</f>
        <v>1.63</v>
      </c>
      <c r="F9" s="88"/>
      <c r="G9" s="87">
        <f>$E$9</f>
        <v>1.63</v>
      </c>
      <c r="H9" s="87"/>
      <c r="I9" s="87"/>
      <c r="J9" s="87"/>
      <c r="K9" s="87"/>
    </row>
    <row r="10" spans="1:11" ht="33.6" customHeight="1" x14ac:dyDescent="0.2">
      <c r="A10" s="86" t="s">
        <v>145</v>
      </c>
      <c r="B10" s="57">
        <v>0.05</v>
      </c>
      <c r="C10" s="87">
        <f>E9</f>
        <v>1.63</v>
      </c>
      <c r="D10" s="57">
        <f>E10-C10</f>
        <v>5.0000000000000044E-2</v>
      </c>
      <c r="E10" s="57">
        <f>E9+B10</f>
        <v>1.68</v>
      </c>
      <c r="F10" s="57"/>
      <c r="G10" s="87">
        <f>$E$9</f>
        <v>1.63</v>
      </c>
      <c r="H10" s="87">
        <f>$E$10</f>
        <v>1.68</v>
      </c>
      <c r="I10" s="87"/>
      <c r="J10" s="87"/>
      <c r="K10" s="87"/>
    </row>
    <row r="11" spans="1:11" ht="33.6" customHeight="1" x14ac:dyDescent="0.2">
      <c r="A11" s="86" t="s">
        <v>146</v>
      </c>
      <c r="B11" s="57">
        <v>1.08</v>
      </c>
      <c r="C11" s="87">
        <f>E10</f>
        <v>1.68</v>
      </c>
      <c r="D11" s="57">
        <f t="shared" ref="D11:D14" si="0">E11-C11</f>
        <v>1.0799999999999998</v>
      </c>
      <c r="E11" s="57">
        <f t="shared" ref="E11:E13" si="1">E10+B11</f>
        <v>2.76</v>
      </c>
      <c r="F11" s="57"/>
      <c r="G11" s="87"/>
      <c r="H11" s="87">
        <f>$E$10</f>
        <v>1.68</v>
      </c>
      <c r="I11" s="87">
        <f>$E$11</f>
        <v>2.76</v>
      </c>
      <c r="J11" s="87"/>
      <c r="K11" s="87"/>
    </row>
    <row r="12" spans="1:11" ht="33.6" customHeight="1" x14ac:dyDescent="0.2">
      <c r="A12" s="86" t="s">
        <v>147</v>
      </c>
      <c r="B12" s="57">
        <v>0.22</v>
      </c>
      <c r="C12" s="87">
        <f>E11</f>
        <v>2.76</v>
      </c>
      <c r="D12" s="57">
        <f t="shared" si="0"/>
        <v>0.2200000000000002</v>
      </c>
      <c r="E12" s="57">
        <f t="shared" si="1"/>
        <v>2.98</v>
      </c>
      <c r="F12" s="57"/>
      <c r="G12" s="87"/>
      <c r="H12" s="87"/>
      <c r="I12" s="87">
        <f>$E$11</f>
        <v>2.76</v>
      </c>
      <c r="J12" s="87">
        <f>$E$12</f>
        <v>2.98</v>
      </c>
      <c r="K12" s="87"/>
    </row>
    <row r="13" spans="1:11" ht="33.6" customHeight="1" x14ac:dyDescent="0.2">
      <c r="A13" s="86" t="s">
        <v>148</v>
      </c>
      <c r="B13" s="57">
        <v>-0.41</v>
      </c>
      <c r="C13" s="87">
        <f>E12-D13</f>
        <v>2.57</v>
      </c>
      <c r="D13" s="57">
        <v>0.41</v>
      </c>
      <c r="E13" s="57">
        <f t="shared" si="1"/>
        <v>2.57</v>
      </c>
      <c r="F13" s="57"/>
      <c r="G13" s="87"/>
      <c r="H13" s="87"/>
      <c r="I13" s="87"/>
      <c r="J13" s="87">
        <f>$E$12</f>
        <v>2.98</v>
      </c>
      <c r="K13" s="87">
        <f>$E$13</f>
        <v>2.57</v>
      </c>
    </row>
    <row r="14" spans="1:11" ht="33.6" customHeight="1" x14ac:dyDescent="0.2">
      <c r="A14" s="86" t="s">
        <v>149</v>
      </c>
      <c r="B14" s="57">
        <v>2.57</v>
      </c>
      <c r="C14" s="87"/>
      <c r="D14" s="57">
        <f t="shared" si="0"/>
        <v>2.57</v>
      </c>
      <c r="E14" s="57">
        <f>F14</f>
        <v>2.57</v>
      </c>
      <c r="F14" s="57">
        <f>B14</f>
        <v>2.57</v>
      </c>
      <c r="G14" s="87"/>
      <c r="H14" s="87"/>
      <c r="I14" s="87"/>
      <c r="J14" s="87"/>
      <c r="K14" s="87">
        <f>$E$13</f>
        <v>2.57</v>
      </c>
    </row>
    <row r="15" spans="1:11" ht="15" customHeight="1" x14ac:dyDescent="0.2">
      <c r="A15" s="89"/>
      <c r="B15" s="90"/>
      <c r="C15" s="91"/>
      <c r="D15" s="90"/>
      <c r="E15" s="90"/>
      <c r="F15" s="90"/>
      <c r="G15" s="91"/>
      <c r="H15" s="91"/>
      <c r="I15" s="91"/>
      <c r="J15" s="91"/>
      <c r="K15" s="91"/>
    </row>
    <row r="16" spans="1:11" ht="15" customHeight="1" x14ac:dyDescent="0.2">
      <c r="A16" s="92" t="s">
        <v>150</v>
      </c>
    </row>
    <row r="17" spans="1:5" ht="15" customHeight="1" x14ac:dyDescent="0.2">
      <c r="A17" s="93"/>
    </row>
    <row r="18" spans="1:5" ht="15" customHeight="1" x14ac:dyDescent="0.2">
      <c r="A18" s="77" t="s">
        <v>251</v>
      </c>
    </row>
    <row r="19" spans="1:5" ht="15" customHeight="1" x14ac:dyDescent="0.2">
      <c r="A19" s="77" t="s">
        <v>275</v>
      </c>
    </row>
    <row r="20" spans="1:5" ht="15" customHeight="1" x14ac:dyDescent="0.2">
      <c r="A20" s="77" t="s">
        <v>577</v>
      </c>
      <c r="C20" s="94"/>
      <c r="D20" s="94"/>
      <c r="E20" s="94"/>
    </row>
    <row r="21" spans="1:5" ht="15" customHeight="1" x14ac:dyDescent="0.2">
      <c r="A21" s="77" t="s">
        <v>578</v>
      </c>
    </row>
    <row r="22" spans="1:5" ht="15" customHeight="1" x14ac:dyDescent="0.2">
      <c r="A22" s="77" t="s">
        <v>579</v>
      </c>
      <c r="C22" s="95"/>
      <c r="D22" s="95"/>
      <c r="E22" s="95"/>
    </row>
    <row r="23" spans="1:5" ht="13.2" customHeight="1" x14ac:dyDescent="0.2">
      <c r="C23" s="95"/>
      <c r="D23" s="95"/>
      <c r="E23" s="95"/>
    </row>
    <row r="24" spans="1:5" ht="13.2" customHeight="1" x14ac:dyDescent="0.2">
      <c r="C24" s="95"/>
      <c r="D24" s="95"/>
      <c r="E24" s="95"/>
    </row>
    <row r="25" spans="1:5" ht="13.2" customHeight="1" x14ac:dyDescent="0.2">
      <c r="C25" s="95"/>
      <c r="D25" s="95"/>
      <c r="E25" s="95"/>
    </row>
    <row r="26" spans="1:5" ht="13.2" customHeight="1" x14ac:dyDescent="0.2">
      <c r="C26" s="95"/>
      <c r="D26" s="95"/>
      <c r="E26" s="95"/>
    </row>
    <row r="27" spans="1:5" ht="13.2" customHeight="1" x14ac:dyDescent="0.2">
      <c r="C27" s="95"/>
      <c r="D27" s="95"/>
      <c r="E27" s="95"/>
    </row>
  </sheetData>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R26"/>
  <sheetViews>
    <sheetView showGridLines="0" zoomScaleNormal="100" workbookViewId="0"/>
  </sheetViews>
  <sheetFormatPr defaultColWidth="8.88671875" defaultRowHeight="13.8" x14ac:dyDescent="0.25"/>
  <cols>
    <col min="1" max="1" width="22.6640625" style="27" customWidth="1"/>
    <col min="2" max="16384" width="8.88671875" style="27"/>
  </cols>
  <sheetData>
    <row r="1" spans="1:44" ht="21" x14ac:dyDescent="0.4">
      <c r="A1" s="96" t="s">
        <v>459</v>
      </c>
      <c r="B1" s="96" t="s">
        <v>151</v>
      </c>
    </row>
    <row r="3" spans="1:44" ht="15" customHeight="1" x14ac:dyDescent="0.25">
      <c r="A3" s="27" t="s">
        <v>20</v>
      </c>
      <c r="B3" s="40"/>
    </row>
    <row r="4" spans="1:44" ht="15" customHeight="1" x14ac:dyDescent="0.25"/>
    <row r="5" spans="1:44" ht="15" customHeight="1" x14ac:dyDescent="0.25"/>
    <row r="6" spans="1:44" s="28" customFormat="1" ht="15.6" x14ac:dyDescent="0.3">
      <c r="A6" s="28" t="s">
        <v>152</v>
      </c>
    </row>
    <row r="7" spans="1:44" s="64" customFormat="1" ht="15" customHeight="1" thickBot="1" x14ac:dyDescent="0.3">
      <c r="A7" s="64" t="s">
        <v>557</v>
      </c>
    </row>
    <row r="8" spans="1:44" s="99" customFormat="1" ht="15" customHeight="1" x14ac:dyDescent="0.2">
      <c r="A8" s="65"/>
      <c r="B8" s="98" t="s">
        <v>68</v>
      </c>
      <c r="C8" s="98" t="s">
        <v>69</v>
      </c>
      <c r="D8" s="98" t="s">
        <v>70</v>
      </c>
      <c r="E8" s="98" t="s">
        <v>71</v>
      </c>
      <c r="F8" s="98" t="s">
        <v>72</v>
      </c>
      <c r="G8" s="98" t="s">
        <v>73</v>
      </c>
      <c r="H8" s="98" t="s">
        <v>74</v>
      </c>
      <c r="I8" s="98" t="s">
        <v>75</v>
      </c>
      <c r="J8" s="98" t="s">
        <v>76</v>
      </c>
      <c r="K8" s="98" t="s">
        <v>77</v>
      </c>
      <c r="L8" s="98" t="s">
        <v>78</v>
      </c>
      <c r="M8" s="98" t="s">
        <v>79</v>
      </c>
      <c r="N8" s="98" t="s">
        <v>80</v>
      </c>
      <c r="O8" s="98" t="s">
        <v>81</v>
      </c>
      <c r="P8" s="98" t="s">
        <v>82</v>
      </c>
      <c r="Q8" s="98" t="s">
        <v>83</v>
      </c>
      <c r="R8" s="98" t="s">
        <v>84</v>
      </c>
      <c r="S8" s="98" t="s">
        <v>85</v>
      </c>
      <c r="T8" s="98" t="s">
        <v>86</v>
      </c>
      <c r="U8" s="98" t="s">
        <v>87</v>
      </c>
      <c r="V8" s="98" t="s">
        <v>88</v>
      </c>
      <c r="W8" s="98" t="s">
        <v>89</v>
      </c>
      <c r="X8" s="98" t="s">
        <v>90</v>
      </c>
      <c r="Y8" s="98" t="s">
        <v>91</v>
      </c>
      <c r="Z8" s="98" t="s">
        <v>92</v>
      </c>
      <c r="AA8" s="98" t="s">
        <v>93</v>
      </c>
      <c r="AB8" s="98" t="s">
        <v>94</v>
      </c>
      <c r="AC8" s="98" t="s">
        <v>95</v>
      </c>
      <c r="AD8" s="98" t="s">
        <v>96</v>
      </c>
      <c r="AE8" s="98" t="s">
        <v>97</v>
      </c>
      <c r="AF8" s="98" t="s">
        <v>98</v>
      </c>
      <c r="AG8" s="98" t="s">
        <v>99</v>
      </c>
      <c r="AH8" s="98" t="s">
        <v>100</v>
      </c>
      <c r="AI8" s="98" t="s">
        <v>101</v>
      </c>
      <c r="AJ8" s="98" t="s">
        <v>102</v>
      </c>
      <c r="AK8" s="98" t="s">
        <v>103</v>
      </c>
      <c r="AL8" s="98" t="s">
        <v>104</v>
      </c>
      <c r="AM8" s="98" t="s">
        <v>105</v>
      </c>
      <c r="AN8" s="98" t="s">
        <v>106</v>
      </c>
      <c r="AO8" s="98" t="s">
        <v>107</v>
      </c>
      <c r="AP8" s="98" t="s">
        <v>108</v>
      </c>
      <c r="AQ8" s="98" t="s">
        <v>109</v>
      </c>
      <c r="AR8" s="98" t="s">
        <v>4</v>
      </c>
    </row>
    <row r="9" spans="1:44" s="99" customFormat="1" ht="15" customHeight="1" x14ac:dyDescent="0.2">
      <c r="A9" s="100"/>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row>
    <row r="10" spans="1:44" s="99" customFormat="1" ht="15" customHeight="1" x14ac:dyDescent="0.2">
      <c r="A10" s="99" t="s">
        <v>153</v>
      </c>
      <c r="B10" s="102">
        <v>2.4</v>
      </c>
      <c r="C10" s="102">
        <v>3.4</v>
      </c>
      <c r="D10" s="102">
        <v>0.9</v>
      </c>
      <c r="E10" s="102">
        <v>6.4</v>
      </c>
      <c r="F10" s="102">
        <v>0</v>
      </c>
      <c r="G10" s="102">
        <v>1.2</v>
      </c>
      <c r="H10" s="102">
        <v>3.4</v>
      </c>
      <c r="I10" s="102">
        <v>0</v>
      </c>
      <c r="J10" s="102">
        <v>2.9</v>
      </c>
      <c r="K10" s="102">
        <v>2.7</v>
      </c>
      <c r="L10" s="102">
        <v>-0.1</v>
      </c>
      <c r="M10" s="102">
        <v>-0.6</v>
      </c>
      <c r="N10" s="102">
        <v>3.7</v>
      </c>
      <c r="O10" s="102">
        <v>0.5</v>
      </c>
      <c r="P10" s="102">
        <v>0.5</v>
      </c>
      <c r="Q10" s="102">
        <v>2.2999999999999998</v>
      </c>
      <c r="R10" s="102">
        <v>1.7</v>
      </c>
      <c r="S10" s="102">
        <v>3.2</v>
      </c>
      <c r="T10" s="102">
        <v>1.8</v>
      </c>
      <c r="U10" s="102">
        <v>-0.3</v>
      </c>
      <c r="V10" s="102">
        <v>1.8</v>
      </c>
      <c r="W10" s="102">
        <v>3.7</v>
      </c>
      <c r="X10" s="102">
        <v>3.3</v>
      </c>
      <c r="Y10" s="102">
        <v>4</v>
      </c>
      <c r="Z10" s="102">
        <v>0.8</v>
      </c>
      <c r="AA10" s="102">
        <v>1.8</v>
      </c>
      <c r="AB10" s="102">
        <v>3.7</v>
      </c>
      <c r="AC10" s="102">
        <v>0.6</v>
      </c>
      <c r="AD10" s="102">
        <v>2.7</v>
      </c>
      <c r="AE10" s="102">
        <v>0.5</v>
      </c>
      <c r="AF10" s="102">
        <v>0.9</v>
      </c>
      <c r="AG10" s="102">
        <v>0.9</v>
      </c>
      <c r="AH10" s="102">
        <v>0.6</v>
      </c>
      <c r="AI10" s="102">
        <v>1.4</v>
      </c>
      <c r="AJ10" s="102">
        <v>2</v>
      </c>
      <c r="AK10" s="102">
        <v>-0.1</v>
      </c>
      <c r="AL10" s="102">
        <v>2.9</v>
      </c>
      <c r="AM10" s="102">
        <v>1.9</v>
      </c>
      <c r="AN10" s="102">
        <v>2.2000000000000002</v>
      </c>
      <c r="AO10" s="102">
        <v>1.4</v>
      </c>
      <c r="AP10" s="102">
        <v>0.9</v>
      </c>
      <c r="AQ10" s="102">
        <v>0.9</v>
      </c>
      <c r="AR10" s="102">
        <v>0.2</v>
      </c>
    </row>
    <row r="11" spans="1:44" ht="15" customHeight="1" x14ac:dyDescent="0.2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row>
    <row r="12" spans="1:44" ht="15" customHeight="1" x14ac:dyDescent="0.25">
      <c r="A12" s="103" t="s">
        <v>559</v>
      </c>
    </row>
    <row r="13" spans="1:44" ht="15" customHeight="1" x14ac:dyDescent="0.25">
      <c r="A13" s="103"/>
    </row>
    <row r="14" spans="1:44" ht="15" customHeight="1" x14ac:dyDescent="0.25">
      <c r="A14" s="104" t="s">
        <v>154</v>
      </c>
    </row>
    <row r="15" spans="1:44" ht="15" customHeight="1" x14ac:dyDescent="0.25">
      <c r="A15" s="40" t="s">
        <v>549</v>
      </c>
    </row>
    <row r="16" spans="1:44" x14ac:dyDescent="0.25">
      <c r="A16" s="41" t="s">
        <v>580</v>
      </c>
    </row>
    <row r="17" spans="4:4" ht="15" customHeight="1" x14ac:dyDescent="0.25"/>
    <row r="18" spans="4:4" ht="15" customHeight="1" x14ac:dyDescent="0.25"/>
    <row r="19" spans="4:4" ht="15" customHeight="1" x14ac:dyDescent="0.25">
      <c r="D19" s="63" t="s">
        <v>152</v>
      </c>
    </row>
    <row r="20" spans="4:4" ht="15" customHeight="1" x14ac:dyDescent="0.25"/>
    <row r="21" spans="4:4" ht="15" customHeight="1" x14ac:dyDescent="0.25"/>
    <row r="22" spans="4:4" ht="15" customHeight="1" x14ac:dyDescent="0.25"/>
    <row r="23" spans="4:4" ht="15" customHeight="1" x14ac:dyDescent="0.25"/>
    <row r="24" spans="4:4" ht="15" customHeight="1" x14ac:dyDescent="0.25"/>
    <row r="25" spans="4:4" ht="15" customHeight="1" x14ac:dyDescent="0.25"/>
    <row r="26" spans="4:4" ht="15" customHeight="1" x14ac:dyDescent="0.25"/>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Contents</vt:lpstr>
      <vt:lpstr>Figure 1.1a</vt:lpstr>
      <vt:lpstr>Figure 1.1b</vt:lpstr>
      <vt:lpstr>Figure 1.1c</vt:lpstr>
      <vt:lpstr>Figure 1.1d</vt:lpstr>
      <vt:lpstr>Figure 1.2 LHS</vt:lpstr>
      <vt:lpstr>Figure 1.2 RHS</vt:lpstr>
      <vt:lpstr>Figure 1.3</vt:lpstr>
      <vt:lpstr>Figure 1.4 LHS</vt:lpstr>
      <vt:lpstr>Figure 1.4 RHS</vt:lpstr>
      <vt:lpstr>Figure 1.5</vt:lpstr>
      <vt:lpstr>Figure 1.6 LHS</vt:lpstr>
      <vt:lpstr>Figure 1.6 RHS</vt:lpstr>
      <vt:lpstr>Figure 1.7</vt:lpstr>
      <vt:lpstr>Figure 1.8 LHS</vt:lpstr>
      <vt:lpstr>Figure 1.8 RHS</vt:lpstr>
      <vt:lpstr>Figure 1.9 LHS</vt:lpstr>
      <vt:lpstr>Figure 1.9 RHS</vt:lpstr>
      <vt:lpstr>Figure 1.10 LHS</vt:lpstr>
      <vt:lpstr>Figure 1.10 RHS</vt:lpstr>
      <vt:lpstr>Figure 1.11</vt:lpstr>
      <vt:lpstr>Figure 1.12</vt:lpstr>
      <vt:lpstr>Figure 2.1 LHS</vt:lpstr>
      <vt:lpstr>Figure 2.1 RHS</vt:lpstr>
      <vt:lpstr>Figure 2.2 LHS</vt:lpstr>
      <vt:lpstr>Figure 2.2 RHS</vt:lpstr>
      <vt:lpstr>Figure 2.3</vt:lpstr>
      <vt:lpstr>Figure 2.4</vt:lpstr>
      <vt:lpstr>Figure 2.5</vt:lpstr>
      <vt:lpstr>Figure 2.6</vt:lpstr>
      <vt:lpstr>Figure 3.1 LHS</vt:lpstr>
      <vt:lpstr>Figure 3.1 RHS</vt:lpstr>
      <vt:lpstr>Figure 3.2</vt:lpstr>
      <vt:lpstr>Figure 3.3 LHS</vt:lpstr>
      <vt:lpstr>Figure 3.3 RHS </vt:lpstr>
      <vt:lpstr>Figure 3.4</vt:lpstr>
      <vt:lpstr>Figure 4.1</vt:lpstr>
      <vt:lpstr>Figure 4.2 LHS</vt:lpstr>
      <vt:lpstr>Figure 4.2 RHS</vt:lpstr>
      <vt:lpstr>Figure 4.3</vt:lpstr>
      <vt:lpstr>Figure 4.4</vt:lpstr>
      <vt:lpstr>Figure 4.5</vt:lpstr>
      <vt:lpstr>Figure 4.6 LHS</vt:lpstr>
      <vt:lpstr>Figure 4.6 RHS</vt:lpstr>
      <vt:lpstr>Figure 4.7 1st panel</vt:lpstr>
      <vt:lpstr>Figure 4.7 2nd panel</vt:lpstr>
      <vt:lpstr>Figure 4.8</vt:lpstr>
      <vt:lpstr>Figure 4.9</vt:lpstr>
      <vt:lpstr>Figure 4.10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 Productivity Commission 2019 - Charts</dc:title>
  <dc:creator/>
  <cp:lastModifiedBy/>
  <dcterms:created xsi:type="dcterms:W3CDTF">2019-05-17T05:53:34Z</dcterms:created>
  <dcterms:modified xsi:type="dcterms:W3CDTF">2019-06-04T01:18:55Z</dcterms:modified>
</cp:coreProperties>
</file>