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pcgov.sharepoint.com/teams/gprateam/Sync files/01 Report on Government Services/2022 01/04 Final Report - Public Release/03 FINAL Excel files for RoGS Admin finalisation processes/01 Data Tables (Excel files) - finalised by RoGS Admin/"/>
    </mc:Choice>
  </mc:AlternateContent>
  <xr:revisionPtr revIDLastSave="7" documentId="11_29ABBECC0000C0DE7DD664E0FE28AA7029B9EDAD" xr6:coauthVersionLast="47" xr6:coauthVersionMax="47" xr10:uidLastSave="{E0D25220-76A0-4308-8079-B7CCD22DB602}"/>
  <bookViews>
    <workbookView xWindow="-120" yWindow="-120" windowWidth="29040" windowHeight="15840" xr2:uid="{00000000-000D-0000-FFFF-FFFF00000000}"/>
  </bookViews>
  <sheets>
    <sheet name="Contents" sheetId="1" r:id="rId1"/>
    <sheet name="Table 8A.1" sheetId="2" r:id="rId2"/>
    <sheet name="Table 8A.2" sheetId="3" r:id="rId3"/>
    <sheet name="Table 8A.3" sheetId="4" r:id="rId4"/>
    <sheet name="Table 8A.4" sheetId="5" r:id="rId5"/>
    <sheet name="Table 8A.5" sheetId="6" r:id="rId6"/>
    <sheet name="Table 8A.6" sheetId="7" r:id="rId7"/>
    <sheet name="Table 8A.7" sheetId="8" r:id="rId8"/>
    <sheet name="Table 8A.8" sheetId="9" r:id="rId9"/>
    <sheet name="Table 8A.9" sheetId="10" r:id="rId10"/>
    <sheet name="Table 8A.10" sheetId="11" r:id="rId11"/>
    <sheet name="Table 8A.11" sheetId="12" r:id="rId12"/>
    <sheet name="Table 8A.12" sheetId="13" r:id="rId13"/>
    <sheet name="Table 8A.13" sheetId="14" r:id="rId14"/>
    <sheet name="Table 8A.14" sheetId="15" r:id="rId15"/>
    <sheet name="Table 8A.15" sheetId="16" r:id="rId16"/>
    <sheet name="Table 8A.16" sheetId="17" r:id="rId17"/>
    <sheet name="Table 8A.17" sheetId="18" r:id="rId18"/>
    <sheet name="Table 8A.18" sheetId="19" r:id="rId19"/>
    <sheet name="Table 8A.19" sheetId="20" r:id="rId20"/>
    <sheet name="Table 8A.20" sheetId="21" r:id="rId21"/>
    <sheet name="Table 8A.21" sheetId="22" r:id="rId22"/>
    <sheet name="Table 8A.22" sheetId="23" r:id="rId23"/>
  </sheets>
  <definedNames>
    <definedName name="_xlnm.Print_Titles" localSheetId="1">'Table 8A.1'!$1:$2</definedName>
    <definedName name="_xlnm.Print_Titles" localSheetId="10">'Table 8A.10'!$1:$2</definedName>
    <definedName name="_xlnm.Print_Titles" localSheetId="11">'Table 8A.11'!$1:$2</definedName>
    <definedName name="_xlnm.Print_Titles" localSheetId="12">'Table 8A.12'!$1:$2</definedName>
    <definedName name="_xlnm.Print_Titles" localSheetId="13">'Table 8A.13'!$1:$2</definedName>
    <definedName name="_xlnm.Print_Titles" localSheetId="14">'Table 8A.14'!$1:$2</definedName>
    <definedName name="_xlnm.Print_Titles" localSheetId="15">'Table 8A.15'!$1:$2</definedName>
    <definedName name="_xlnm.Print_Titles" localSheetId="16">'Table 8A.16'!$1:$2</definedName>
    <definedName name="_xlnm.Print_Titles" localSheetId="17">'Table 8A.17'!$1:$2</definedName>
    <definedName name="_xlnm.Print_Titles" localSheetId="18">'Table 8A.18'!$1:$2</definedName>
    <definedName name="_xlnm.Print_Titles" localSheetId="19">'Table 8A.19'!$1:$2</definedName>
    <definedName name="_xlnm.Print_Titles" localSheetId="2">'Table 8A.2'!$1:$2</definedName>
    <definedName name="_xlnm.Print_Titles" localSheetId="20">'Table 8A.20'!$1:$2</definedName>
    <definedName name="_xlnm.Print_Titles" localSheetId="21">'Table 8A.21'!$1:$2</definedName>
    <definedName name="_xlnm.Print_Titles" localSheetId="22">'Table 8A.22'!$1:$2</definedName>
    <definedName name="_xlnm.Print_Titles" localSheetId="3">'Table 8A.3'!$1:$2</definedName>
    <definedName name="_xlnm.Print_Titles" localSheetId="4">'Table 8A.4'!$1:$2</definedName>
    <definedName name="_xlnm.Print_Titles" localSheetId="5">'Table 8A.5'!$1:$2</definedName>
    <definedName name="_xlnm.Print_Titles" localSheetId="6">'Table 8A.6'!$1:$2</definedName>
    <definedName name="_xlnm.Print_Titles" localSheetId="7">'Table 8A.7'!$1:$2</definedName>
    <definedName name="_xlnm.Print_Titles" localSheetId="8">'Table 8A.8'!$1:$2</definedName>
    <definedName name="_xlnm.Print_Titles" localSheetId="9">'Table 8A.9'!$1:$2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 i="1" l="1"/>
  <c r="A33" i="1"/>
  <c r="A32" i="1"/>
  <c r="A31" i="1"/>
  <c r="A30" i="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<sst xmlns="http://schemas.openxmlformats.org/spreadsheetml/2006/main" count="2356" uniqueCount="328">
  <si>
    <t>8A</t>
  </si>
  <si>
    <t>Corrective services — Data tables contents</t>
  </si>
  <si>
    <t/>
  </si>
  <si>
    <t>Definitions for the indicators and descriptors in these data tables are in the interpretative material and/or on the Indicator results tab. Unsourced information was obtained from the Australian, State and Territory governments. Information on the comparability and completeness of the data for the performance indicators and measures is in the interpretative material and/or on the Indicator results tab.</t>
  </si>
  <si>
    <t>Data in this Report are examined by the Corrective Services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</si>
  <si>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</si>
  <si>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</si>
  <si>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Corrective services section</t>
  </si>
  <si>
    <t>COVID-19 may affect data in this Report in a number of ways. This includes in respect of actual performance (that is, the impact of COVID-19 on service delivery during 2020 and 2021 which is reflected in the data results), and the collection and processing of data (that is, the ability of data providers to undertake data collection and process results for inclusion in the Report).</t>
  </si>
  <si>
    <t>Government lockdowns implemented by State and Territory Governments during 2020 and 2021 in some jurisdictions impacted the number of people being received into and discharged from prison. These impacts may potentially flow through to indicators on prison utilisation and costs per prisoner/offender per day to varying extents in jurisdictions depending on the length and scale of lockdowns experienced. COVID-19 also impacted on movement within facilities, time-out-of-cells, education and training, and community corrections.
Some specific footnoting identifies some additional technical matters in the data tables which may be applicable to individual jurisdictions.</t>
  </si>
  <si>
    <t>Recurrent expenditure</t>
  </si>
  <si>
    <t>Real net operating expenditure</t>
  </si>
  <si>
    <t>Correctional custodial facilities, number (at 30 June) and capacity</t>
  </si>
  <si>
    <t>Prisoner population (average daily number)</t>
  </si>
  <si>
    <t>Imprisonment and community corrections population rate per 100 000 adults</t>
  </si>
  <si>
    <t>Prisoner population (average daily number) and rates per 100 000 relevant adults, by Indigenous status</t>
  </si>
  <si>
    <t>Community corrections offender-to-staff ratio</t>
  </si>
  <si>
    <t>Community corrections offender population (average daily number)</t>
  </si>
  <si>
    <t>Community corrections offender population (average daily number) and rates per 100 000 relevant adults, by Indigenous status</t>
  </si>
  <si>
    <t>Prisoner employment by Indigenous status (per cent of eligible prisoners)</t>
  </si>
  <si>
    <t>Prisoner education and training (per cent of eligible prisoners)</t>
  </si>
  <si>
    <t>Prisoner employment (per cent of eligible prisoners)</t>
  </si>
  <si>
    <t>Time out-of-cells (average hours per day)</t>
  </si>
  <si>
    <t>Community work (per cent of imposed hours unpaid community work acquitted)</t>
  </si>
  <si>
    <t>Prison design capacity utilisation</t>
  </si>
  <si>
    <t>Deaths from apparent unnatural causes, all prisoners, number and rate per 100 prisoners</t>
  </si>
  <si>
    <t>Deaths from apparent unnatural causes by Indigenous status, number and rate per 100 Aboriginal and Torres Strait Islander/non-Indigenous prisoners</t>
  </si>
  <si>
    <t>Assaults in custody, rate per 100 prisoners</t>
  </si>
  <si>
    <t>Recurrent expenditure per prisoner and per offender per day</t>
  </si>
  <si>
    <t>Real net operating expenditure per prisoner and per offender per day</t>
  </si>
  <si>
    <t>Completion of community corrections orders</t>
  </si>
  <si>
    <t>Escapes per 100 prisoners</t>
  </si>
  <si>
    <t>Table 8A.1</t>
  </si>
  <si>
    <t>Recurrent expenditure (a)</t>
  </si>
  <si>
    <t>Unit</t>
  </si>
  <si>
    <r>
      <rPr>
        <i/>
        <sz val="10"/>
        <color rgb="FF000000"/>
        <rFont val="Arial"/>
        <family val="2"/>
      </rPr>
      <t>NSW</t>
    </r>
    <r>
      <rPr>
        <sz val="10"/>
        <color rgb="FF000000"/>
        <rFont val="Arial"/>
        <family val="2"/>
      </rPr>
      <t xml:space="preserve"> (b)</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</si>
  <si>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</si>
  <si>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</si>
  <si>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</si>
  <si>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</si>
  <si>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</si>
  <si>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(c)</t>
    </r>
  </si>
  <si>
    <r>
      <rPr>
        <i/>
        <sz val="10"/>
        <color rgb="FF000000"/>
        <rFont val="Arial"/>
        <family val="2"/>
      </rPr>
      <t>NT</t>
    </r>
    <r>
      <rPr>
        <sz val="10"/>
        <color rgb="FF000000"/>
        <rFont val="Arial"/>
        <family val="2"/>
      </rPr>
      <t xml:space="preserve"> (d)</t>
    </r>
  </si>
  <si>
    <r>
      <rPr>
        <i/>
        <sz val="10"/>
        <color rgb="FF000000"/>
        <rFont val="Arial"/>
        <family val="2"/>
      </rPr>
      <t>Aust</t>
    </r>
    <r>
      <rPr>
        <sz val="10"/>
        <color rgb="FF000000"/>
        <rFont val="Arial"/>
        <family val="2"/>
      </rPr>
      <t/>
    </r>
  </si>
  <si>
    <t>Real recurrent expenditure</t>
  </si>
  <si>
    <t>2020-21</t>
  </si>
  <si>
    <t>Prisons</t>
  </si>
  <si>
    <t>Total operating expenditure</t>
  </si>
  <si>
    <t>$'000</t>
  </si>
  <si>
    <t>Operating revenues</t>
  </si>
  <si>
    <t>–</t>
  </si>
  <si>
    <t>Net operating expenditure</t>
  </si>
  <si>
    <t>Open plus periodic detention</t>
  </si>
  <si>
    <t>na</t>
  </si>
  <si>
    <t>Secure</t>
  </si>
  <si>
    <t>Total</t>
  </si>
  <si>
    <t>Capital costs, all prisons</t>
  </si>
  <si>
    <t>User cost of capital</t>
  </si>
  <si>
    <t>Land</t>
  </si>
  <si>
    <t>Other assets</t>
  </si>
  <si>
    <t>Debt servicing fees</t>
  </si>
  <si>
    <t>..</t>
  </si>
  <si>
    <t>Depreciation</t>
  </si>
  <si>
    <t>Total capital costs</t>
  </si>
  <si>
    <t>Total net operating expenditure and capital costs</t>
  </si>
  <si>
    <t>Other operating expenditure (e)</t>
  </si>
  <si>
    <t>Transport and escort services (f)</t>
  </si>
  <si>
    <t>Health expenditure (g)</t>
  </si>
  <si>
    <t>Payroll tax (h)</t>
  </si>
  <si>
    <t>Community corrections</t>
  </si>
  <si>
    <t>Capital costs</t>
  </si>
  <si>
    <r>
      <rPr>
        <b/>
        <sz val="10"/>
        <color rgb="FF000000"/>
        <rFont val="Arial"/>
        <family val="2"/>
      </rPr>
      <t>na</t>
    </r>
    <r>
      <rPr>
        <sz val="10"/>
        <color rgb="FF000000"/>
        <rFont val="Arial"/>
        <family val="2"/>
      </rPr>
      <t xml:space="preserve"> Not available. .. Not applicable. – Nil or rounded to zero.</t>
    </r>
  </si>
  <si>
    <t>(a)</t>
  </si>
  <si>
    <t>Totals may not equal the sum of individual cells due to rounding and/or unpublished data.</t>
  </si>
  <si>
    <t>(b)</t>
  </si>
  <si>
    <t>NSW operating expenditure excludes pay in lieu of long service leave as this cost is incurred by Treasury on behalf of government departments in NSW.</t>
  </si>
  <si>
    <t>NSW figures exclude expenditure by umbrella and other departments where no direct expenses are incurred by corrective services, for example, expenses for corporate support functions allocated to corrective services by a broader central department such as a Department of Justice or by a whole-of-government 'shared services agency'.</t>
  </si>
  <si>
    <t>(c)</t>
  </si>
  <si>
    <t>Prior to 2018-19 in the ACT, all prisoner transport was done by the ACTCS Court Transport Unit and the costs could be fully disaggregated. However due to the growth of prisoner numbers, the transport unit is unable to meet the demand and medical transports are now done by ACT Corrective Services staff. The costs for these medical transports cannot be disaggregated from other staff costs.</t>
  </si>
  <si>
    <t>(d)</t>
  </si>
  <si>
    <t>NT is unable to disaggregate costs into open and secure custody because NT open prisons are annexes of secure prisons and each prison operates as a combined entity for financial management purposes.</t>
  </si>
  <si>
    <t>(e)</t>
  </si>
  <si>
    <t>Other expenditure relates to expenditure on items excluded from the calculation of unit costs in order to improve comparability across jurisdictions. These items are subject to significant variation in whether, and the extent to which, they are included within the corrective services budget allocations of individual jurisdictions.</t>
  </si>
  <si>
    <t>(f)</t>
  </si>
  <si>
    <t>Tasmania and the NT are unable to disaggregate prisoner transport costs from other prison operating expenditure. NSW, Queensland and WA are unable to fully disaggregate all such costs and therefore some transport and escort costs are included under operating expenditure. In SA, expenditure is disaggregated to 30 per cent of the contract costs funded jointly with other criminal justice agencies, calculated as the volume of services specifically provided to the Department of Corrective Services. These costs are fully disaggregated in Victoria. In some jurisdictions, the reported figures may include costs additional to those related to transport of prisoners within the responsibility of corrective services, for example, transport services delivered on behalf of police or youth justice agencies under multi-agency contract arrangements or may extend to expenditure incurred for custody of prisoners whilst at court where this is not able to be disaggregated from transport-related costs.</t>
  </si>
  <si>
    <t>(g)</t>
  </si>
  <si>
    <t>Health expenditure does not represent the total expenditure on prisoner health services in jurisdictions where prisoner health costs are incurred, in part or in full, by health departments or other agencies. The costs reported are therefore not comparable across jurisdictions. Not all jurisdictions are able to fully disaggregate prisoner health expenditure and some costs continue to be included in prisoner operating expenditure, for example, the cost of services delivered by some private correctional centre operators in NSW.</t>
  </si>
  <si>
    <t>(h)</t>
  </si>
  <si>
    <t>WA and the ACT are not subject to payroll tax and payroll tax does not apply to government departments in Queensland or Tasmania.</t>
  </si>
  <si>
    <t>Source:</t>
  </si>
  <si>
    <t>State and Territory governments (unpublished).</t>
  </si>
  <si>
    <t>Table 8A.2</t>
  </si>
  <si>
    <t>Real net operating expenditure, 2020-21 dollars (a), (b), (c)</t>
  </si>
  <si>
    <r>
      <rPr>
        <i/>
        <sz val="10"/>
        <color rgb="FF000000"/>
        <rFont val="Arial"/>
        <family val="2"/>
      </rPr>
      <t>NSW</t>
    </r>
    <r>
      <rPr>
        <sz val="10"/>
        <color rgb="FF000000"/>
        <rFont val="Arial"/>
        <family val="2"/>
      </rPr>
      <t/>
    </r>
  </si>
  <si>
    <r>
      <rPr>
        <i/>
        <sz val="10"/>
        <color rgb="FF000000"/>
        <rFont val="Arial"/>
        <family val="2"/>
      </rPr>
      <t>WA</t>
    </r>
    <r>
      <rPr>
        <sz val="10"/>
        <color rgb="FF000000"/>
        <rFont val="Arial"/>
        <family val="2"/>
      </rPr>
      <t xml:space="preserve"> (d)</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</si>
  <si>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</si>
  <si>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</si>
  <si>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t>2019-20</t>
  </si>
  <si>
    <t>2018-19</t>
  </si>
  <si>
    <t>2017-18</t>
  </si>
  <si>
    <t>2016-17</t>
  </si>
  <si>
    <t>2015-16</t>
  </si>
  <si>
    <t>2014-15</t>
  </si>
  <si>
    <t>2013-14</t>
  </si>
  <si>
    <t>2012-13</t>
  </si>
  <si>
    <t>2011-12</t>
  </si>
  <si>
    <t>Community Corrections</t>
  </si>
  <si>
    <t>Total prisons and community corrections</t>
  </si>
  <si>
    <t>2017-18 (e)</t>
  </si>
  <si>
    <t>Total prisons and community corrections plus depreciation</t>
  </si>
  <si>
    <t>Time series financial data are adjusted to 2020-21 dollars (i.e. 2020-21=100) using the General Government Final Consumption Expenditure (GGFCE) chain price deflator (table 2A.26).</t>
  </si>
  <si>
    <t>Net operating expenditure excludes operating revenues, payroll tax and expenditure on prisoner health and on transport and escort services where able to be disaggregated by jurisdictions. It also excludes depreciation, in accordance with national counting rules for corrective services that take into consideration the different treatment of depreciation and user cost of capital under contracting arrangements for privately owned prisons. Because this table provides source data for real recurrent expenditure reported in tables in the Sector Summary, for consistency with data provided by other justice agencies, expenditure is also shown as including depreciation, which is treated as a capital cost in other tables of the Corrective services section.</t>
  </si>
  <si>
    <t>WA figures in 2017-18 reflect, at least in part, the reallocation of approximately $10 million of overhead costs from community corrections to custodial services.</t>
  </si>
  <si>
    <t>In years prior to 2017-18 these figures included expenditure on periodic detainees, counted as two sevenths of a prisoner for jurisdictions operating periodic detention in the relevant year.</t>
  </si>
  <si>
    <r>
      <t xml:space="preserve">State and Territory governments (unpublished); Australian Bureau of Statistics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</si>
  <si>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8A.3</t>
  </si>
  <si>
    <t xml:space="preserve">Correctional custodial facilities, number (at 30 June) and capacity </t>
  </si>
  <si>
    <t>NSW</t>
  </si>
  <si>
    <t>Vic</t>
  </si>
  <si>
    <t>Qld</t>
  </si>
  <si>
    <t>WA</t>
  </si>
  <si>
    <t>SA</t>
  </si>
  <si>
    <t>Tas</t>
  </si>
  <si>
    <t>ACT</t>
  </si>
  <si>
    <t>NT</t>
  </si>
  <si>
    <t>Aust</t>
  </si>
  <si>
    <t>Correctional custodial facilities</t>
  </si>
  <si>
    <t>Number, at 30 June</t>
  </si>
  <si>
    <t>Government operated prisons</t>
  </si>
  <si>
    <t>no.</t>
  </si>
  <si>
    <t>Privately operated prisons</t>
  </si>
  <si>
    <t>Transitional centres</t>
  </si>
  <si>
    <t>24-hour court cell complexes</t>
  </si>
  <si>
    <t>Periodic detention centres</t>
  </si>
  <si>
    <t>Design capacity (annual average)</t>
  </si>
  <si>
    <t>Open</t>
  </si>
  <si>
    <t>Table 8A.4</t>
  </si>
  <si>
    <t>Prisoner population (average daily number) (a)</t>
  </si>
  <si>
    <t>Prisoner population</t>
  </si>
  <si>
    <t>Daily average</t>
  </si>
  <si>
    <t>Male</t>
  </si>
  <si>
    <t>Female</t>
  </si>
  <si>
    <t>%</t>
  </si>
  <si>
    <t>Aboriginal and Torres Strait Islander</t>
  </si>
  <si>
    <t>Non-Indigenous (b)</t>
  </si>
  <si>
    <t>Indigenous status unknown</t>
  </si>
  <si>
    <t>Aboriginal and Torres Strait Islander (b)</t>
  </si>
  <si>
    <t>Held in open custody</t>
  </si>
  <si>
    <t>Held in secure custody</t>
  </si>
  <si>
    <t>Held in privately operated prisons</t>
  </si>
  <si>
    <t>.. Not applicable. – Nil or rounded to zero.</t>
  </si>
  <si>
    <t>Excludes prisoners/offenders whose Indigenous status is unknown.</t>
  </si>
  <si>
    <t>Table 8A.5</t>
  </si>
  <si>
    <t xml:space="preserve">Imprisonment and community corrections population rate per 100 000 adults </t>
  </si>
  <si>
    <r>
      <rPr>
        <i/>
        <sz val="10"/>
        <color rgb="FF000000"/>
        <rFont val="Arial"/>
        <family val="2"/>
      </rPr>
      <t>Qld</t>
    </r>
    <r>
      <rPr>
        <sz val="10"/>
        <color rgb="FF000000"/>
        <rFont val="Arial"/>
        <family val="2"/>
      </rPr>
      <t xml:space="preserve"> (a)</t>
    </r>
  </si>
  <si>
    <t>Imprisonment rate per 100 000 adults</t>
  </si>
  <si>
    <t>Crude</t>
  </si>
  <si>
    <t>rate</t>
  </si>
  <si>
    <t>Crude ratio</t>
  </si>
  <si>
    <t>ratio</t>
  </si>
  <si>
    <t>Age standardised (c)</t>
  </si>
  <si>
    <t>rate (AS)</t>
  </si>
  <si>
    <t>Age-standardised ratio</t>
  </si>
  <si>
    <t>ratio (AS)</t>
  </si>
  <si>
    <t>Community corrections rate per 100 000 adults</t>
  </si>
  <si>
    <t>AS = Age Standardised.</t>
  </si>
  <si>
    <t>In February 2018 transitional provisions under Queensland legislation commenced, resulting in 17-year-olds being transitioned from adult prisons to youth justice facilities. The numbers involved are relatively small. For 2017-18 and earlier years, Queensland rates were calculated against adult population figures for people aged 17 and over. For 2018-19 onwards Queensland rates have been calculated against adult population figures for people aged 18 or over.</t>
  </si>
  <si>
    <t>Age-standardised rates are based on the indirect standardisation method, applying age-group imprisonment and community corrections rates derived from Prison Census and Community Corrections census data.</t>
  </si>
  <si>
    <r>
      <t xml:space="preserve">State and Territory governments (unpublished);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 ABS 2021, 'Table 5' [data set] and 'Projected population' [ABS.Stats table],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t>
    </r>
  </si>
  <si>
    <t>Table 8A.6</t>
  </si>
  <si>
    <t xml:space="preserve">Prisoner population (average daily number) and rates per 100 000 relevant adults, by Indigenous status </t>
  </si>
  <si>
    <t>Crude imprisonment rate per 100 000 adults</t>
  </si>
  <si>
    <t>Age-standardised imprisonment rate per 100 000 adults (c)</t>
  </si>
  <si>
    <r>
      <t xml:space="preserve">State and Territory governments (unpublished);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 ABS 2021 and 2019, 'Table 5' [data set],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last accessed 3 August 2021; ABS 2021, 'Projected population' [ABS.Stats table],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t>
    </r>
  </si>
  <si>
    <t>Table 8A.7</t>
  </si>
  <si>
    <t xml:space="preserve">Community corrections offender-to-staff ratio </t>
  </si>
  <si>
    <r>
      <rPr>
        <i/>
        <sz val="10"/>
        <color rgb="FF000000"/>
        <rFont val="Arial"/>
        <family val="2"/>
      </rPr>
      <t>NT</t>
    </r>
    <r>
      <rPr>
        <sz val="10"/>
        <color rgb="FF000000"/>
        <rFont val="Arial"/>
        <family val="2"/>
      </rPr>
      <t xml:space="preserve"> (a)</t>
    </r>
  </si>
  <si>
    <t>Offender-to-operational staff</t>
  </si>
  <si>
    <t>Offender-to-other staff</t>
  </si>
  <si>
    <t>Offender-to-total staff</t>
  </si>
  <si>
    <t>NT figures in 2012-13 include Family Violence Program Coordinators in the count of staff numbers.</t>
  </si>
  <si>
    <t>Table 8A.8</t>
  </si>
  <si>
    <t>Community corrections offender population (average daily number)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</si>
  <si>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</si>
  <si>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xml:space="preserve"> (d)</t>
    </r>
  </si>
  <si>
    <r>
      <rPr>
        <i/>
        <sz val="10"/>
        <color rgb="FF000000"/>
        <rFont val="Arial"/>
        <family val="2"/>
      </rPr>
      <t>WA</t>
    </r>
    <r>
      <rPr>
        <sz val="10"/>
        <color rgb="FF000000"/>
        <rFont val="Arial"/>
        <family val="2"/>
      </rPr>
      <t xml:space="preserve"> (e)</t>
    </r>
  </si>
  <si>
    <r>
      <rPr>
        <i/>
        <sz val="10"/>
        <color rgb="FF000000"/>
        <rFont val="Arial"/>
        <family val="2"/>
      </rPr>
      <t>Tas</t>
    </r>
    <r>
      <rPr>
        <sz val="10"/>
        <color rgb="FF000000"/>
        <rFont val="Arial"/>
        <family val="2"/>
      </rPr>
      <t xml:space="preserve"> (f), (g)</t>
    </r>
  </si>
  <si>
    <r>
      <rPr>
        <i/>
        <sz val="10"/>
        <color rgb="FF000000"/>
        <rFont val="Arial"/>
        <family val="2"/>
      </rPr>
      <t>ACT</t>
    </r>
    <r>
      <rPr>
        <sz val="10"/>
        <color rgb="FF000000"/>
        <rFont val="Arial"/>
        <family val="2"/>
      </rPr>
      <t xml:space="preserve"> (f), (h)</t>
    </r>
  </si>
  <si>
    <t>Community corrections population</t>
  </si>
  <si>
    <t>Gender unknown</t>
  </si>
  <si>
    <t>Non-Indigenous (i)</t>
  </si>
  <si>
    <t>Aboriginal and Torres Strait Islander (i)</t>
  </si>
  <si>
    <t>Restricted movement order(s)</t>
  </si>
  <si>
    <t>Reparation order(s)</t>
  </si>
  <si>
    <t>Supervision order(s)</t>
  </si>
  <si>
    <t>Post-sentence order(s)</t>
  </si>
  <si>
    <t>Total offenders may not equal the sum of offenders per order type because an individual may be serving more than one type of order.</t>
  </si>
  <si>
    <t>New South Wales introduced Sentencing Reform Legislation in September 2018, where community orders can no longer be discharged as a termination. An order being terminated is not being counted in the community population. Since the reform, many of these lower risk offenders are being placed 'in-suspense' where they continue to be counted toward the population during the suspension period. NSW community corrections data from 2018-19 onward are not directly comparable with previous years.</t>
  </si>
  <si>
    <t>Victoria's growth in offender numbers in 2015-16 reflects changes in sentencing legislation and practices, such as the abolition of suspended sentences and Court of Appeal guidelines applicable to Community Corrections Orders, resulting in continuing increases in such orders imposed at court.</t>
  </si>
  <si>
    <t>As of 2019-20, persons in WA undertaking orders with both a community service and supervision component are no longer also included in the count of persons on reparation orders.</t>
  </si>
  <si>
    <t>The category of post-sentence orders does not apply in Tasmania or the ACT. Prior to 2015-16, such orders, where reported, were included in the count of supervision orders.</t>
  </si>
  <si>
    <t>In 2017-18 Tasmania adopted a different methodology, counting offenders with one or more active orders where previously the count was based on offenders without an inactive order which resulted in the exclusion of offenders with both active and inactive orders. Inactive orders are orders still legally in force, but the offender is not being actively supervised for reasons that include having absconded, being imprisoned or various legitimate reasons where supervision is not currently required.</t>
  </si>
  <si>
    <t>As of 2014-15, the counting methodology takes into account that the ACT has the capacity to terminate orders early. In previous years, the count was based on the date that the court order ceased.</t>
  </si>
  <si>
    <t>(i)</t>
  </si>
  <si>
    <t>Table 8A.9</t>
  </si>
  <si>
    <t xml:space="preserve">Community corrections offender population (average daily number) and rates per 100 000 relevant adults, by Indigenous status </t>
  </si>
  <si>
    <t>Total community correction daily average population (a)</t>
  </si>
  <si>
    <t>Crude community corrections rate per 100 000 adults</t>
  </si>
  <si>
    <t>Age-standardised community corrections rate per 100 000 adults</t>
  </si>
  <si>
    <r>
      <t xml:space="preserve">AS = Age Standardised. </t>
    </r>
    <r>
      <rPr>
        <b/>
        <sz val="10"/>
        <color rgb="FF000000"/>
        <rFont val="Arial"/>
        <family val="2"/>
      </rPr>
      <t>na</t>
    </r>
    <r>
      <rPr>
        <sz val="10"/>
        <color rgb="FF000000"/>
        <rFont val="Arial"/>
        <family val="2"/>
      </rPr>
      <t xml:space="preserve"> Not available.</t>
    </r>
  </si>
  <si>
    <t>Table 8A.10</t>
  </si>
  <si>
    <t>Prisoner employment by Indigenous status (per cent of eligible prisoners) (a), (b)</t>
  </si>
  <si>
    <t>Prisoner employment</t>
  </si>
  <si>
    <t>Non-Indigenous (c)</t>
  </si>
  <si>
    <t>Total (d)</t>
  </si>
  <si>
    <t>Data are comparable (subject to caveats) across jurisdictions and over time.</t>
  </si>
  <si>
    <t>Data are complete (subject to caveats) for the current reporting period.</t>
  </si>
  <si>
    <t>Figures for Victoria, WA and the NT are based on the number of prisoners employed on a single day, calculated against the number of prisoners in custody on that day (generally based on data from 30 June each year). Otherwise, percentages are based on an average of the number of prisoners in employment on the first day of each month.</t>
  </si>
  <si>
    <t>In accordance with the national counting rules, prisoners are only included if they are employed in the community under industrial award conditions as part of a pre-release scheme. Jurisdictions operating transitional centres may therefore show as not applicable because those prisoners working in the community are not employed under industrial award conditions, such as being paid award rate wages.</t>
  </si>
  <si>
    <t>Includes prisoners for whom Indigenous status is unknown.</t>
  </si>
  <si>
    <t>Table 8A.11</t>
  </si>
  <si>
    <t>Prisoner education and training (per cent of eligible prisoners) (a), (b), (c)</t>
  </si>
  <si>
    <r>
      <rPr>
        <i/>
        <sz val="10"/>
        <color rgb="FF000000"/>
        <rFont val="Arial"/>
        <family val="2"/>
      </rPr>
      <t>NSW</t>
    </r>
    <r>
      <rPr>
        <sz val="10"/>
        <color rgb="FF000000"/>
        <rFont val="Arial"/>
        <family val="2"/>
      </rPr>
      <t xml:space="preserve"> (d)</t>
    </r>
  </si>
  <si>
    <r>
      <rPr>
        <i/>
        <sz val="10"/>
        <color rgb="FF000000"/>
        <rFont val="Arial"/>
        <family val="2"/>
      </rPr>
      <t>NT</t>
    </r>
    <r>
      <rPr>
        <sz val="10"/>
        <color rgb="FF000000"/>
        <rFont val="Arial"/>
        <family val="2"/>
      </rPr>
      <t xml:space="preserve"> (e)</t>
    </r>
  </si>
  <si>
    <t>Prisoners in education and training</t>
  </si>
  <si>
    <t>Pre-certificate Level 1 courses</t>
  </si>
  <si>
    <t>Secondary school education</t>
  </si>
  <si>
    <t>Vocational Education and Training</t>
  </si>
  <si>
    <t>Higher education</t>
  </si>
  <si>
    <t>– Nil or rounded to zero.</t>
  </si>
  <si>
    <t>Data are not comparable across jurisdictions or within some jurisdictions over time (see footnotes for specific jurisdictions).</t>
  </si>
  <si>
    <t>Prisoners ineligible for education and training programs in WA also include prisoners in Broome Regional Prison and at Warburton Work Camp and those in custody less than ten days or in transit on the day that education is counted. As of 2014-15, Queensland rates also exclude prisoners under sentence for less than 3 months and those on parole suspension. From 2020-21 the NT rates exclude prisoners with less than 3 months to serve and those on remand. As of 2016-17, all prisoners in SA have the opportunity to access education/training programs.</t>
  </si>
  <si>
    <t>Figures for Victoria, WA and the NT are based on the number of prisoners in education on a single day, calculated against the number of prisoners in custody on that day (generally based on data from 30 June each year). SA also used this methodology in 2012-13, and Tasmania prior to 2017-18. Tasmania's figures from 2017-18 onward use the average of monthly participation, calculated against the average daily prison population over that period. In 2017-18 this was over a 7-month period from October 2017, when data collection by this method commenced, until June 2018 (excluding December and January). In 2018-19 and 2019-20 this was over 10 months, excluding December and January. In 2019-20 the NT took two separate snapshots on two separate days to calculate participation in education.</t>
  </si>
  <si>
    <t>Percentage of total prisoners in education may not equal the sum of percentages for each education category, as an individual may be participating in more than one type of education course.</t>
  </si>
  <si>
    <t>NSW education and training is calculated as the average over a 12 month period when core education programs operated.</t>
  </si>
  <si>
    <t>Participation in education and training in the NT is based on prisoners actively enrolled at 30 June. This date is within a transitional period where graduations have completed and new enrolments may not have commenced. While (a) higher education programs are delivered throughout the year, (b) Barkly and Datjala Work Camps deliver educational programs and (c) prisoners are able to undertake their higher school certificate, no prisoners were actively enrolled in these programs on 30 June 2021. The single day snapshot in 2020-21 therefore does not reflect the number of prisoner enrolments during the financial year.</t>
  </si>
  <si>
    <t>Participation in 2019-20 was low due to two significant events: 1. COVID-19 lockdowns preventing teacher availability, 2. Major incident - a prison riot occurred in May 2020 whereby significant damage to accommodation and education sectors were sustained through fire thus suspending education services for a period of time.</t>
  </si>
  <si>
    <t>Table 8A.12</t>
  </si>
  <si>
    <t>Prisoner employment (per cent of eligible prisoners) (a)</t>
  </si>
  <si>
    <r>
      <rPr>
        <i/>
        <sz val="10"/>
        <color rgb="FF000000"/>
        <rFont val="Arial"/>
        <family val="2"/>
      </rPr>
      <t>Vic</t>
    </r>
    <r>
      <rPr>
        <sz val="10"/>
        <color rgb="FF000000"/>
        <rFont val="Arial"/>
        <family val="2"/>
      </rPr>
      <t xml:space="preserve"> (b)</t>
    </r>
  </si>
  <si>
    <r>
      <rPr>
        <i/>
        <sz val="10"/>
        <color rgb="FF000000"/>
        <rFont val="Arial"/>
        <family val="2"/>
      </rPr>
      <t>WA</t>
    </r>
    <r>
      <rPr>
        <sz val="10"/>
        <color rgb="FF000000"/>
        <rFont val="Arial"/>
        <family val="2"/>
      </rPr>
      <t xml:space="preserve"> (b)</t>
    </r>
  </si>
  <si>
    <r>
      <rPr>
        <i/>
        <sz val="10"/>
        <color rgb="FF000000"/>
        <rFont val="Arial"/>
        <family val="2"/>
      </rPr>
      <t>SA</t>
    </r>
    <r>
      <rPr>
        <sz val="10"/>
        <color rgb="FF000000"/>
        <rFont val="Arial"/>
        <family val="2"/>
      </rPr>
      <t xml:space="preserve"> (b), (c)</t>
    </r>
  </si>
  <si>
    <r>
      <rPr>
        <i/>
        <sz val="10"/>
        <color rgb="FF000000"/>
        <rFont val="Arial"/>
        <family val="2"/>
      </rPr>
      <t>NT</t>
    </r>
    <r>
      <rPr>
        <sz val="10"/>
        <color rgb="FF000000"/>
        <rFont val="Arial"/>
        <family val="2"/>
      </rPr>
      <t xml:space="preserve"> (b), (d)</t>
    </r>
  </si>
  <si>
    <t>Commercial industries</t>
  </si>
  <si>
    <t>Service industries</t>
  </si>
  <si>
    <t>Work release</t>
  </si>
  <si>
    <t>Figures for Victoria, WA and the NT are based on the number of prisoners employed on a single day, calculated against the number of prisoners in custody on that day (generally based on data from 30 June each year). SA also used this methodology in 2012-13 and 2017-18. Otherwise, percentages are based on an average of the number of prisoners in employment on the first day of the month.</t>
  </si>
  <si>
    <t>The increase in SA figures for 2017-18 reflects both improved reporting and revised coding for a more accurate reflection of prisoner employment numbers as well as a concerted effort to increase prisoner employment at one prison that previously had few employment opportunities.</t>
  </si>
  <si>
    <t>SA employment in 2012-13 was calculated as the average over a 10 month period (excluding December and January). Average prisoner population was calculated over the same period to ensure consistency between the numerator and denominator for this indicator.</t>
  </si>
  <si>
    <t>Employment rates can fluctuate between years, particularly in the smaller jurisdictions, where a sharp increase in prisoner numbers during a year can lead to a significant drop in employment rates until prison industries and other in-prison employment opportunities can be expanded. For example, NT figures for 2012-13 reflect a significant increase in the total prison population, without a corresponding increase in prisoner jobs, as well as a reduction in staff availability to supervise work areas in that year.</t>
  </si>
  <si>
    <t>Table 8A.13</t>
  </si>
  <si>
    <t xml:space="preserve">Time out-of-cells (average hours per day) </t>
  </si>
  <si>
    <r>
      <rPr>
        <i/>
        <sz val="10"/>
        <color rgb="FF000000"/>
        <rFont val="Arial"/>
        <family val="2"/>
      </rPr>
      <t>NSW</t>
    </r>
    <r>
      <rPr>
        <sz val="10"/>
        <color rgb="FF000000"/>
        <rFont val="Arial"/>
        <family val="2"/>
      </rPr>
      <t xml:space="preserve"> (a)</t>
    </r>
  </si>
  <si>
    <r>
      <rPr>
        <i/>
        <sz val="10"/>
        <color rgb="FF000000"/>
        <rFont val="Arial"/>
        <family val="2"/>
      </rPr>
      <t>Tas</t>
    </r>
    <r>
      <rPr>
        <sz val="10"/>
        <color rgb="FF000000"/>
        <rFont val="Arial"/>
        <family val="2"/>
      </rPr>
      <t xml:space="preserve"> (c)</t>
    </r>
  </si>
  <si>
    <t>Prison</t>
  </si>
  <si>
    <t>Time out-of-cells per day</t>
  </si>
  <si>
    <t>hr/day</t>
  </si>
  <si>
    <t>NSW figures as of 2012-13 are based on a stricter interpretation of national counting rules for determining out-of-cell hours in the case of prisoners who are free to leave their cells but restricted to a locked accommodation unit.</t>
  </si>
  <si>
    <t>Victoria's out-of-cells hours in 2015-16 exclude the Metropolitan Remand Centre.</t>
  </si>
  <si>
    <t>Victoria's out-of-cells hours in 2011-12 were averaged across 11 months, as results were not available for all prisons in December 2011.</t>
  </si>
  <si>
    <t>In Tasmania, out-of-cell hours for 2019-20 were based on eight months of data. Out-of-cells hours were not available for December 2019 to March 2020.</t>
  </si>
  <si>
    <t>NT figures for 2014-15 were based on a single day count (30 June).</t>
  </si>
  <si>
    <t>Table 8A.14</t>
  </si>
  <si>
    <t xml:space="preserve">Community work (per cent of imposed hours unpaid community work acquitted) </t>
  </si>
  <si>
    <t>Community work</t>
  </si>
  <si>
    <t>For orders discharged during the financial year</t>
  </si>
  <si>
    <t>Imposed hours unpaid community work acquitted</t>
  </si>
  <si>
    <t>Table 8A.15</t>
  </si>
  <si>
    <t xml:space="preserve">Prison design capacity utilisation </t>
  </si>
  <si>
    <r>
      <rPr>
        <i/>
        <sz val="10"/>
        <color rgb="FF000000"/>
        <rFont val="Arial"/>
        <family val="2"/>
      </rPr>
      <t>WA</t>
    </r>
    <r>
      <rPr>
        <sz val="10"/>
        <color rgb="FF000000"/>
        <rFont val="Arial"/>
        <family val="2"/>
      </rPr>
      <t xml:space="preserve"> (a)</t>
    </r>
  </si>
  <si>
    <t>All prisons</t>
  </si>
  <si>
    <r>
      <rPr>
        <b/>
        <sz val="10"/>
        <color rgb="FF000000"/>
        <rFont val="Arial"/>
        <family val="2"/>
      </rPr>
      <t>na</t>
    </r>
    <r>
      <rPr>
        <sz val="10"/>
        <color rgb="FF000000"/>
        <rFont val="Arial"/>
        <family val="2"/>
      </rPr>
      <t xml:space="preserve"> Not available.</t>
    </r>
  </si>
  <si>
    <t>Data are incomplete for the current reporting period.</t>
  </si>
  <si>
    <t>WA prison utilisation as of 2011-12 is calculated against prison design capacity at 30 June rather than an average of capacity across the whole reporting period.</t>
  </si>
  <si>
    <t>Table 8A.16</t>
  </si>
  <si>
    <t>Deaths from apparent unnatural causes, all prisoners, number and rate per 100 prisoners (a)</t>
  </si>
  <si>
    <t>Deaths from apparent unnatural causes</t>
  </si>
  <si>
    <t>All prisoners</t>
  </si>
  <si>
    <t>Number</t>
  </si>
  <si>
    <t>Rate per 100 prisoners</t>
  </si>
  <si>
    <t>Excludes deaths reported as 'unknown cause', where there is insufficient evidence to assess, subject to a Coroner's finding, whether the cause of death was natural or unnatural. Deaths occurring in past years where cause of death was recorded as unknown at the time of the Report but were subsequently determined to have been from either natural or unnatural causes are updated in the relevant year's figures and rates when known.</t>
  </si>
  <si>
    <t>Table 8A.17</t>
  </si>
  <si>
    <t>Deaths from apparent unnatural causes by Indigenous status, number and rate per 100 Aboriginal and Torres Strait Islander/non-Indigenous prisoners (a)</t>
  </si>
  <si>
    <t>Aboriginal and Torres Strait Islander prisoners</t>
  </si>
  <si>
    <t>Non-Indigenous prisoners (b)</t>
  </si>
  <si>
    <t>Includes deaths where Indigenous status was unknown.</t>
  </si>
  <si>
    <t>Table 8A.18</t>
  </si>
  <si>
    <t>Assaults in custody, rate per 100 prisoners (a)</t>
  </si>
  <si>
    <t>Assaults in custody</t>
  </si>
  <si>
    <t>Prisoner on prisoner</t>
  </si>
  <si>
    <t>Serious assault</t>
  </si>
  <si>
    <t>Assault</t>
  </si>
  <si>
    <t>Prisoner on officer</t>
  </si>
  <si>
    <t>Data are not comparable across jurisdictions, but are comparable (subject to caveats) within jurisdictions over time.</t>
  </si>
  <si>
    <t>Australian averages have not been calculated as this indicator is not comparable across jurisdictions due to different reporting practices and variation in service delivery arrangements for delivering prisoner health care, whereby not all jurisdictions have access to the medical information needed to accurately classify incidents into the assault categories used in this indicator.</t>
  </si>
  <si>
    <t>In WA, the increases in the assault rates between 2017-18 and 2018-19 are mainly due to system enhancements that improved the recording of assault incidents.</t>
  </si>
  <si>
    <t>Table 8A.19</t>
  </si>
  <si>
    <t>Recurrent expenditure per prisoner and per offender per day (a)</t>
  </si>
  <si>
    <r>
      <rPr>
        <i/>
        <sz val="10"/>
        <color rgb="FF000000"/>
        <rFont val="Arial"/>
        <family val="2"/>
      </rPr>
      <t>NT</t>
    </r>
    <r>
      <rPr>
        <sz val="10"/>
        <color rgb="FF000000"/>
        <rFont val="Arial"/>
        <family val="2"/>
      </rPr>
      <t xml:space="preserve"> (b)</t>
    </r>
  </si>
  <si>
    <t>Recurrent expenditure, per day</t>
  </si>
  <si>
    <t>Per prisoner</t>
  </si>
  <si>
    <t>$</t>
  </si>
  <si>
    <t>Total net operating expenditure</t>
  </si>
  <si>
    <t>Per offender</t>
  </si>
  <si>
    <t>Table 8A.20</t>
  </si>
  <si>
    <t>Real net operating expenditure per prisoner and per offender per day, 2020-21 dollars (a), (b)</t>
  </si>
  <si>
    <t>Real net operating expenditure, per day</t>
  </si>
  <si>
    <r>
      <t xml:space="preserve">State and Territory governments (unpublished);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</si>
  <si>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8A.21</t>
  </si>
  <si>
    <t>Completion of community corrections orders (a)</t>
  </si>
  <si>
    <r>
      <rPr>
        <i/>
        <sz val="10"/>
        <color rgb="FF000000"/>
        <rFont val="Arial"/>
        <family val="2"/>
      </rPr>
      <t>Qld</t>
    </r>
    <r>
      <rPr>
        <sz val="10"/>
        <color rgb="FF000000"/>
        <rFont val="Arial"/>
        <family val="2"/>
      </rPr>
      <t xml:space="preserve"> (c)</t>
    </r>
  </si>
  <si>
    <t>Non-Indigenous</t>
  </si>
  <si>
    <t>Restricted movement orders</t>
  </si>
  <si>
    <t>Reparation orders</t>
  </si>
  <si>
    <t>Supervision orders</t>
  </si>
  <si>
    <t>All orders</t>
  </si>
  <si>
    <t>.. Not applicable.</t>
  </si>
  <si>
    <t>Post-sentence orders are not included in this indicator, given such orders generally do not have a determinate completion date.</t>
  </si>
  <si>
    <t>NSW order completion figures decreased in 2018-19 because of the way orders are discharged since the introduction of the NSW Sentencing Reform Legislation in September 2018. Under the previous scheme, orders could be terminated and discharged early. These were counted towards completion. Since the sentencing reform, orders can no longer be terminated but are instead suspended. Suspended orders are not counted toward completion.</t>
  </si>
  <si>
    <t>Queensland figures as of 2011-12 reflect the rectification of a technical systems issue that affected reparation order completion data in prior years.</t>
  </si>
  <si>
    <t>Table 8A.22</t>
  </si>
  <si>
    <t xml:space="preserve">Escapes per 100 prisoners </t>
  </si>
  <si>
    <t>Escapes</t>
  </si>
  <si>
    <t>Open prison</t>
  </si>
  <si>
    <t>2015-16 (b)</t>
  </si>
  <si>
    <t>Secure prison</t>
  </si>
  <si>
    <t>In 2020-21 there were 4 'other escapes' in the NT, 3 in WA, 1 in NSW and 1 in Qld (these are excluded from the table, refer to the IM for definition).</t>
  </si>
  <si>
    <t>Prior to 2015-16, escapes from within a 24-hour court cell complex were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</si>
</sst>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0;\-0;0"/>
    <numFmt numFmtId="165" formatCode="###\ ###\ ###\ ##0;###\ ###\ ###\ ##0;###\ ###\ ###\ ##0"/>
    <numFmt numFmtId="166" formatCode="##0;\-##0;##0"/>
    <numFmt numFmtId="167" formatCode="#\ ###\ ##0;\-#\ ###\ ##0;#\ ###\ ##0"/>
    <numFmt numFmtId="168" formatCode="#\ ##0;\-#\ ##0;#\ ##0"/>
    <numFmt numFmtId="169" formatCode="###\ ##0;\-###\ ##0;###\ ##0"/>
    <numFmt numFmtId="170" formatCode="##\ ##0;\-##\ ##0;##\ ##0"/>
    <numFmt numFmtId="171" formatCode="#0;\-#0;#0"/>
    <numFmt numFmtId="172" formatCode="###\ ###\ ###\ ##0.0;###\ ###\ ###\ ##0.0;###\ ###\ ###\ ##0.0"/>
    <numFmt numFmtId="173" formatCode="0.0;\-0.0;0.0"/>
    <numFmt numFmtId="174" formatCode="#0.0;\-#0.0;#0.0"/>
    <numFmt numFmtId="175" formatCode="#\ ##0.0;\-#\ ##0.0;#\ ##0.0"/>
    <numFmt numFmtId="176" formatCode="##0.0;\-##0.0;##0.0"/>
    <numFmt numFmtId="177" formatCode="0.00;\-0.00;0.00"/>
    <numFmt numFmtId="178" formatCode="#0.00;\-#0.00;#0.00"/>
    <numFmt numFmtId="179" formatCode="###\ ###\ ###\ ##0.00;###\ ###\ ###\ ##0.00;###\ ###\ ###\ ##0.00"/>
    <numFmt numFmtId="180" formatCode="##0.00;\-##0.00;##0.00"/>
  </numFmts>
  <fonts count="14" x14ac:knownFonts="1">
    <font>
      <sz val="10"/>
      <color rgb="FF000000"/>
      <name val="Arial"/>
    </font>
    <font>
      <sz val="26"/>
      <color rgb="FF000000"/>
      <name val="Times new roman"/>
    </font>
    <font>
      <b/>
      <sz val="10"/>
      <color rgb="FF000000"/>
      <name val="Arial"/>
    </font>
    <font>
      <b/>
      <sz val="16"/>
      <color rgb="FFFF0000"/>
      <name val="Arial"/>
    </font>
    <font>
      <sz val="9"/>
      <color rgb="FF000000"/>
      <name val="Arial"/>
    </font>
    <font>
      <b/>
      <sz val="9"/>
      <color rgb="FF0000FF"/>
      <name val="Arial"/>
    </font>
    <font>
      <b/>
      <u/>
      <sz val="10"/>
      <color theme="10"/>
      <name val="Arial"/>
    </font>
    <font>
      <sz val="10"/>
      <color rgb="FF0000FF"/>
      <name val="Arial"/>
    </font>
    <font>
      <sz val="12"/>
      <color rgb="FF000000"/>
      <name val="Arial"/>
    </font>
    <font>
      <i/>
      <sz val="10"/>
      <color rgb="FF000000"/>
      <name val="Arial"/>
    </font>
    <font>
      <b/>
      <sz val="12"/>
      <color rgb="FF000000"/>
      <name val="Arial"/>
    </font>
    <font>
      <i/>
      <sz val="10"/>
      <color rgb="FF000000"/>
      <name val="Arial"/>
      <family val="2"/>
    </font>
    <font>
      <sz val="10"/>
      <color rgb="FF000000"/>
      <name val="Arial"/>
      <family val="2"/>
    </font>
    <font>
      <b/>
      <sz val="10"/>
      <color rgb="FF000000"/>
      <name val="Arial"/>
      <family val="2"/>
    </font>
  </fonts>
  <fills count="5">
    <fill>
      <patternFill patternType="none"/>
    </fill>
    <fill>
      <patternFill patternType="gray125"/>
    </fill>
    <fill>
      <patternFill patternType="solid">
        <fgColor rgb="FFEEEEEE"/>
      </patternFill>
    </fill>
    <fill>
      <patternFill patternType="solid">
        <fgColor rgb="FFF15B25"/>
      </patternFill>
    </fill>
    <fill>
      <patternFill patternType="solid">
        <fgColor rgb="FFFCDED3"/>
      </patternFill>
    </fill>
  </fills>
  <borders count="2">
    <border>
      <left/>
      <right/>
      <top/>
      <bottom/>
      <diagonal/>
    </border>
    <border>
      <left/>
      <right/>
      <top/>
      <bottom style="thin">
        <color rgb="FF000000"/>
      </bottom>
      <diagonal/>
    </border>
  </borders>
  <cellStyleXfs count="1">
    <xf numFmtId="0" fontId="0" fillId="0" borderId="0"/>
  </cellStyleXfs>
  <cellXfs count="61">
    <xf numFmtId="0" fontId="0" fillId="0" borderId="0" xfId="0"/>
    <xf numFmtId="0" fontId="1" fillId="0" borderId="0" xfId="0" applyFont="1" applyAlignment="1">
      <alignment horizontal="left" vertical="top" wrapText="1"/>
    </xf>
    <xf numFmtId="0" fontId="0" fillId="0" borderId="0" xfId="0"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Alignment="1">
      <alignment horizontal="left" vertical="center"/>
    </xf>
    <xf numFmtId="0" fontId="8" fillId="0" borderId="1" xfId="0" applyFont="1" applyBorder="1" applyAlignment="1">
      <alignment horizontal="left" vertical="top"/>
    </xf>
    <xf numFmtId="0" fontId="0" fillId="0" borderId="0" xfId="0" applyAlignment="1">
      <alignment horizontal="center" vertical="center"/>
    </xf>
    <xf numFmtId="0" fontId="0" fillId="0" borderId="0" xfId="0"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Border="1" applyAlignment="1">
      <alignment horizontal="left" vertical="center"/>
    </xf>
    <xf numFmtId="0" fontId="0" fillId="0" borderId="1" xfId="0" applyBorder="1" applyAlignment="1">
      <alignment horizontal="center" vertical="center"/>
    </xf>
    <xf numFmtId="164" fontId="0" fillId="0" borderId="0" xfId="0" applyNumberFormat="1" applyAlignment="1">
      <alignment horizontal="right" vertical="center"/>
    </xf>
    <xf numFmtId="164" fontId="0" fillId="0" borderId="1" xfId="0" applyNumberFormat="1" applyBorder="1" applyAlignment="1">
      <alignment horizontal="right" vertical="center"/>
    </xf>
    <xf numFmtId="165" fontId="0" fillId="0" borderId="0" xfId="0" applyNumberFormat="1" applyAlignment="1">
      <alignment horizontal="right" vertical="center"/>
    </xf>
    <xf numFmtId="165" fontId="0" fillId="0" borderId="1" xfId="0" applyNumberFormat="1" applyBorder="1" applyAlignment="1">
      <alignment horizontal="right" vertical="center"/>
    </xf>
    <xf numFmtId="166" fontId="0" fillId="0" borderId="0" xfId="0" applyNumberFormat="1" applyAlignment="1">
      <alignment horizontal="right" vertical="center"/>
    </xf>
    <xf numFmtId="166" fontId="0" fillId="0" borderId="1" xfId="0" applyNumberFormat="1" applyBorder="1" applyAlignment="1">
      <alignment horizontal="right" vertical="center"/>
    </xf>
    <xf numFmtId="167" fontId="0" fillId="0" borderId="0" xfId="0" applyNumberFormat="1" applyAlignment="1">
      <alignment horizontal="right" vertical="center"/>
    </xf>
    <xf numFmtId="168" fontId="0" fillId="0" borderId="0" xfId="0" applyNumberFormat="1" applyAlignment="1">
      <alignment horizontal="right" vertical="center"/>
    </xf>
    <xf numFmtId="168" fontId="0" fillId="0" borderId="1" xfId="0" applyNumberFormat="1" applyBorder="1" applyAlignment="1">
      <alignment horizontal="right" vertical="center"/>
    </xf>
    <xf numFmtId="169" fontId="0" fillId="0" borderId="0" xfId="0" applyNumberFormat="1" applyAlignment="1">
      <alignment horizontal="right" vertical="center"/>
    </xf>
    <xf numFmtId="170" fontId="0" fillId="0" borderId="0" xfId="0" applyNumberFormat="1" applyAlignment="1">
      <alignment horizontal="right" vertical="center"/>
    </xf>
    <xf numFmtId="170" fontId="0" fillId="0" borderId="1" xfId="0" applyNumberFormat="1" applyBorder="1" applyAlignment="1">
      <alignment horizontal="right" vertical="center"/>
    </xf>
    <xf numFmtId="0" fontId="0" fillId="0" borderId="0" xfId="0" applyAlignment="1">
      <alignment horizontal="left" vertical="top"/>
    </xf>
    <xf numFmtId="0" fontId="9" fillId="0" borderId="0" xfId="0" applyFont="1" applyAlignment="1">
      <alignment horizontal="left" vertical="top"/>
    </xf>
    <xf numFmtId="169" fontId="0" fillId="0" borderId="1" xfId="0" applyNumberFormat="1" applyBorder="1" applyAlignment="1">
      <alignment horizontal="right" vertical="center"/>
    </xf>
    <xf numFmtId="167" fontId="0" fillId="0" borderId="1" xfId="0" applyNumberFormat="1" applyBorder="1" applyAlignment="1">
      <alignment horizontal="right" vertical="center"/>
    </xf>
    <xf numFmtId="171" fontId="0" fillId="0" borderId="0" xfId="0" applyNumberFormat="1" applyAlignment="1">
      <alignment horizontal="right" vertical="center"/>
    </xf>
    <xf numFmtId="172" fontId="0" fillId="0" borderId="0" xfId="0" applyNumberFormat="1" applyAlignment="1">
      <alignment horizontal="right" vertical="center"/>
    </xf>
    <xf numFmtId="173" fontId="0" fillId="0" borderId="0" xfId="0" applyNumberFormat="1" applyAlignment="1">
      <alignment horizontal="right" vertical="center"/>
    </xf>
    <xf numFmtId="174" fontId="0" fillId="0" borderId="0" xfId="0" applyNumberFormat="1" applyAlignment="1">
      <alignment horizontal="right" vertical="center"/>
    </xf>
    <xf numFmtId="175" fontId="0" fillId="0" borderId="0" xfId="0" applyNumberFormat="1" applyAlignment="1">
      <alignment horizontal="right" vertical="center"/>
    </xf>
    <xf numFmtId="176" fontId="0" fillId="0" borderId="0" xfId="0" applyNumberFormat="1" applyAlignment="1">
      <alignment horizontal="right" vertical="center"/>
    </xf>
    <xf numFmtId="173" fontId="0" fillId="0" borderId="1" xfId="0" applyNumberFormat="1" applyBorder="1" applyAlignment="1">
      <alignment horizontal="right" vertical="center"/>
    </xf>
    <xf numFmtId="174" fontId="0" fillId="0" borderId="1" xfId="0" applyNumberFormat="1" applyBorder="1" applyAlignment="1">
      <alignment horizontal="right" vertical="center"/>
    </xf>
    <xf numFmtId="176" fontId="0" fillId="0" borderId="1" xfId="0" applyNumberFormat="1" applyBorder="1" applyAlignment="1">
      <alignment horizontal="right" vertical="center"/>
    </xf>
    <xf numFmtId="172" fontId="0" fillId="0" borderId="1" xfId="0" applyNumberFormat="1" applyBorder="1" applyAlignment="1">
      <alignment horizontal="right" vertical="center"/>
    </xf>
    <xf numFmtId="0" fontId="0" fillId="3" borderId="0" xfId="0" applyFill="1" applyAlignment="1">
      <alignment horizontal="left" vertical="top"/>
    </xf>
    <xf numFmtId="0" fontId="0" fillId="4" borderId="0" xfId="0" applyFill="1" applyAlignment="1">
      <alignment horizontal="left" vertical="top"/>
    </xf>
    <xf numFmtId="177" fontId="0" fillId="0" borderId="0" xfId="0" applyNumberFormat="1" applyAlignment="1">
      <alignment horizontal="right" vertical="center"/>
    </xf>
    <xf numFmtId="177" fontId="0" fillId="0" borderId="1" xfId="0" applyNumberFormat="1" applyBorder="1" applyAlignment="1">
      <alignment horizontal="right" vertical="center"/>
    </xf>
    <xf numFmtId="178" fontId="0" fillId="0" borderId="0" xfId="0" applyNumberFormat="1" applyAlignment="1">
      <alignment horizontal="right" vertical="center"/>
    </xf>
    <xf numFmtId="179" fontId="0" fillId="0" borderId="0" xfId="0" applyNumberFormat="1" applyAlignment="1">
      <alignment horizontal="right" vertical="center"/>
    </xf>
    <xf numFmtId="180" fontId="0" fillId="0" borderId="0" xfId="0" applyNumberFormat="1" applyAlignment="1">
      <alignment horizontal="right" vertical="center"/>
    </xf>
    <xf numFmtId="178" fontId="0" fillId="0" borderId="1" xfId="0" applyNumberFormat="1" applyBorder="1" applyAlignment="1">
      <alignment horizontal="right" vertical="center"/>
    </xf>
    <xf numFmtId="0" fontId="3" fillId="0" borderId="0" xfId="0" applyFont="1" applyAlignment="1">
      <alignment horizontal="center" vertical="center" wrapText="1"/>
    </xf>
    <xf numFmtId="0" fontId="0" fillId="0" borderId="0" xfId="0" applyAlignment="1"/>
    <xf numFmtId="0" fontId="0" fillId="0" borderId="0" xfId="0" applyAlignment="1">
      <alignment horizontal="justify" vertical="top" wrapText="1"/>
    </xf>
    <xf numFmtId="0" fontId="0" fillId="0" borderId="0" xfId="0" applyAlignment="1">
      <alignment horizontal="left" vertical="top" wrapText="1"/>
    </xf>
    <xf numFmtId="0" fontId="2" fillId="2" borderId="0" xfId="0" applyFont="1" applyFill="1" applyAlignment="1">
      <alignment horizontal="left" vertical="top" wrapText="1"/>
    </xf>
    <xf numFmtId="0" fontId="0" fillId="2" borderId="0" xfId="0" applyFill="1" applyAlignment="1">
      <alignment horizontal="justify" vertical="top" wrapText="1"/>
    </xf>
    <xf numFmtId="0" fontId="1" fillId="0" borderId="0" xfId="0" applyFont="1" applyAlignment="1">
      <alignment horizontal="left" vertical="top" wrapText="1"/>
    </xf>
    <xf numFmtId="0" fontId="0" fillId="0" borderId="0" xfId="0" applyAlignment="1">
      <alignment horizontal="left" vertical="center"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showGridLines="0" tabSelected="1" workbookViewId="0"/>
  </sheetViews>
  <sheetFormatPr defaultColWidth="11.42578125" defaultRowHeight="12.75" x14ac:dyDescent="0.2"/>
  <cols>
    <col min="1" max="2" width="13.7109375" customWidth="1"/>
    <col min="3" max="3" width="60.7109375" customWidth="1"/>
  </cols>
  <sheetData>
    <row r="1" spans="1:3" ht="66" customHeight="1" x14ac:dyDescent="0.2">
      <c r="A1" s="1" t="s">
        <v>0</v>
      </c>
      <c r="B1" s="56" t="s">
        <v>1</v>
      </c>
      <c r="C1" s="56"/>
    </row>
    <row r="2" spans="1:3" ht="18" customHeight="1" x14ac:dyDescent="0.2">
      <c r="A2" s="53" t="s">
        <v>2</v>
      </c>
      <c r="B2" s="51"/>
      <c r="C2" s="53"/>
    </row>
    <row r="3" spans="1:3" ht="57" customHeight="1" x14ac:dyDescent="0.2">
      <c r="A3" s="52" t="s">
        <v>3</v>
      </c>
      <c r="B3" s="51"/>
      <c r="C3" s="52"/>
    </row>
    <row r="4" spans="1:3" ht="30.95" customHeight="1" x14ac:dyDescent="0.2">
      <c r="A4" s="52" t="s">
        <v>4</v>
      </c>
      <c r="B4" s="51"/>
      <c r="C4" s="52"/>
    </row>
    <row r="5" spans="1:3" ht="30.95" customHeight="1" x14ac:dyDescent="0.2">
      <c r="A5" s="52" t="s">
        <v>5</v>
      </c>
      <c r="B5" s="51"/>
      <c r="C5" s="52"/>
    </row>
    <row r="6" spans="1:3" ht="30.95" customHeight="1" x14ac:dyDescent="0.2">
      <c r="A6" s="52" t="s">
        <v>6</v>
      </c>
      <c r="B6" s="51"/>
      <c r="C6" s="52"/>
    </row>
    <row r="7" spans="1:3" ht="18" customHeight="1" x14ac:dyDescent="0.2">
      <c r="A7" s="53" t="s">
        <v>2</v>
      </c>
      <c r="B7" s="51"/>
      <c r="C7" s="53"/>
    </row>
    <row r="8" spans="1:3" ht="18" customHeight="1" x14ac:dyDescent="0.2">
      <c r="A8" s="54" t="s">
        <v>7</v>
      </c>
      <c r="B8" s="51"/>
      <c r="C8" s="54"/>
    </row>
    <row r="9" spans="1:3" ht="57" customHeight="1" x14ac:dyDescent="0.2">
      <c r="A9" s="55" t="s">
        <v>8</v>
      </c>
      <c r="B9" s="51"/>
      <c r="C9" s="55"/>
    </row>
    <row r="10" spans="1:3" ht="122.1" customHeight="1" x14ac:dyDescent="0.2">
      <c r="A10" s="55" t="s">
        <v>9</v>
      </c>
      <c r="B10" s="51"/>
      <c r="C10" s="55"/>
    </row>
    <row r="11" spans="1:3" ht="39" customHeight="1" x14ac:dyDescent="0.2">
      <c r="A11" s="50" t="s">
        <v>2</v>
      </c>
      <c r="B11" s="51"/>
      <c r="C11" s="50"/>
    </row>
    <row r="12" spans="1:3" ht="18" customHeight="1" x14ac:dyDescent="0.2">
      <c r="A12" s="3" t="s">
        <v>2</v>
      </c>
      <c r="B12" s="4" t="s">
        <v>2</v>
      </c>
      <c r="C12" s="3" t="s">
        <v>2</v>
      </c>
    </row>
    <row r="13" spans="1:3" ht="17.850000000000001" customHeight="1" x14ac:dyDescent="0.2">
      <c r="A13" s="5" t="str">
        <f>HYPERLINK("#'Table 8A.1'!A1","Table 8A.1")</f>
        <v>Table 8A.1</v>
      </c>
      <c r="B13" s="6" t="s">
        <v>2</v>
      </c>
      <c r="C13" s="2" t="s">
        <v>10</v>
      </c>
    </row>
    <row r="14" spans="1:3" ht="17.850000000000001" customHeight="1" x14ac:dyDescent="0.2">
      <c r="A14" s="5" t="str">
        <f>HYPERLINK("#'Table 8A.2'!A1","Table 8A.2")</f>
        <v>Table 8A.2</v>
      </c>
      <c r="B14" s="6" t="s">
        <v>2</v>
      </c>
      <c r="C14" s="2" t="s">
        <v>11</v>
      </c>
    </row>
    <row r="15" spans="1:3" ht="17.850000000000001" customHeight="1" x14ac:dyDescent="0.2">
      <c r="A15" s="5" t="str">
        <f>HYPERLINK("#'Table 8A.3'!A1","Table 8A.3")</f>
        <v>Table 8A.3</v>
      </c>
      <c r="B15" s="6" t="s">
        <v>2</v>
      </c>
      <c r="C15" s="2" t="s">
        <v>12</v>
      </c>
    </row>
    <row r="16" spans="1:3" ht="17.850000000000001" customHeight="1" x14ac:dyDescent="0.2">
      <c r="A16" s="5" t="str">
        <f>HYPERLINK("#'Table 8A.4'!A1","Table 8A.4")</f>
        <v>Table 8A.4</v>
      </c>
      <c r="B16" s="6" t="s">
        <v>2</v>
      </c>
      <c r="C16" s="2" t="s">
        <v>13</v>
      </c>
    </row>
    <row r="17" spans="1:3" ht="30.75" customHeight="1" x14ac:dyDescent="0.2">
      <c r="A17" s="5" t="str">
        <f>HYPERLINK("#'Table 8A.5'!A1","Table 8A.5")</f>
        <v>Table 8A.5</v>
      </c>
      <c r="B17" s="6" t="s">
        <v>2</v>
      </c>
      <c r="C17" s="2" t="s">
        <v>14</v>
      </c>
    </row>
    <row r="18" spans="1:3" ht="30.75" customHeight="1" x14ac:dyDescent="0.2">
      <c r="A18" s="5" t="str">
        <f>HYPERLINK("#'Table 8A.6'!A1","Table 8A.6")</f>
        <v>Table 8A.6</v>
      </c>
      <c r="B18" s="6" t="s">
        <v>2</v>
      </c>
      <c r="C18" s="2" t="s">
        <v>15</v>
      </c>
    </row>
    <row r="19" spans="1:3" ht="17.850000000000001" customHeight="1" x14ac:dyDescent="0.2">
      <c r="A19" s="5" t="str">
        <f>HYPERLINK("#'Table 8A.7'!A1","Table 8A.7")</f>
        <v>Table 8A.7</v>
      </c>
      <c r="B19" s="6" t="s">
        <v>2</v>
      </c>
      <c r="C19" s="2" t="s">
        <v>16</v>
      </c>
    </row>
    <row r="20" spans="1:3" ht="17.850000000000001" customHeight="1" x14ac:dyDescent="0.2">
      <c r="A20" s="5" t="str">
        <f>HYPERLINK("#'Table 8A.8'!A1","Table 8A.8")</f>
        <v>Table 8A.8</v>
      </c>
      <c r="B20" s="6" t="s">
        <v>2</v>
      </c>
      <c r="C20" s="2" t="s">
        <v>17</v>
      </c>
    </row>
    <row r="21" spans="1:3" ht="30.75" customHeight="1" x14ac:dyDescent="0.2">
      <c r="A21" s="5" t="str">
        <f>HYPERLINK("#'Table 8A.9'!A1","Table 8A.9")</f>
        <v>Table 8A.9</v>
      </c>
      <c r="B21" s="6" t="s">
        <v>2</v>
      </c>
      <c r="C21" s="2" t="s">
        <v>18</v>
      </c>
    </row>
    <row r="22" spans="1:3" ht="30.75" customHeight="1" x14ac:dyDescent="0.2">
      <c r="A22" s="5" t="str">
        <f>HYPERLINK("#'Table 8A.10'!A1","Table 8A.10")</f>
        <v>Table 8A.10</v>
      </c>
      <c r="B22" s="6" t="s">
        <v>2</v>
      </c>
      <c r="C22" s="2" t="s">
        <v>19</v>
      </c>
    </row>
    <row r="23" spans="1:3" ht="17.850000000000001" customHeight="1" x14ac:dyDescent="0.2">
      <c r="A23" s="5" t="str">
        <f>HYPERLINK("#'Table 8A.11'!A1","Table 8A.11")</f>
        <v>Table 8A.11</v>
      </c>
      <c r="B23" s="6" t="s">
        <v>2</v>
      </c>
      <c r="C23" s="2" t="s">
        <v>20</v>
      </c>
    </row>
    <row r="24" spans="1:3" ht="17.850000000000001" customHeight="1" x14ac:dyDescent="0.2">
      <c r="A24" s="5" t="str">
        <f>HYPERLINK("#'Table 8A.12'!A1","Table 8A.12")</f>
        <v>Table 8A.12</v>
      </c>
      <c r="B24" s="6" t="s">
        <v>2</v>
      </c>
      <c r="C24" s="2" t="s">
        <v>21</v>
      </c>
    </row>
    <row r="25" spans="1:3" ht="17.850000000000001" customHeight="1" x14ac:dyDescent="0.2">
      <c r="A25" s="5" t="str">
        <f>HYPERLINK("#'Table 8A.13'!A1","Table 8A.13")</f>
        <v>Table 8A.13</v>
      </c>
      <c r="B25" s="6" t="s">
        <v>2</v>
      </c>
      <c r="C25" s="2" t="s">
        <v>22</v>
      </c>
    </row>
    <row r="26" spans="1:3" ht="30.75" customHeight="1" x14ac:dyDescent="0.2">
      <c r="A26" s="5" t="str">
        <f>HYPERLINK("#'Table 8A.14'!A1","Table 8A.14")</f>
        <v>Table 8A.14</v>
      </c>
      <c r="B26" s="6" t="s">
        <v>2</v>
      </c>
      <c r="C26" s="2" t="s">
        <v>23</v>
      </c>
    </row>
    <row r="27" spans="1:3" ht="17.850000000000001" customHeight="1" x14ac:dyDescent="0.2">
      <c r="A27" s="5" t="str">
        <f>HYPERLINK("#'Table 8A.15'!A1","Table 8A.15")</f>
        <v>Table 8A.15</v>
      </c>
      <c r="B27" s="6" t="s">
        <v>2</v>
      </c>
      <c r="C27" s="2" t="s">
        <v>24</v>
      </c>
    </row>
    <row r="28" spans="1:3" ht="30.75" customHeight="1" x14ac:dyDescent="0.2">
      <c r="A28" s="5" t="str">
        <f>HYPERLINK("#'Table 8A.16'!A1","Table 8A.16")</f>
        <v>Table 8A.16</v>
      </c>
      <c r="B28" s="6" t="s">
        <v>2</v>
      </c>
      <c r="C28" s="2" t="s">
        <v>25</v>
      </c>
    </row>
    <row r="29" spans="1:3" ht="43.7" customHeight="1" x14ac:dyDescent="0.2">
      <c r="A29" s="5" t="str">
        <f>HYPERLINK("#'Table 8A.17'!A1","Table 8A.17")</f>
        <v>Table 8A.17</v>
      </c>
      <c r="B29" s="6" t="s">
        <v>2</v>
      </c>
      <c r="C29" s="2" t="s">
        <v>26</v>
      </c>
    </row>
    <row r="30" spans="1:3" ht="17.850000000000001" customHeight="1" x14ac:dyDescent="0.2">
      <c r="A30" s="5" t="str">
        <f>HYPERLINK("#'Table 8A.18'!A1","Table 8A.18")</f>
        <v>Table 8A.18</v>
      </c>
      <c r="B30" s="6" t="s">
        <v>2</v>
      </c>
      <c r="C30" s="2" t="s">
        <v>27</v>
      </c>
    </row>
    <row r="31" spans="1:3" ht="17.850000000000001" customHeight="1" x14ac:dyDescent="0.2">
      <c r="A31" s="5" t="str">
        <f>HYPERLINK("#'Table 8A.19'!A1","Table 8A.19")</f>
        <v>Table 8A.19</v>
      </c>
      <c r="B31" s="6" t="s">
        <v>2</v>
      </c>
      <c r="C31" s="2" t="s">
        <v>28</v>
      </c>
    </row>
    <row r="32" spans="1:3" ht="17.850000000000001" customHeight="1" x14ac:dyDescent="0.2">
      <c r="A32" s="5" t="str">
        <f>HYPERLINK("#'Table 8A.20'!A1","Table 8A.20")</f>
        <v>Table 8A.20</v>
      </c>
      <c r="B32" s="6" t="s">
        <v>2</v>
      </c>
      <c r="C32" s="2" t="s">
        <v>29</v>
      </c>
    </row>
    <row r="33" spans="1:3" ht="17.850000000000001" customHeight="1" x14ac:dyDescent="0.2">
      <c r="A33" s="5" t="str">
        <f>HYPERLINK("#'Table 8A.21'!A1","Table 8A.21")</f>
        <v>Table 8A.21</v>
      </c>
      <c r="B33" s="6" t="s">
        <v>2</v>
      </c>
      <c r="C33" s="2" t="s">
        <v>30</v>
      </c>
    </row>
    <row r="34" spans="1:3" ht="17.850000000000001" customHeight="1" x14ac:dyDescent="0.2">
      <c r="A34" s="5" t="str">
        <f>HYPERLINK("#'Table 8A.22'!A1","Table 8A.22")</f>
        <v>Table 8A.22</v>
      </c>
      <c r="B34" s="6" t="s">
        <v>2</v>
      </c>
      <c r="C34" s="2" t="s">
        <v>31</v>
      </c>
    </row>
  </sheetData>
  <mergeCells count="11">
    <mergeCell ref="B1:C1"/>
    <mergeCell ref="A2:C2"/>
    <mergeCell ref="A3:C3"/>
    <mergeCell ref="A4:C4"/>
    <mergeCell ref="A5:C5"/>
    <mergeCell ref="A11:C11"/>
    <mergeCell ref="A6:C6"/>
    <mergeCell ref="A7:C7"/>
    <mergeCell ref="A8:C8"/>
    <mergeCell ref="A9:C9"/>
    <mergeCell ref="A10:C10"/>
  </mergeCells>
  <pageMargins left="0.7" right="0.7" top="0.75" bottom="0.75" header="0.3" footer="0.3"/>
  <pageSetup paperSize="9" orientation="portrait" horizontalDpi="300" verticalDpi="300"/>
  <headerFooter scaleWithDoc="0" alignWithMargins="0">
    <oddHeader>&amp;C&amp;"Arial"&amp;8CONTENTS</oddHeader>
    <oddFooter>&amp;L&amp;"Arial"&amp;8REPORT ON
GOVERNMENT
SERVICES 2022&amp;R&amp;"Arial"&amp;8CORRECTIVE
SERVICES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78"/>
  <sheetViews>
    <sheetView showGridLines="0" workbookViewId="0"/>
  </sheetViews>
  <sheetFormatPr defaultColWidth="11.42578125" defaultRowHeight="12.75" x14ac:dyDescent="0.2"/>
  <cols>
    <col min="1" max="11" width="1.85546875" customWidth="1"/>
    <col min="12" max="12" width="8.85546875" customWidth="1"/>
    <col min="13" max="21" width="8.140625" customWidth="1"/>
  </cols>
  <sheetData>
    <row r="1" spans="1:21" ht="33.950000000000003" customHeight="1" x14ac:dyDescent="0.2">
      <c r="A1" s="8" t="s">
        <v>204</v>
      </c>
      <c r="B1" s="8"/>
      <c r="C1" s="8"/>
      <c r="D1" s="8"/>
      <c r="E1" s="8"/>
      <c r="F1" s="8"/>
      <c r="G1" s="8"/>
      <c r="H1" s="8"/>
      <c r="I1" s="8"/>
      <c r="J1" s="8"/>
      <c r="K1" s="58" t="s">
        <v>205</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36</v>
      </c>
      <c r="O2" s="13" t="s">
        <v>37</v>
      </c>
      <c r="P2" s="13" t="s">
        <v>38</v>
      </c>
      <c r="Q2" s="13" t="s">
        <v>39</v>
      </c>
      <c r="R2" s="13" t="s">
        <v>40</v>
      </c>
      <c r="S2" s="13" t="s">
        <v>95</v>
      </c>
      <c r="T2" s="13" t="s">
        <v>96</v>
      </c>
      <c r="U2" s="13" t="s">
        <v>43</v>
      </c>
    </row>
    <row r="3" spans="1:21" ht="16.5" customHeight="1" x14ac:dyDescent="0.2">
      <c r="A3" s="7" t="s">
        <v>206</v>
      </c>
      <c r="B3" s="7"/>
      <c r="C3" s="7"/>
      <c r="D3" s="7"/>
      <c r="E3" s="7"/>
      <c r="F3" s="7"/>
      <c r="G3" s="7"/>
      <c r="H3" s="7"/>
      <c r="I3" s="7"/>
      <c r="J3" s="7"/>
      <c r="K3" s="7"/>
      <c r="L3" s="9"/>
      <c r="M3" s="10"/>
      <c r="N3" s="10"/>
      <c r="O3" s="10"/>
      <c r="P3" s="10"/>
      <c r="Q3" s="10"/>
      <c r="R3" s="10"/>
      <c r="S3" s="10"/>
      <c r="T3" s="10"/>
      <c r="U3" s="10"/>
    </row>
    <row r="4" spans="1:21" ht="16.5" customHeight="1" x14ac:dyDescent="0.2">
      <c r="A4" s="7"/>
      <c r="B4" s="7" t="s">
        <v>143</v>
      </c>
      <c r="C4" s="7"/>
      <c r="D4" s="7"/>
      <c r="E4" s="7"/>
      <c r="F4" s="7"/>
      <c r="G4" s="7"/>
      <c r="H4" s="7"/>
      <c r="I4" s="7"/>
      <c r="J4" s="7"/>
      <c r="K4" s="7"/>
      <c r="L4" s="9"/>
      <c r="M4" s="10"/>
      <c r="N4" s="10"/>
      <c r="O4" s="10"/>
      <c r="P4" s="10"/>
      <c r="Q4" s="10"/>
      <c r="R4" s="10"/>
      <c r="S4" s="10"/>
      <c r="T4" s="10"/>
      <c r="U4" s="10"/>
    </row>
    <row r="5" spans="1:21" ht="16.5" customHeight="1" x14ac:dyDescent="0.2">
      <c r="A5" s="7"/>
      <c r="B5" s="7"/>
      <c r="C5" s="7" t="s">
        <v>45</v>
      </c>
      <c r="D5" s="7"/>
      <c r="E5" s="7"/>
      <c r="F5" s="7"/>
      <c r="G5" s="7"/>
      <c r="H5" s="7"/>
      <c r="I5" s="7"/>
      <c r="J5" s="7"/>
      <c r="K5" s="7"/>
      <c r="L5" s="9" t="s">
        <v>129</v>
      </c>
      <c r="M5" s="23">
        <v>7773</v>
      </c>
      <c r="N5" s="20">
        <v>685</v>
      </c>
      <c r="O5" s="23">
        <v>4710</v>
      </c>
      <c r="P5" s="23">
        <v>1732</v>
      </c>
      <c r="Q5" s="23">
        <v>1116</v>
      </c>
      <c r="R5" s="20">
        <v>370</v>
      </c>
      <c r="S5" s="20">
        <v>196</v>
      </c>
      <c r="T5" s="20">
        <v>963</v>
      </c>
      <c r="U5" s="26">
        <v>17545</v>
      </c>
    </row>
    <row r="6" spans="1:21" ht="16.5" customHeight="1" x14ac:dyDescent="0.2">
      <c r="A6" s="7"/>
      <c r="B6" s="7"/>
      <c r="C6" s="7" t="s">
        <v>97</v>
      </c>
      <c r="D6" s="7"/>
      <c r="E6" s="7"/>
      <c r="F6" s="7"/>
      <c r="G6" s="7"/>
      <c r="H6" s="7"/>
      <c r="I6" s="7"/>
      <c r="J6" s="7"/>
      <c r="K6" s="7"/>
      <c r="L6" s="9" t="s">
        <v>129</v>
      </c>
      <c r="M6" s="23">
        <v>7418</v>
      </c>
      <c r="N6" s="20">
        <v>902</v>
      </c>
      <c r="O6" s="23">
        <v>4849</v>
      </c>
      <c r="P6" s="23">
        <v>1757</v>
      </c>
      <c r="Q6" s="23">
        <v>1136</v>
      </c>
      <c r="R6" s="20">
        <v>353</v>
      </c>
      <c r="S6" s="20">
        <v>205</v>
      </c>
      <c r="T6" s="20">
        <v>961</v>
      </c>
      <c r="U6" s="26">
        <v>17582</v>
      </c>
    </row>
    <row r="7" spans="1:21" ht="16.5" customHeight="1" x14ac:dyDescent="0.2">
      <c r="A7" s="7"/>
      <c r="B7" s="7"/>
      <c r="C7" s="7" t="s">
        <v>98</v>
      </c>
      <c r="D7" s="7"/>
      <c r="E7" s="7"/>
      <c r="F7" s="7"/>
      <c r="G7" s="7"/>
      <c r="H7" s="7"/>
      <c r="I7" s="7"/>
      <c r="J7" s="7"/>
      <c r="K7" s="7"/>
      <c r="L7" s="9" t="s">
        <v>129</v>
      </c>
      <c r="M7" s="23">
        <v>5638</v>
      </c>
      <c r="N7" s="20">
        <v>918</v>
      </c>
      <c r="O7" s="23">
        <v>4918</v>
      </c>
      <c r="P7" s="23">
        <v>1868</v>
      </c>
      <c r="Q7" s="23">
        <v>1129</v>
      </c>
      <c r="R7" s="20">
        <v>332</v>
      </c>
      <c r="S7" s="20">
        <v>176</v>
      </c>
      <c r="T7" s="20">
        <v>997</v>
      </c>
      <c r="U7" s="26">
        <v>15975</v>
      </c>
    </row>
    <row r="8" spans="1:21" ht="16.5" customHeight="1" x14ac:dyDescent="0.2">
      <c r="A8" s="7"/>
      <c r="B8" s="7"/>
      <c r="C8" s="7" t="s">
        <v>99</v>
      </c>
      <c r="D8" s="7"/>
      <c r="E8" s="7"/>
      <c r="F8" s="7"/>
      <c r="G8" s="7"/>
      <c r="H8" s="7"/>
      <c r="I8" s="7"/>
      <c r="J8" s="7"/>
      <c r="K8" s="7"/>
      <c r="L8" s="9" t="s">
        <v>129</v>
      </c>
      <c r="M8" s="23">
        <v>4504</v>
      </c>
      <c r="N8" s="23">
        <v>1002</v>
      </c>
      <c r="O8" s="23">
        <v>4671</v>
      </c>
      <c r="P8" s="23">
        <v>1749</v>
      </c>
      <c r="Q8" s="23">
        <v>1109</v>
      </c>
      <c r="R8" s="20">
        <v>323</v>
      </c>
      <c r="S8" s="20">
        <v>177</v>
      </c>
      <c r="T8" s="23">
        <v>1003</v>
      </c>
      <c r="U8" s="26">
        <v>14538</v>
      </c>
    </row>
    <row r="9" spans="1:21" ht="16.5" customHeight="1" x14ac:dyDescent="0.2">
      <c r="A9" s="7"/>
      <c r="B9" s="7"/>
      <c r="C9" s="7" t="s">
        <v>100</v>
      </c>
      <c r="D9" s="7"/>
      <c r="E9" s="7"/>
      <c r="F9" s="7"/>
      <c r="G9" s="7"/>
      <c r="H9" s="7"/>
      <c r="I9" s="7"/>
      <c r="J9" s="7"/>
      <c r="K9" s="7"/>
      <c r="L9" s="9" t="s">
        <v>129</v>
      </c>
      <c r="M9" s="23">
        <v>4183</v>
      </c>
      <c r="N9" s="20">
        <v>922</v>
      </c>
      <c r="O9" s="23">
        <v>4579</v>
      </c>
      <c r="P9" s="23">
        <v>1525</v>
      </c>
      <c r="Q9" s="23">
        <v>1076</v>
      </c>
      <c r="R9" s="20">
        <v>287</v>
      </c>
      <c r="S9" s="20">
        <v>169</v>
      </c>
      <c r="T9" s="20">
        <v>953</v>
      </c>
      <c r="U9" s="26">
        <v>13694</v>
      </c>
    </row>
    <row r="10" spans="1:21" ht="16.5" customHeight="1" x14ac:dyDescent="0.2">
      <c r="A10" s="7"/>
      <c r="B10" s="7"/>
      <c r="C10" s="7" t="s">
        <v>101</v>
      </c>
      <c r="D10" s="7"/>
      <c r="E10" s="7"/>
      <c r="F10" s="7"/>
      <c r="G10" s="7"/>
      <c r="H10" s="7"/>
      <c r="I10" s="7"/>
      <c r="J10" s="7"/>
      <c r="K10" s="7"/>
      <c r="L10" s="9" t="s">
        <v>129</v>
      </c>
      <c r="M10" s="23">
        <v>3738</v>
      </c>
      <c r="N10" s="20">
        <v>847</v>
      </c>
      <c r="O10" s="23">
        <v>4148</v>
      </c>
      <c r="P10" s="23">
        <v>1414</v>
      </c>
      <c r="Q10" s="23">
        <v>1044</v>
      </c>
      <c r="R10" s="20">
        <v>277</v>
      </c>
      <c r="S10" s="20">
        <v>137</v>
      </c>
      <c r="T10" s="20">
        <v>866</v>
      </c>
      <c r="U10" s="26">
        <v>12470</v>
      </c>
    </row>
    <row r="11" spans="1:21" ht="16.5" customHeight="1" x14ac:dyDescent="0.2">
      <c r="A11" s="7"/>
      <c r="B11" s="7"/>
      <c r="C11" s="7" t="s">
        <v>102</v>
      </c>
      <c r="D11" s="7"/>
      <c r="E11" s="7"/>
      <c r="F11" s="7"/>
      <c r="G11" s="7"/>
      <c r="H11" s="7"/>
      <c r="I11" s="7"/>
      <c r="J11" s="7"/>
      <c r="K11" s="7"/>
      <c r="L11" s="9" t="s">
        <v>129</v>
      </c>
      <c r="M11" s="23">
        <v>3453</v>
      </c>
      <c r="N11" s="20">
        <v>673</v>
      </c>
      <c r="O11" s="23">
        <v>3783</v>
      </c>
      <c r="P11" s="23">
        <v>1354</v>
      </c>
      <c r="Q11" s="20">
        <v>919</v>
      </c>
      <c r="R11" s="20">
        <v>260</v>
      </c>
      <c r="S11" s="20">
        <v>130</v>
      </c>
      <c r="T11" s="20">
        <v>904</v>
      </c>
      <c r="U11" s="26">
        <v>11476</v>
      </c>
    </row>
    <row r="12" spans="1:21" ht="16.5" customHeight="1" x14ac:dyDescent="0.2">
      <c r="A12" s="7"/>
      <c r="B12" s="7"/>
      <c r="C12" s="7" t="s">
        <v>103</v>
      </c>
      <c r="D12" s="7"/>
      <c r="E12" s="7"/>
      <c r="F12" s="7"/>
      <c r="G12" s="7"/>
      <c r="H12" s="7"/>
      <c r="I12" s="7"/>
      <c r="J12" s="7"/>
      <c r="K12" s="7"/>
      <c r="L12" s="9" t="s">
        <v>129</v>
      </c>
      <c r="M12" s="23">
        <v>3467</v>
      </c>
      <c r="N12" s="20">
        <v>561</v>
      </c>
      <c r="O12" s="23">
        <v>3675</v>
      </c>
      <c r="P12" s="23">
        <v>1450</v>
      </c>
      <c r="Q12" s="20">
        <v>901</v>
      </c>
      <c r="R12" s="20">
        <v>279</v>
      </c>
      <c r="S12" s="20">
        <v>168</v>
      </c>
      <c r="T12" s="23">
        <v>1034</v>
      </c>
      <c r="U12" s="26">
        <v>11535</v>
      </c>
    </row>
    <row r="13" spans="1:21" ht="16.5" customHeight="1" x14ac:dyDescent="0.2">
      <c r="A13" s="7"/>
      <c r="B13" s="7"/>
      <c r="C13" s="7" t="s">
        <v>104</v>
      </c>
      <c r="D13" s="7"/>
      <c r="E13" s="7"/>
      <c r="F13" s="7"/>
      <c r="G13" s="7"/>
      <c r="H13" s="7"/>
      <c r="I13" s="7"/>
      <c r="J13" s="7"/>
      <c r="K13" s="7"/>
      <c r="L13" s="9" t="s">
        <v>129</v>
      </c>
      <c r="M13" s="23">
        <v>3410</v>
      </c>
      <c r="N13" s="20">
        <v>546</v>
      </c>
      <c r="O13" s="23">
        <v>3360</v>
      </c>
      <c r="P13" s="23">
        <v>1415</v>
      </c>
      <c r="Q13" s="20">
        <v>940</v>
      </c>
      <c r="R13" s="20">
        <v>271</v>
      </c>
      <c r="S13" s="20">
        <v>144</v>
      </c>
      <c r="T13" s="20">
        <v>959</v>
      </c>
      <c r="U13" s="26">
        <v>11044</v>
      </c>
    </row>
    <row r="14" spans="1:21" ht="16.5" customHeight="1" x14ac:dyDescent="0.2">
      <c r="A14" s="7"/>
      <c r="B14" s="7"/>
      <c r="C14" s="7" t="s">
        <v>105</v>
      </c>
      <c r="D14" s="7"/>
      <c r="E14" s="7"/>
      <c r="F14" s="7"/>
      <c r="G14" s="7"/>
      <c r="H14" s="7"/>
      <c r="I14" s="7"/>
      <c r="J14" s="7"/>
      <c r="K14" s="7"/>
      <c r="L14" s="9" t="s">
        <v>129</v>
      </c>
      <c r="M14" s="23">
        <v>3266</v>
      </c>
      <c r="N14" s="20">
        <v>511</v>
      </c>
      <c r="O14" s="23">
        <v>3386</v>
      </c>
      <c r="P14" s="23">
        <v>1451</v>
      </c>
      <c r="Q14" s="23">
        <v>1075</v>
      </c>
      <c r="R14" s="20">
        <v>243</v>
      </c>
      <c r="S14" s="20">
        <v>167</v>
      </c>
      <c r="T14" s="20">
        <v>815</v>
      </c>
      <c r="U14" s="26">
        <v>10913</v>
      </c>
    </row>
    <row r="15" spans="1:21" ht="16.5" customHeight="1" x14ac:dyDescent="0.2">
      <c r="A15" s="7"/>
      <c r="B15" s="7" t="s">
        <v>144</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45</v>
      </c>
      <c r="D16" s="7"/>
      <c r="E16" s="7"/>
      <c r="F16" s="7"/>
      <c r="G16" s="7"/>
      <c r="H16" s="7"/>
      <c r="I16" s="7"/>
      <c r="J16" s="7"/>
      <c r="K16" s="7"/>
      <c r="L16" s="9" t="s">
        <v>129</v>
      </c>
      <c r="M16" s="26">
        <v>26352</v>
      </c>
      <c r="N16" s="23">
        <v>7677</v>
      </c>
      <c r="O16" s="26">
        <v>13447</v>
      </c>
      <c r="P16" s="23">
        <v>4180</v>
      </c>
      <c r="Q16" s="23">
        <v>4456</v>
      </c>
      <c r="R16" s="23">
        <v>1518</v>
      </c>
      <c r="S16" s="20">
        <v>985</v>
      </c>
      <c r="T16" s="20">
        <v>290</v>
      </c>
      <c r="U16" s="26">
        <v>58905</v>
      </c>
    </row>
    <row r="17" spans="1:21" ht="16.5" customHeight="1" x14ac:dyDescent="0.2">
      <c r="A17" s="7"/>
      <c r="B17" s="7"/>
      <c r="C17" s="7" t="s">
        <v>97</v>
      </c>
      <c r="D17" s="7"/>
      <c r="E17" s="7"/>
      <c r="F17" s="7"/>
      <c r="G17" s="7"/>
      <c r="H17" s="7"/>
      <c r="I17" s="7"/>
      <c r="J17" s="7"/>
      <c r="K17" s="7"/>
      <c r="L17" s="9" t="s">
        <v>129</v>
      </c>
      <c r="M17" s="26">
        <v>25397</v>
      </c>
      <c r="N17" s="26">
        <v>10959</v>
      </c>
      <c r="O17" s="26">
        <v>15224</v>
      </c>
      <c r="P17" s="23">
        <v>4113</v>
      </c>
      <c r="Q17" s="23">
        <v>4789</v>
      </c>
      <c r="R17" s="23">
        <v>1619</v>
      </c>
      <c r="S17" s="23">
        <v>1014</v>
      </c>
      <c r="T17" s="20">
        <v>311</v>
      </c>
      <c r="U17" s="26">
        <v>63426</v>
      </c>
    </row>
    <row r="18" spans="1:21" ht="16.5" customHeight="1" x14ac:dyDescent="0.2">
      <c r="A18" s="7"/>
      <c r="B18" s="7"/>
      <c r="C18" s="7" t="s">
        <v>98</v>
      </c>
      <c r="D18" s="7"/>
      <c r="E18" s="7"/>
      <c r="F18" s="7"/>
      <c r="G18" s="7"/>
      <c r="H18" s="7"/>
      <c r="I18" s="7"/>
      <c r="J18" s="7"/>
      <c r="K18" s="7"/>
      <c r="L18" s="9" t="s">
        <v>129</v>
      </c>
      <c r="M18" s="26">
        <v>17920</v>
      </c>
      <c r="N18" s="26">
        <v>12024</v>
      </c>
      <c r="O18" s="26">
        <v>16162</v>
      </c>
      <c r="P18" s="23">
        <v>4012</v>
      </c>
      <c r="Q18" s="23">
        <v>4723</v>
      </c>
      <c r="R18" s="23">
        <v>1665</v>
      </c>
      <c r="S18" s="20">
        <v>915</v>
      </c>
      <c r="T18" s="20">
        <v>324</v>
      </c>
      <c r="U18" s="26">
        <v>57746</v>
      </c>
    </row>
    <row r="19" spans="1:21" ht="16.5" customHeight="1" x14ac:dyDescent="0.2">
      <c r="A19" s="7"/>
      <c r="B19" s="7"/>
      <c r="C19" s="7" t="s">
        <v>99</v>
      </c>
      <c r="D19" s="7"/>
      <c r="E19" s="7"/>
      <c r="F19" s="7"/>
      <c r="G19" s="7"/>
      <c r="H19" s="7"/>
      <c r="I19" s="7"/>
      <c r="J19" s="7"/>
      <c r="K19" s="7"/>
      <c r="L19" s="9" t="s">
        <v>129</v>
      </c>
      <c r="M19" s="26">
        <v>13982</v>
      </c>
      <c r="N19" s="26">
        <v>13117</v>
      </c>
      <c r="O19" s="26">
        <v>15487</v>
      </c>
      <c r="P19" s="23">
        <v>3639</v>
      </c>
      <c r="Q19" s="23">
        <v>4798</v>
      </c>
      <c r="R19" s="23">
        <v>1583</v>
      </c>
      <c r="S19" s="20">
        <v>897</v>
      </c>
      <c r="T19" s="20">
        <v>322</v>
      </c>
      <c r="U19" s="26">
        <v>53825</v>
      </c>
    </row>
    <row r="20" spans="1:21" ht="16.5" customHeight="1" x14ac:dyDescent="0.2">
      <c r="A20" s="7"/>
      <c r="B20" s="7"/>
      <c r="C20" s="7" t="s">
        <v>100</v>
      </c>
      <c r="D20" s="7"/>
      <c r="E20" s="7"/>
      <c r="F20" s="7"/>
      <c r="G20" s="7"/>
      <c r="H20" s="7"/>
      <c r="I20" s="7"/>
      <c r="J20" s="7"/>
      <c r="K20" s="7"/>
      <c r="L20" s="9" t="s">
        <v>129</v>
      </c>
      <c r="M20" s="26">
        <v>13837</v>
      </c>
      <c r="N20" s="26">
        <v>12646</v>
      </c>
      <c r="O20" s="26">
        <v>15201</v>
      </c>
      <c r="P20" s="23">
        <v>3521</v>
      </c>
      <c r="Q20" s="23">
        <v>5186</v>
      </c>
      <c r="R20" s="23">
        <v>1505</v>
      </c>
      <c r="S20" s="20">
        <v>812</v>
      </c>
      <c r="T20" s="20">
        <v>304</v>
      </c>
      <c r="U20" s="26">
        <v>53011</v>
      </c>
    </row>
    <row r="21" spans="1:21" ht="16.5" customHeight="1" x14ac:dyDescent="0.2">
      <c r="A21" s="7"/>
      <c r="B21" s="7"/>
      <c r="C21" s="7" t="s">
        <v>101</v>
      </c>
      <c r="D21" s="7"/>
      <c r="E21" s="7"/>
      <c r="F21" s="7"/>
      <c r="G21" s="7"/>
      <c r="H21" s="7"/>
      <c r="I21" s="7"/>
      <c r="J21" s="7"/>
      <c r="K21" s="7"/>
      <c r="L21" s="9" t="s">
        <v>129</v>
      </c>
      <c r="M21" s="26">
        <v>13017</v>
      </c>
      <c r="N21" s="26">
        <v>12191</v>
      </c>
      <c r="O21" s="26">
        <v>13857</v>
      </c>
      <c r="P21" s="23">
        <v>3150</v>
      </c>
      <c r="Q21" s="23">
        <v>4938</v>
      </c>
      <c r="R21" s="23">
        <v>1601</v>
      </c>
      <c r="S21" s="20">
        <v>746</v>
      </c>
      <c r="T21" s="20">
        <v>270</v>
      </c>
      <c r="U21" s="26">
        <v>49770</v>
      </c>
    </row>
    <row r="22" spans="1:21" ht="16.5" customHeight="1" x14ac:dyDescent="0.2">
      <c r="A22" s="7"/>
      <c r="B22" s="7"/>
      <c r="C22" s="7" t="s">
        <v>102</v>
      </c>
      <c r="D22" s="7"/>
      <c r="E22" s="7"/>
      <c r="F22" s="7"/>
      <c r="G22" s="7"/>
      <c r="H22" s="7"/>
      <c r="I22" s="7"/>
      <c r="J22" s="7"/>
      <c r="K22" s="7"/>
      <c r="L22" s="9" t="s">
        <v>129</v>
      </c>
      <c r="M22" s="26">
        <v>12417</v>
      </c>
      <c r="N22" s="23">
        <v>9861</v>
      </c>
      <c r="O22" s="26">
        <v>12549</v>
      </c>
      <c r="P22" s="23">
        <v>2797</v>
      </c>
      <c r="Q22" s="23">
        <v>4668</v>
      </c>
      <c r="R22" s="23">
        <v>1689</v>
      </c>
      <c r="S22" s="20">
        <v>751</v>
      </c>
      <c r="T22" s="20">
        <v>261</v>
      </c>
      <c r="U22" s="26">
        <v>44994</v>
      </c>
    </row>
    <row r="23" spans="1:21" ht="16.5" customHeight="1" x14ac:dyDescent="0.2">
      <c r="A23" s="7"/>
      <c r="B23" s="7"/>
      <c r="C23" s="7" t="s">
        <v>103</v>
      </c>
      <c r="D23" s="7"/>
      <c r="E23" s="7"/>
      <c r="F23" s="7"/>
      <c r="G23" s="7"/>
      <c r="H23" s="7"/>
      <c r="I23" s="7"/>
      <c r="J23" s="7"/>
      <c r="K23" s="7"/>
      <c r="L23" s="9" t="s">
        <v>129</v>
      </c>
      <c r="M23" s="26">
        <v>12475</v>
      </c>
      <c r="N23" s="23">
        <v>8587</v>
      </c>
      <c r="O23" s="26">
        <v>12120</v>
      </c>
      <c r="P23" s="23">
        <v>2884</v>
      </c>
      <c r="Q23" s="23">
        <v>4634</v>
      </c>
      <c r="R23" s="23">
        <v>1758</v>
      </c>
      <c r="S23" s="23">
        <v>1128</v>
      </c>
      <c r="T23" s="20">
        <v>265</v>
      </c>
      <c r="U23" s="26">
        <v>43851</v>
      </c>
    </row>
    <row r="24" spans="1:21" ht="16.5" customHeight="1" x14ac:dyDescent="0.2">
      <c r="A24" s="7"/>
      <c r="B24" s="7"/>
      <c r="C24" s="7" t="s">
        <v>104</v>
      </c>
      <c r="D24" s="7"/>
      <c r="E24" s="7"/>
      <c r="F24" s="7"/>
      <c r="G24" s="7"/>
      <c r="H24" s="7"/>
      <c r="I24" s="7"/>
      <c r="J24" s="7"/>
      <c r="K24" s="7"/>
      <c r="L24" s="9" t="s">
        <v>129</v>
      </c>
      <c r="M24" s="26">
        <v>12401</v>
      </c>
      <c r="N24" s="23">
        <v>8225</v>
      </c>
      <c r="O24" s="26">
        <v>11583</v>
      </c>
      <c r="P24" s="23">
        <v>2687</v>
      </c>
      <c r="Q24" s="23">
        <v>4652</v>
      </c>
      <c r="R24" s="23">
        <v>1667</v>
      </c>
      <c r="S24" s="23">
        <v>1141</v>
      </c>
      <c r="T24" s="20">
        <v>251</v>
      </c>
      <c r="U24" s="26">
        <v>42607</v>
      </c>
    </row>
    <row r="25" spans="1:21" ht="16.5" customHeight="1" x14ac:dyDescent="0.2">
      <c r="A25" s="7"/>
      <c r="B25" s="7"/>
      <c r="C25" s="7" t="s">
        <v>105</v>
      </c>
      <c r="D25" s="7"/>
      <c r="E25" s="7"/>
      <c r="F25" s="7"/>
      <c r="G25" s="7"/>
      <c r="H25" s="7"/>
      <c r="I25" s="7"/>
      <c r="J25" s="7"/>
      <c r="K25" s="7"/>
      <c r="L25" s="9" t="s">
        <v>129</v>
      </c>
      <c r="M25" s="26">
        <v>12473</v>
      </c>
      <c r="N25" s="23">
        <v>8029</v>
      </c>
      <c r="O25" s="26">
        <v>11796</v>
      </c>
      <c r="P25" s="23">
        <v>2778</v>
      </c>
      <c r="Q25" s="23">
        <v>4993</v>
      </c>
      <c r="R25" s="23">
        <v>1569</v>
      </c>
      <c r="S25" s="23">
        <v>1175</v>
      </c>
      <c r="T25" s="20">
        <v>267</v>
      </c>
      <c r="U25" s="26">
        <v>43079</v>
      </c>
    </row>
    <row r="26" spans="1:21" ht="16.5" customHeight="1" x14ac:dyDescent="0.2">
      <c r="A26" s="7" t="s">
        <v>207</v>
      </c>
      <c r="B26" s="7"/>
      <c r="C26" s="7"/>
      <c r="D26" s="7"/>
      <c r="E26" s="7"/>
      <c r="F26" s="7"/>
      <c r="G26" s="7"/>
      <c r="H26" s="7"/>
      <c r="I26" s="7"/>
      <c r="J26" s="7"/>
      <c r="K26" s="7"/>
      <c r="L26" s="9"/>
      <c r="M26" s="10"/>
      <c r="N26" s="10"/>
      <c r="O26" s="10"/>
      <c r="P26" s="10"/>
      <c r="Q26" s="10"/>
      <c r="R26" s="10"/>
      <c r="S26" s="10"/>
      <c r="T26" s="10"/>
      <c r="U26" s="10"/>
    </row>
    <row r="27" spans="1:21" ht="16.5" customHeight="1" x14ac:dyDescent="0.2">
      <c r="A27" s="7"/>
      <c r="B27" s="7" t="s">
        <v>143</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45</v>
      </c>
      <c r="D28" s="7"/>
      <c r="E28" s="7"/>
      <c r="F28" s="7"/>
      <c r="G28" s="7"/>
      <c r="H28" s="7"/>
      <c r="I28" s="7"/>
      <c r="J28" s="7"/>
      <c r="K28" s="7"/>
      <c r="L28" s="9" t="s">
        <v>157</v>
      </c>
      <c r="M28" s="36">
        <v>4444.3999999999996</v>
      </c>
      <c r="N28" s="36">
        <v>1723.7</v>
      </c>
      <c r="O28" s="36">
        <v>3223.4</v>
      </c>
      <c r="P28" s="36">
        <v>2538.6999999999998</v>
      </c>
      <c r="Q28" s="36">
        <v>3983.8</v>
      </c>
      <c r="R28" s="36">
        <v>1955.1</v>
      </c>
      <c r="S28" s="36">
        <v>3539.7</v>
      </c>
      <c r="T28" s="36">
        <v>1840.9</v>
      </c>
      <c r="U28" s="36">
        <v>3285.7</v>
      </c>
    </row>
    <row r="29" spans="1:21" ht="16.5" customHeight="1" x14ac:dyDescent="0.2">
      <c r="A29" s="7"/>
      <c r="B29" s="7"/>
      <c r="C29" s="7" t="s">
        <v>97</v>
      </c>
      <c r="D29" s="7"/>
      <c r="E29" s="7"/>
      <c r="F29" s="7"/>
      <c r="G29" s="7"/>
      <c r="H29" s="7"/>
      <c r="I29" s="7"/>
      <c r="J29" s="7"/>
      <c r="K29" s="7"/>
      <c r="L29" s="9" t="s">
        <v>157</v>
      </c>
      <c r="M29" s="36">
        <v>4345</v>
      </c>
      <c r="N29" s="36">
        <v>2343</v>
      </c>
      <c r="O29" s="36">
        <v>3418.4</v>
      </c>
      <c r="P29" s="36">
        <v>2640</v>
      </c>
      <c r="Q29" s="36">
        <v>4153.6000000000004</v>
      </c>
      <c r="R29" s="36">
        <v>1905.7</v>
      </c>
      <c r="S29" s="36">
        <v>3823.4</v>
      </c>
      <c r="T29" s="36">
        <v>1869.6</v>
      </c>
      <c r="U29" s="36">
        <v>3378</v>
      </c>
    </row>
    <row r="30" spans="1:21" ht="16.5" customHeight="1" x14ac:dyDescent="0.2">
      <c r="A30" s="7"/>
      <c r="B30" s="7"/>
      <c r="C30" s="7" t="s">
        <v>98</v>
      </c>
      <c r="D30" s="7"/>
      <c r="E30" s="7"/>
      <c r="F30" s="7"/>
      <c r="G30" s="7"/>
      <c r="H30" s="7"/>
      <c r="I30" s="7"/>
      <c r="J30" s="7"/>
      <c r="K30" s="7"/>
      <c r="L30" s="9" t="s">
        <v>157</v>
      </c>
      <c r="M30" s="36">
        <v>3386.7</v>
      </c>
      <c r="N30" s="36">
        <v>2461.9</v>
      </c>
      <c r="O30" s="36">
        <v>3573.9</v>
      </c>
      <c r="P30" s="36">
        <v>2878.9</v>
      </c>
      <c r="Q30" s="36">
        <v>4229.1000000000004</v>
      </c>
      <c r="R30" s="36">
        <v>1834.4</v>
      </c>
      <c r="S30" s="36">
        <v>3405.9</v>
      </c>
      <c r="T30" s="36">
        <v>1976.4</v>
      </c>
      <c r="U30" s="36">
        <v>3152</v>
      </c>
    </row>
    <row r="31" spans="1:21" ht="16.5" customHeight="1" x14ac:dyDescent="0.2">
      <c r="A31" s="7"/>
      <c r="B31" s="7"/>
      <c r="C31" s="7" t="s">
        <v>99</v>
      </c>
      <c r="D31" s="7"/>
      <c r="E31" s="7"/>
      <c r="F31" s="7"/>
      <c r="G31" s="7"/>
      <c r="H31" s="7"/>
      <c r="I31" s="7"/>
      <c r="J31" s="7"/>
      <c r="K31" s="7"/>
      <c r="L31" s="9" t="s">
        <v>157</v>
      </c>
      <c r="M31" s="36">
        <v>2774.8</v>
      </c>
      <c r="N31" s="36">
        <v>2776.7</v>
      </c>
      <c r="O31" s="36">
        <v>3377.2</v>
      </c>
      <c r="P31" s="36">
        <v>2768.6</v>
      </c>
      <c r="Q31" s="36">
        <v>4262.5</v>
      </c>
      <c r="R31" s="36">
        <v>1831.8</v>
      </c>
      <c r="S31" s="36">
        <v>3553.9</v>
      </c>
      <c r="T31" s="36">
        <v>2026.4</v>
      </c>
      <c r="U31" s="36">
        <v>2918</v>
      </c>
    </row>
    <row r="32" spans="1:21" ht="16.5" customHeight="1" x14ac:dyDescent="0.2">
      <c r="A32" s="7"/>
      <c r="B32" s="7"/>
      <c r="C32" s="7" t="s">
        <v>100</v>
      </c>
      <c r="D32" s="7"/>
      <c r="E32" s="7"/>
      <c r="F32" s="7"/>
      <c r="G32" s="7"/>
      <c r="H32" s="7"/>
      <c r="I32" s="7"/>
      <c r="J32" s="7"/>
      <c r="K32" s="7"/>
      <c r="L32" s="9" t="s">
        <v>157</v>
      </c>
      <c r="M32" s="36">
        <v>2643.4</v>
      </c>
      <c r="N32" s="36">
        <v>2643.5</v>
      </c>
      <c r="O32" s="36">
        <v>3415.5</v>
      </c>
      <c r="P32" s="36">
        <v>2478.9</v>
      </c>
      <c r="Q32" s="36">
        <v>4249.1000000000004</v>
      </c>
      <c r="R32" s="36">
        <v>1748.7</v>
      </c>
      <c r="S32" s="36">
        <v>3614.4</v>
      </c>
      <c r="T32" s="36">
        <v>1960.7</v>
      </c>
      <c r="U32" s="36">
        <v>2824.6</v>
      </c>
    </row>
    <row r="33" spans="1:21" ht="16.5" customHeight="1" x14ac:dyDescent="0.2">
      <c r="A33" s="7"/>
      <c r="B33" s="7"/>
      <c r="C33" s="7" t="s">
        <v>101</v>
      </c>
      <c r="D33" s="7"/>
      <c r="E33" s="7"/>
      <c r="F33" s="7"/>
      <c r="G33" s="7"/>
      <c r="H33" s="7"/>
      <c r="I33" s="7"/>
      <c r="J33" s="7"/>
      <c r="K33" s="7"/>
      <c r="L33" s="9" t="s">
        <v>157</v>
      </c>
      <c r="M33" s="36">
        <v>2430.1</v>
      </c>
      <c r="N33" s="36">
        <v>2497.8000000000002</v>
      </c>
      <c r="O33" s="36">
        <v>3187.7</v>
      </c>
      <c r="P33" s="36">
        <v>2352.3000000000002</v>
      </c>
      <c r="Q33" s="36">
        <v>4233.1000000000004</v>
      </c>
      <c r="R33" s="36">
        <v>1816.6</v>
      </c>
      <c r="S33" s="36">
        <v>3097.7</v>
      </c>
      <c r="T33" s="36">
        <v>1815.3</v>
      </c>
      <c r="U33" s="36">
        <v>2642.6</v>
      </c>
    </row>
    <row r="34" spans="1:21" ht="16.5" customHeight="1" x14ac:dyDescent="0.2">
      <c r="A34" s="7"/>
      <c r="B34" s="7"/>
      <c r="C34" s="7" t="s">
        <v>102</v>
      </c>
      <c r="D34" s="7"/>
      <c r="E34" s="7"/>
      <c r="F34" s="7"/>
      <c r="G34" s="7"/>
      <c r="H34" s="7"/>
      <c r="I34" s="7"/>
      <c r="J34" s="7"/>
      <c r="K34" s="7"/>
      <c r="L34" s="9" t="s">
        <v>157</v>
      </c>
      <c r="M34" s="36">
        <v>2314.6</v>
      </c>
      <c r="N34" s="36">
        <v>2027.9</v>
      </c>
      <c r="O34" s="36">
        <v>2993</v>
      </c>
      <c r="P34" s="36">
        <v>2297</v>
      </c>
      <c r="Q34" s="36">
        <v>3828.3</v>
      </c>
      <c r="R34" s="36">
        <v>1744.8</v>
      </c>
      <c r="S34" s="36">
        <v>3004.9</v>
      </c>
      <c r="T34" s="36">
        <v>1932.9</v>
      </c>
      <c r="U34" s="36">
        <v>2497.6</v>
      </c>
    </row>
    <row r="35" spans="1:21" ht="16.5" customHeight="1" x14ac:dyDescent="0.2">
      <c r="A35" s="7"/>
      <c r="B35" s="7"/>
      <c r="C35" s="7" t="s">
        <v>103</v>
      </c>
      <c r="D35" s="7"/>
      <c r="E35" s="7"/>
      <c r="F35" s="7"/>
      <c r="G35" s="7"/>
      <c r="H35" s="7"/>
      <c r="I35" s="7"/>
      <c r="J35" s="7"/>
      <c r="K35" s="7"/>
      <c r="L35" s="9" t="s">
        <v>157</v>
      </c>
      <c r="M35" s="36">
        <v>2395.4</v>
      </c>
      <c r="N35" s="36">
        <v>1725.9</v>
      </c>
      <c r="O35" s="36">
        <v>2992.8</v>
      </c>
      <c r="P35" s="36">
        <v>2512.3000000000002</v>
      </c>
      <c r="Q35" s="36">
        <v>3859.4</v>
      </c>
      <c r="R35" s="36">
        <v>1918.7</v>
      </c>
      <c r="S35" s="36">
        <v>3985.7</v>
      </c>
      <c r="T35" s="36">
        <v>2258.9</v>
      </c>
      <c r="U35" s="36">
        <v>2578.9</v>
      </c>
    </row>
    <row r="36" spans="1:21" ht="16.5" customHeight="1" x14ac:dyDescent="0.2">
      <c r="A36" s="7"/>
      <c r="B36" s="7"/>
      <c r="C36" s="7" t="s">
        <v>104</v>
      </c>
      <c r="D36" s="7"/>
      <c r="E36" s="7"/>
      <c r="F36" s="7"/>
      <c r="G36" s="7"/>
      <c r="H36" s="7"/>
      <c r="I36" s="7"/>
      <c r="J36" s="7"/>
      <c r="K36" s="7"/>
      <c r="L36" s="9" t="s">
        <v>157</v>
      </c>
      <c r="M36" s="36">
        <v>2430</v>
      </c>
      <c r="N36" s="36">
        <v>1717.6</v>
      </c>
      <c r="O36" s="36">
        <v>2817.2</v>
      </c>
      <c r="P36" s="36">
        <v>2509.3000000000002</v>
      </c>
      <c r="Q36" s="36">
        <v>4142.1000000000004</v>
      </c>
      <c r="R36" s="36">
        <v>1908.4</v>
      </c>
      <c r="S36" s="36">
        <v>3543.9</v>
      </c>
      <c r="T36" s="36">
        <v>2145.9</v>
      </c>
      <c r="U36" s="36">
        <v>2539.1999999999998</v>
      </c>
    </row>
    <row r="37" spans="1:21" ht="16.5" customHeight="1" x14ac:dyDescent="0.2">
      <c r="A37" s="7"/>
      <c r="B37" s="7"/>
      <c r="C37" s="7" t="s">
        <v>105</v>
      </c>
      <c r="D37" s="7"/>
      <c r="E37" s="7"/>
      <c r="F37" s="7"/>
      <c r="G37" s="7"/>
      <c r="H37" s="7"/>
      <c r="I37" s="7"/>
      <c r="J37" s="7"/>
      <c r="K37" s="7"/>
      <c r="L37" s="9" t="s">
        <v>157</v>
      </c>
      <c r="M37" s="36">
        <v>2401.4</v>
      </c>
      <c r="N37" s="36">
        <v>1647.3</v>
      </c>
      <c r="O37" s="36">
        <v>2926</v>
      </c>
      <c r="P37" s="36">
        <v>2635.8</v>
      </c>
      <c r="Q37" s="36">
        <v>4868.5</v>
      </c>
      <c r="R37" s="36">
        <v>1752.5</v>
      </c>
      <c r="S37" s="36">
        <v>4242.3</v>
      </c>
      <c r="T37" s="36">
        <v>1870.7</v>
      </c>
      <c r="U37" s="36">
        <v>2581.9</v>
      </c>
    </row>
    <row r="38" spans="1:21" ht="16.5" customHeight="1" x14ac:dyDescent="0.2">
      <c r="A38" s="7"/>
      <c r="B38" s="7" t="s">
        <v>144</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45</v>
      </c>
      <c r="D39" s="7"/>
      <c r="E39" s="7"/>
      <c r="F39" s="7"/>
      <c r="G39" s="7"/>
      <c r="H39" s="7"/>
      <c r="I39" s="7"/>
      <c r="J39" s="7"/>
      <c r="K39" s="7"/>
      <c r="L39" s="9" t="s">
        <v>157</v>
      </c>
      <c r="M39" s="37">
        <v>424.3</v>
      </c>
      <c r="N39" s="37">
        <v>147.80000000000001</v>
      </c>
      <c r="O39" s="37">
        <v>348.5</v>
      </c>
      <c r="P39" s="37">
        <v>210</v>
      </c>
      <c r="Q39" s="37">
        <v>324.39999999999998</v>
      </c>
      <c r="R39" s="37">
        <v>370.2</v>
      </c>
      <c r="S39" s="37">
        <v>299.10000000000002</v>
      </c>
      <c r="T39" s="37">
        <v>218.5</v>
      </c>
      <c r="U39" s="37">
        <v>302.10000000000002</v>
      </c>
    </row>
    <row r="40" spans="1:21" ht="16.5" customHeight="1" x14ac:dyDescent="0.2">
      <c r="A40" s="7"/>
      <c r="B40" s="7"/>
      <c r="C40" s="7" t="s">
        <v>97</v>
      </c>
      <c r="D40" s="7"/>
      <c r="E40" s="7"/>
      <c r="F40" s="7"/>
      <c r="G40" s="7"/>
      <c r="H40" s="7"/>
      <c r="I40" s="7"/>
      <c r="J40" s="7"/>
      <c r="K40" s="7"/>
      <c r="L40" s="9" t="s">
        <v>157</v>
      </c>
      <c r="M40" s="37">
        <v>411.2</v>
      </c>
      <c r="N40" s="37">
        <v>211.5</v>
      </c>
      <c r="O40" s="37">
        <v>400.1</v>
      </c>
      <c r="P40" s="37">
        <v>209.2</v>
      </c>
      <c r="Q40" s="37">
        <v>351.6</v>
      </c>
      <c r="R40" s="37">
        <v>399</v>
      </c>
      <c r="S40" s="37">
        <v>310.60000000000002</v>
      </c>
      <c r="T40" s="37">
        <v>235.7</v>
      </c>
      <c r="U40" s="37">
        <v>327.60000000000002</v>
      </c>
    </row>
    <row r="41" spans="1:21" ht="16.5" customHeight="1" x14ac:dyDescent="0.2">
      <c r="A41" s="7"/>
      <c r="B41" s="7"/>
      <c r="C41" s="7" t="s">
        <v>98</v>
      </c>
      <c r="D41" s="7"/>
      <c r="E41" s="7"/>
      <c r="F41" s="7"/>
      <c r="G41" s="7"/>
      <c r="H41" s="7"/>
      <c r="I41" s="7"/>
      <c r="J41" s="7"/>
      <c r="K41" s="7"/>
      <c r="L41" s="9" t="s">
        <v>157</v>
      </c>
      <c r="M41" s="37">
        <v>293.60000000000002</v>
      </c>
      <c r="N41" s="37">
        <v>236.8</v>
      </c>
      <c r="O41" s="37">
        <v>431.7</v>
      </c>
      <c r="P41" s="37">
        <v>206.6</v>
      </c>
      <c r="Q41" s="37">
        <v>350.2</v>
      </c>
      <c r="R41" s="37">
        <v>415.2</v>
      </c>
      <c r="S41" s="37">
        <v>282.39999999999998</v>
      </c>
      <c r="T41" s="37">
        <v>243.3</v>
      </c>
      <c r="U41" s="37">
        <v>302.7</v>
      </c>
    </row>
    <row r="42" spans="1:21" ht="16.5" customHeight="1" x14ac:dyDescent="0.2">
      <c r="A42" s="7"/>
      <c r="B42" s="7"/>
      <c r="C42" s="7" t="s">
        <v>99</v>
      </c>
      <c r="D42" s="7"/>
      <c r="E42" s="7"/>
      <c r="F42" s="7"/>
      <c r="G42" s="7"/>
      <c r="H42" s="7"/>
      <c r="I42" s="7"/>
      <c r="J42" s="7"/>
      <c r="K42" s="7"/>
      <c r="L42" s="9" t="s">
        <v>157</v>
      </c>
      <c r="M42" s="37">
        <v>232.8</v>
      </c>
      <c r="N42" s="37">
        <v>264.60000000000002</v>
      </c>
      <c r="O42" s="37">
        <v>415.1</v>
      </c>
      <c r="P42" s="37">
        <v>188.9</v>
      </c>
      <c r="Q42" s="37">
        <v>359.2</v>
      </c>
      <c r="R42" s="37">
        <v>401</v>
      </c>
      <c r="S42" s="37">
        <v>282.10000000000002</v>
      </c>
      <c r="T42" s="37">
        <v>239.3</v>
      </c>
      <c r="U42" s="37">
        <v>286.2</v>
      </c>
    </row>
    <row r="43" spans="1:21" ht="16.5" customHeight="1" x14ac:dyDescent="0.2">
      <c r="A43" s="7"/>
      <c r="B43" s="7"/>
      <c r="C43" s="7" t="s">
        <v>100</v>
      </c>
      <c r="D43" s="7"/>
      <c r="E43" s="7"/>
      <c r="F43" s="7"/>
      <c r="G43" s="7"/>
      <c r="H43" s="7"/>
      <c r="I43" s="7"/>
      <c r="J43" s="7"/>
      <c r="K43" s="7"/>
      <c r="L43" s="9" t="s">
        <v>157</v>
      </c>
      <c r="M43" s="37">
        <v>234.3</v>
      </c>
      <c r="N43" s="37">
        <v>261.10000000000002</v>
      </c>
      <c r="O43" s="37">
        <v>414.5</v>
      </c>
      <c r="P43" s="37">
        <v>183.8</v>
      </c>
      <c r="Q43" s="37">
        <v>391.1</v>
      </c>
      <c r="R43" s="37">
        <v>386</v>
      </c>
      <c r="S43" s="37">
        <v>260.5</v>
      </c>
      <c r="T43" s="37">
        <v>227.2</v>
      </c>
      <c r="U43" s="37">
        <v>286.60000000000002</v>
      </c>
    </row>
    <row r="44" spans="1:21" ht="16.5" customHeight="1" x14ac:dyDescent="0.2">
      <c r="A44" s="7"/>
      <c r="B44" s="7"/>
      <c r="C44" s="7" t="s">
        <v>101</v>
      </c>
      <c r="D44" s="7"/>
      <c r="E44" s="7"/>
      <c r="F44" s="7"/>
      <c r="G44" s="7"/>
      <c r="H44" s="7"/>
      <c r="I44" s="7"/>
      <c r="J44" s="7"/>
      <c r="K44" s="7"/>
      <c r="L44" s="9" t="s">
        <v>157</v>
      </c>
      <c r="M44" s="37">
        <v>224.4</v>
      </c>
      <c r="N44" s="37">
        <v>258.2</v>
      </c>
      <c r="O44" s="37">
        <v>384.3</v>
      </c>
      <c r="P44" s="37">
        <v>165.6</v>
      </c>
      <c r="Q44" s="37">
        <v>374.9</v>
      </c>
      <c r="R44" s="37">
        <v>412.5</v>
      </c>
      <c r="S44" s="37">
        <v>243.8</v>
      </c>
      <c r="T44" s="37">
        <v>201.5</v>
      </c>
      <c r="U44" s="37">
        <v>273.8</v>
      </c>
    </row>
    <row r="45" spans="1:21" ht="16.5" customHeight="1" x14ac:dyDescent="0.2">
      <c r="A45" s="7"/>
      <c r="B45" s="7"/>
      <c r="C45" s="7" t="s">
        <v>102</v>
      </c>
      <c r="D45" s="7"/>
      <c r="E45" s="7"/>
      <c r="F45" s="7"/>
      <c r="G45" s="7"/>
      <c r="H45" s="7"/>
      <c r="I45" s="7"/>
      <c r="J45" s="7"/>
      <c r="K45" s="7"/>
      <c r="L45" s="9" t="s">
        <v>157</v>
      </c>
      <c r="M45" s="37">
        <v>217.3</v>
      </c>
      <c r="N45" s="37">
        <v>213.6</v>
      </c>
      <c r="O45" s="37">
        <v>352.5</v>
      </c>
      <c r="P45" s="37">
        <v>148.1</v>
      </c>
      <c r="Q45" s="37">
        <v>357.1</v>
      </c>
      <c r="R45" s="37">
        <v>437.4</v>
      </c>
      <c r="S45" s="37">
        <v>249.7</v>
      </c>
      <c r="T45" s="37">
        <v>195</v>
      </c>
      <c r="U45" s="37">
        <v>251.2</v>
      </c>
    </row>
    <row r="46" spans="1:21" ht="16.5" customHeight="1" x14ac:dyDescent="0.2">
      <c r="A46" s="7"/>
      <c r="B46" s="7"/>
      <c r="C46" s="7" t="s">
        <v>103</v>
      </c>
      <c r="D46" s="7"/>
      <c r="E46" s="7"/>
      <c r="F46" s="7"/>
      <c r="G46" s="7"/>
      <c r="H46" s="7"/>
      <c r="I46" s="7"/>
      <c r="J46" s="7"/>
      <c r="K46" s="7"/>
      <c r="L46" s="9" t="s">
        <v>157</v>
      </c>
      <c r="M46" s="37">
        <v>221.5</v>
      </c>
      <c r="N46" s="37">
        <v>190.1</v>
      </c>
      <c r="O46" s="37">
        <v>345</v>
      </c>
      <c r="P46" s="37">
        <v>154.19999999999999</v>
      </c>
      <c r="Q46" s="37">
        <v>357.7</v>
      </c>
      <c r="R46" s="37">
        <v>457.1</v>
      </c>
      <c r="S46" s="37">
        <v>380.2</v>
      </c>
      <c r="T46" s="37">
        <v>197.8</v>
      </c>
      <c r="U46" s="37">
        <v>248.5</v>
      </c>
    </row>
    <row r="47" spans="1:21" ht="16.5" customHeight="1" x14ac:dyDescent="0.2">
      <c r="A47" s="7"/>
      <c r="B47" s="7"/>
      <c r="C47" s="7" t="s">
        <v>104</v>
      </c>
      <c r="D47" s="7"/>
      <c r="E47" s="7"/>
      <c r="F47" s="7"/>
      <c r="G47" s="7"/>
      <c r="H47" s="7"/>
      <c r="I47" s="7"/>
      <c r="J47" s="7"/>
      <c r="K47" s="7"/>
      <c r="L47" s="9" t="s">
        <v>157</v>
      </c>
      <c r="M47" s="37">
        <v>223.5</v>
      </c>
      <c r="N47" s="37">
        <v>186.1</v>
      </c>
      <c r="O47" s="37">
        <v>335.3</v>
      </c>
      <c r="P47" s="37">
        <v>146.30000000000001</v>
      </c>
      <c r="Q47" s="37">
        <v>362.5</v>
      </c>
      <c r="R47" s="37">
        <v>435.5</v>
      </c>
      <c r="S47" s="37">
        <v>390.6</v>
      </c>
      <c r="T47" s="37">
        <v>191</v>
      </c>
      <c r="U47" s="37">
        <v>245.6</v>
      </c>
    </row>
    <row r="48" spans="1:21" ht="16.5" customHeight="1" x14ac:dyDescent="0.2">
      <c r="A48" s="7"/>
      <c r="B48" s="7"/>
      <c r="C48" s="7" t="s">
        <v>105</v>
      </c>
      <c r="D48" s="7"/>
      <c r="E48" s="7"/>
      <c r="F48" s="7"/>
      <c r="G48" s="7"/>
      <c r="H48" s="7"/>
      <c r="I48" s="7"/>
      <c r="J48" s="7"/>
      <c r="K48" s="7"/>
      <c r="L48" s="9" t="s">
        <v>157</v>
      </c>
      <c r="M48" s="37">
        <v>227.8</v>
      </c>
      <c r="N48" s="37">
        <v>185.6</v>
      </c>
      <c r="O48" s="37">
        <v>348.6</v>
      </c>
      <c r="P48" s="37">
        <v>156</v>
      </c>
      <c r="Q48" s="37">
        <v>393</v>
      </c>
      <c r="R48" s="37">
        <v>410.9</v>
      </c>
      <c r="S48" s="37">
        <v>410.1</v>
      </c>
      <c r="T48" s="37">
        <v>209.9</v>
      </c>
      <c r="U48" s="37">
        <v>252.9</v>
      </c>
    </row>
    <row r="49" spans="1:21" ht="16.5" customHeight="1" x14ac:dyDescent="0.2">
      <c r="A49" s="7" t="s">
        <v>208</v>
      </c>
      <c r="B49" s="7"/>
      <c r="C49" s="7"/>
      <c r="D49" s="7"/>
      <c r="E49" s="7"/>
      <c r="F49" s="7"/>
      <c r="G49" s="7"/>
      <c r="H49" s="7"/>
      <c r="I49" s="7"/>
      <c r="J49" s="7"/>
      <c r="K49" s="7"/>
      <c r="L49" s="9"/>
      <c r="M49" s="10"/>
      <c r="N49" s="10"/>
      <c r="O49" s="10"/>
      <c r="P49" s="10"/>
      <c r="Q49" s="10"/>
      <c r="R49" s="10"/>
      <c r="S49" s="10"/>
      <c r="T49" s="10"/>
      <c r="U49" s="10"/>
    </row>
    <row r="50" spans="1:21" ht="16.5" customHeight="1" x14ac:dyDescent="0.2">
      <c r="A50" s="7"/>
      <c r="B50" s="7" t="s">
        <v>143</v>
      </c>
      <c r="C50" s="7"/>
      <c r="D50" s="7"/>
      <c r="E50" s="7"/>
      <c r="F50" s="7"/>
      <c r="G50" s="7"/>
      <c r="H50" s="7"/>
      <c r="I50" s="7"/>
      <c r="J50" s="7"/>
      <c r="K50" s="7"/>
      <c r="L50" s="9"/>
      <c r="M50" s="10"/>
      <c r="N50" s="10"/>
      <c r="O50" s="10"/>
      <c r="P50" s="10"/>
      <c r="Q50" s="10"/>
      <c r="R50" s="10"/>
      <c r="S50" s="10"/>
      <c r="T50" s="10"/>
      <c r="U50" s="10"/>
    </row>
    <row r="51" spans="1:21" ht="16.5" customHeight="1" x14ac:dyDescent="0.2">
      <c r="A51" s="7"/>
      <c r="B51" s="7"/>
      <c r="C51" s="7" t="s">
        <v>45</v>
      </c>
      <c r="D51" s="7"/>
      <c r="E51" s="7"/>
      <c r="F51" s="7"/>
      <c r="G51" s="7"/>
      <c r="H51" s="7"/>
      <c r="I51" s="7"/>
      <c r="J51" s="7"/>
      <c r="K51" s="7"/>
      <c r="L51" s="9" t="s">
        <v>161</v>
      </c>
      <c r="M51" s="36">
        <v>3624.8</v>
      </c>
      <c r="N51" s="36">
        <v>1364.3</v>
      </c>
      <c r="O51" s="36">
        <v>2576.6</v>
      </c>
      <c r="P51" s="36">
        <v>2007.4</v>
      </c>
      <c r="Q51" s="36">
        <v>3165.4</v>
      </c>
      <c r="R51" s="36">
        <v>1655.5</v>
      </c>
      <c r="S51" s="36">
        <v>2694.2</v>
      </c>
      <c r="T51" s="36">
        <v>1452.8</v>
      </c>
      <c r="U51" s="36">
        <v>2637.9</v>
      </c>
    </row>
    <row r="52" spans="1:21" ht="16.5" customHeight="1" x14ac:dyDescent="0.2">
      <c r="A52" s="7"/>
      <c r="B52" s="7"/>
      <c r="C52" s="7" t="s">
        <v>97</v>
      </c>
      <c r="D52" s="7"/>
      <c r="E52" s="7"/>
      <c r="F52" s="7"/>
      <c r="G52" s="7"/>
      <c r="H52" s="7"/>
      <c r="I52" s="7"/>
      <c r="J52" s="7"/>
      <c r="K52" s="7"/>
      <c r="L52" s="9" t="s">
        <v>161</v>
      </c>
      <c r="M52" s="36">
        <v>3540.6</v>
      </c>
      <c r="N52" s="36">
        <v>1854.2</v>
      </c>
      <c r="O52" s="36">
        <v>2725.7</v>
      </c>
      <c r="P52" s="36">
        <v>2080.6999999999998</v>
      </c>
      <c r="Q52" s="36">
        <v>3295.8</v>
      </c>
      <c r="R52" s="36">
        <v>1612.6</v>
      </c>
      <c r="S52" s="36">
        <v>2896.9</v>
      </c>
      <c r="T52" s="36">
        <v>1466.6</v>
      </c>
      <c r="U52" s="36">
        <v>2706.1</v>
      </c>
    </row>
    <row r="53" spans="1:21" ht="16.5" customHeight="1" x14ac:dyDescent="0.2">
      <c r="A53" s="7"/>
      <c r="B53" s="7"/>
      <c r="C53" s="7" t="s">
        <v>98</v>
      </c>
      <c r="D53" s="7"/>
      <c r="E53" s="7"/>
      <c r="F53" s="7"/>
      <c r="G53" s="7"/>
      <c r="H53" s="7"/>
      <c r="I53" s="7"/>
      <c r="J53" s="7"/>
      <c r="K53" s="7"/>
      <c r="L53" s="9" t="s">
        <v>161</v>
      </c>
      <c r="M53" s="36">
        <v>2756.7</v>
      </c>
      <c r="N53" s="36">
        <v>1948.6</v>
      </c>
      <c r="O53" s="36">
        <v>2839.6</v>
      </c>
      <c r="P53" s="36">
        <v>2262.1</v>
      </c>
      <c r="Q53" s="36">
        <v>3353.5</v>
      </c>
      <c r="R53" s="36">
        <v>1549.3</v>
      </c>
      <c r="S53" s="36">
        <v>2575.3000000000002</v>
      </c>
      <c r="T53" s="36">
        <v>1542.4</v>
      </c>
      <c r="U53" s="36">
        <v>2519.1999999999998</v>
      </c>
    </row>
    <row r="54" spans="1:21" ht="16.5" customHeight="1" x14ac:dyDescent="0.2">
      <c r="A54" s="7"/>
      <c r="B54" s="7"/>
      <c r="C54" s="7" t="s">
        <v>99</v>
      </c>
      <c r="D54" s="7"/>
      <c r="E54" s="7"/>
      <c r="F54" s="7"/>
      <c r="G54" s="7"/>
      <c r="H54" s="7"/>
      <c r="I54" s="7"/>
      <c r="J54" s="7"/>
      <c r="K54" s="7"/>
      <c r="L54" s="9" t="s">
        <v>161</v>
      </c>
      <c r="M54" s="36">
        <v>2254.8000000000002</v>
      </c>
      <c r="N54" s="36">
        <v>2199.5</v>
      </c>
      <c r="O54" s="36">
        <v>2677.8</v>
      </c>
      <c r="P54" s="36">
        <v>2165.5</v>
      </c>
      <c r="Q54" s="36">
        <v>3370.3</v>
      </c>
      <c r="R54" s="36">
        <v>1543</v>
      </c>
      <c r="S54" s="36">
        <v>2678.4</v>
      </c>
      <c r="T54" s="36">
        <v>1571.5</v>
      </c>
      <c r="U54" s="36">
        <v>2325</v>
      </c>
    </row>
    <row r="55" spans="1:21" ht="16.5" customHeight="1" x14ac:dyDescent="0.2">
      <c r="A55" s="7"/>
      <c r="B55" s="7"/>
      <c r="C55" s="7" t="s">
        <v>100</v>
      </c>
      <c r="D55" s="7"/>
      <c r="E55" s="7"/>
      <c r="F55" s="7"/>
      <c r="G55" s="7"/>
      <c r="H55" s="7"/>
      <c r="I55" s="7"/>
      <c r="J55" s="7"/>
      <c r="K55" s="7"/>
      <c r="L55" s="9" t="s">
        <v>161</v>
      </c>
      <c r="M55" s="36">
        <v>2142.1</v>
      </c>
      <c r="N55" s="36">
        <v>2095.6</v>
      </c>
      <c r="O55" s="36">
        <v>2695.2</v>
      </c>
      <c r="P55" s="36">
        <v>1926.1</v>
      </c>
      <c r="Q55" s="36">
        <v>3344.8</v>
      </c>
      <c r="R55" s="36">
        <v>1410</v>
      </c>
      <c r="S55" s="36">
        <v>2655.8</v>
      </c>
      <c r="T55" s="36">
        <v>1510</v>
      </c>
      <c r="U55" s="36">
        <v>2241.3000000000002</v>
      </c>
    </row>
    <row r="56" spans="1:21" ht="16.5" customHeight="1" x14ac:dyDescent="0.2">
      <c r="A56" s="7"/>
      <c r="B56" s="7"/>
      <c r="C56" s="7" t="s">
        <v>101</v>
      </c>
      <c r="D56" s="7"/>
      <c r="E56" s="7"/>
      <c r="F56" s="7"/>
      <c r="G56" s="7"/>
      <c r="H56" s="7"/>
      <c r="I56" s="7"/>
      <c r="J56" s="7"/>
      <c r="K56" s="7"/>
      <c r="L56" s="9" t="s">
        <v>161</v>
      </c>
      <c r="M56" s="33" t="s">
        <v>53</v>
      </c>
      <c r="N56" s="33" t="s">
        <v>53</v>
      </c>
      <c r="O56" s="33" t="s">
        <v>53</v>
      </c>
      <c r="P56" s="33" t="s">
        <v>53</v>
      </c>
      <c r="Q56" s="33" t="s">
        <v>53</v>
      </c>
      <c r="R56" s="33" t="s">
        <v>53</v>
      </c>
      <c r="S56" s="33" t="s">
        <v>53</v>
      </c>
      <c r="T56" s="33" t="s">
        <v>53</v>
      </c>
      <c r="U56" s="33" t="s">
        <v>53</v>
      </c>
    </row>
    <row r="57" spans="1:21" ht="16.5" customHeight="1" x14ac:dyDescent="0.2">
      <c r="A57" s="7"/>
      <c r="B57" s="7"/>
      <c r="C57" s="7" t="s">
        <v>102</v>
      </c>
      <c r="D57" s="7"/>
      <c r="E57" s="7"/>
      <c r="F57" s="7"/>
      <c r="G57" s="7"/>
      <c r="H57" s="7"/>
      <c r="I57" s="7"/>
      <c r="J57" s="7"/>
      <c r="K57" s="7"/>
      <c r="L57" s="9" t="s">
        <v>161</v>
      </c>
      <c r="M57" s="33" t="s">
        <v>53</v>
      </c>
      <c r="N57" s="33" t="s">
        <v>53</v>
      </c>
      <c r="O57" s="33" t="s">
        <v>53</v>
      </c>
      <c r="P57" s="33" t="s">
        <v>53</v>
      </c>
      <c r="Q57" s="33" t="s">
        <v>53</v>
      </c>
      <c r="R57" s="33" t="s">
        <v>53</v>
      </c>
      <c r="S57" s="33" t="s">
        <v>53</v>
      </c>
      <c r="T57" s="33" t="s">
        <v>53</v>
      </c>
      <c r="U57" s="33" t="s">
        <v>53</v>
      </c>
    </row>
    <row r="58" spans="1:21" ht="16.5" customHeight="1" x14ac:dyDescent="0.2">
      <c r="A58" s="7"/>
      <c r="B58" s="7"/>
      <c r="C58" s="7" t="s">
        <v>103</v>
      </c>
      <c r="D58" s="7"/>
      <c r="E58" s="7"/>
      <c r="F58" s="7"/>
      <c r="G58" s="7"/>
      <c r="H58" s="7"/>
      <c r="I58" s="7"/>
      <c r="J58" s="7"/>
      <c r="K58" s="7"/>
      <c r="L58" s="9" t="s">
        <v>161</v>
      </c>
      <c r="M58" s="33" t="s">
        <v>53</v>
      </c>
      <c r="N58" s="33" t="s">
        <v>53</v>
      </c>
      <c r="O58" s="33" t="s">
        <v>53</v>
      </c>
      <c r="P58" s="33" t="s">
        <v>53</v>
      </c>
      <c r="Q58" s="33" t="s">
        <v>53</v>
      </c>
      <c r="R58" s="33" t="s">
        <v>53</v>
      </c>
      <c r="S58" s="33" t="s">
        <v>53</v>
      </c>
      <c r="T58" s="33" t="s">
        <v>53</v>
      </c>
      <c r="U58" s="33" t="s">
        <v>53</v>
      </c>
    </row>
    <row r="59" spans="1:21" ht="16.5" customHeight="1" x14ac:dyDescent="0.2">
      <c r="A59" s="7"/>
      <c r="B59" s="7"/>
      <c r="C59" s="7" t="s">
        <v>104</v>
      </c>
      <c r="D59" s="7"/>
      <c r="E59" s="7"/>
      <c r="F59" s="7"/>
      <c r="G59" s="7"/>
      <c r="H59" s="7"/>
      <c r="I59" s="7"/>
      <c r="J59" s="7"/>
      <c r="K59" s="7"/>
      <c r="L59" s="9" t="s">
        <v>161</v>
      </c>
      <c r="M59" s="33" t="s">
        <v>53</v>
      </c>
      <c r="N59" s="33" t="s">
        <v>53</v>
      </c>
      <c r="O59" s="33" t="s">
        <v>53</v>
      </c>
      <c r="P59" s="33" t="s">
        <v>53</v>
      </c>
      <c r="Q59" s="33" t="s">
        <v>53</v>
      </c>
      <c r="R59" s="33" t="s">
        <v>53</v>
      </c>
      <c r="S59" s="33" t="s">
        <v>53</v>
      </c>
      <c r="T59" s="33" t="s">
        <v>53</v>
      </c>
      <c r="U59" s="33" t="s">
        <v>53</v>
      </c>
    </row>
    <row r="60" spans="1:21" ht="16.5" customHeight="1" x14ac:dyDescent="0.2">
      <c r="A60" s="7"/>
      <c r="B60" s="7"/>
      <c r="C60" s="7" t="s">
        <v>105</v>
      </c>
      <c r="D60" s="7"/>
      <c r="E60" s="7"/>
      <c r="F60" s="7"/>
      <c r="G60" s="7"/>
      <c r="H60" s="7"/>
      <c r="I60" s="7"/>
      <c r="J60" s="7"/>
      <c r="K60" s="7"/>
      <c r="L60" s="9" t="s">
        <v>161</v>
      </c>
      <c r="M60" s="33" t="s">
        <v>53</v>
      </c>
      <c r="N60" s="33" t="s">
        <v>53</v>
      </c>
      <c r="O60" s="33" t="s">
        <v>53</v>
      </c>
      <c r="P60" s="33" t="s">
        <v>53</v>
      </c>
      <c r="Q60" s="33" t="s">
        <v>53</v>
      </c>
      <c r="R60" s="33" t="s">
        <v>53</v>
      </c>
      <c r="S60" s="33" t="s">
        <v>53</v>
      </c>
      <c r="T60" s="33" t="s">
        <v>53</v>
      </c>
      <c r="U60" s="33" t="s">
        <v>53</v>
      </c>
    </row>
    <row r="61" spans="1:21" ht="16.5" customHeight="1" x14ac:dyDescent="0.2">
      <c r="A61" s="7"/>
      <c r="B61" s="7" t="s">
        <v>144</v>
      </c>
      <c r="C61" s="7"/>
      <c r="D61" s="7"/>
      <c r="E61" s="7"/>
      <c r="F61" s="7"/>
      <c r="G61" s="7"/>
      <c r="H61" s="7"/>
      <c r="I61" s="7"/>
      <c r="J61" s="7"/>
      <c r="K61" s="7"/>
      <c r="L61" s="9"/>
      <c r="M61" s="10"/>
      <c r="N61" s="10"/>
      <c r="O61" s="10"/>
      <c r="P61" s="10"/>
      <c r="Q61" s="10"/>
      <c r="R61" s="10"/>
      <c r="S61" s="10"/>
      <c r="T61" s="10"/>
      <c r="U61" s="10"/>
    </row>
    <row r="62" spans="1:21" ht="16.5" customHeight="1" x14ac:dyDescent="0.2">
      <c r="A62" s="7"/>
      <c r="B62" s="7"/>
      <c r="C62" s="7" t="s">
        <v>45</v>
      </c>
      <c r="D62" s="7"/>
      <c r="E62" s="7"/>
      <c r="F62" s="7"/>
      <c r="G62" s="7"/>
      <c r="H62" s="7"/>
      <c r="I62" s="7"/>
      <c r="J62" s="7"/>
      <c r="K62" s="7"/>
      <c r="L62" s="9" t="s">
        <v>161</v>
      </c>
      <c r="M62" s="37">
        <v>437.6</v>
      </c>
      <c r="N62" s="37">
        <v>147</v>
      </c>
      <c r="O62" s="37">
        <v>362.6</v>
      </c>
      <c r="P62" s="37">
        <v>215.2</v>
      </c>
      <c r="Q62" s="37">
        <v>356.6</v>
      </c>
      <c r="R62" s="37">
        <v>433.7</v>
      </c>
      <c r="S62" s="37">
        <v>282.60000000000002</v>
      </c>
      <c r="T62" s="37">
        <v>201.9</v>
      </c>
      <c r="U62" s="37">
        <v>310.2</v>
      </c>
    </row>
    <row r="63" spans="1:21" ht="16.5" customHeight="1" x14ac:dyDescent="0.2">
      <c r="A63" s="7"/>
      <c r="B63" s="7"/>
      <c r="C63" s="7" t="s">
        <v>97</v>
      </c>
      <c r="D63" s="7"/>
      <c r="E63" s="7"/>
      <c r="F63" s="7"/>
      <c r="G63" s="7"/>
      <c r="H63" s="7"/>
      <c r="I63" s="7"/>
      <c r="J63" s="7"/>
      <c r="K63" s="7"/>
      <c r="L63" s="9" t="s">
        <v>161</v>
      </c>
      <c r="M63" s="37">
        <v>418.1</v>
      </c>
      <c r="N63" s="37">
        <v>206.8</v>
      </c>
      <c r="O63" s="37">
        <v>411.7</v>
      </c>
      <c r="P63" s="37">
        <v>211.6</v>
      </c>
      <c r="Q63" s="37">
        <v>382.7</v>
      </c>
      <c r="R63" s="37">
        <v>465.4</v>
      </c>
      <c r="S63" s="37">
        <v>289.3</v>
      </c>
      <c r="T63" s="37">
        <v>214.5</v>
      </c>
      <c r="U63" s="37">
        <v>331.9</v>
      </c>
    </row>
    <row r="64" spans="1:21" ht="16.5" customHeight="1" x14ac:dyDescent="0.2">
      <c r="A64" s="7"/>
      <c r="B64" s="7"/>
      <c r="C64" s="7" t="s">
        <v>98</v>
      </c>
      <c r="D64" s="7"/>
      <c r="E64" s="7"/>
      <c r="F64" s="7"/>
      <c r="G64" s="7"/>
      <c r="H64" s="7"/>
      <c r="I64" s="7"/>
      <c r="J64" s="7"/>
      <c r="K64" s="7"/>
      <c r="L64" s="9" t="s">
        <v>161</v>
      </c>
      <c r="M64" s="37">
        <v>297.60000000000002</v>
      </c>
      <c r="N64" s="37">
        <v>231.5</v>
      </c>
      <c r="O64" s="37">
        <v>441.7</v>
      </c>
      <c r="P64" s="37">
        <v>207.1</v>
      </c>
      <c r="Q64" s="37">
        <v>379.9</v>
      </c>
      <c r="R64" s="37">
        <v>483.8</v>
      </c>
      <c r="S64" s="37">
        <v>260.10000000000002</v>
      </c>
      <c r="T64" s="37">
        <v>218.8</v>
      </c>
      <c r="U64" s="37">
        <v>305.5</v>
      </c>
    </row>
    <row r="65" spans="1:21" ht="16.5" customHeight="1" x14ac:dyDescent="0.2">
      <c r="A65" s="7"/>
      <c r="B65" s="7"/>
      <c r="C65" s="7" t="s">
        <v>99</v>
      </c>
      <c r="D65" s="7"/>
      <c r="E65" s="7"/>
      <c r="F65" s="7"/>
      <c r="G65" s="7"/>
      <c r="H65" s="7"/>
      <c r="I65" s="7"/>
      <c r="J65" s="7"/>
      <c r="K65" s="7"/>
      <c r="L65" s="9" t="s">
        <v>161</v>
      </c>
      <c r="M65" s="37">
        <v>235.9</v>
      </c>
      <c r="N65" s="37">
        <v>259</v>
      </c>
      <c r="O65" s="37">
        <v>421.1</v>
      </c>
      <c r="P65" s="37">
        <v>187.3</v>
      </c>
      <c r="Q65" s="37">
        <v>388</v>
      </c>
      <c r="R65" s="37">
        <v>466.3</v>
      </c>
      <c r="S65" s="37">
        <v>259.2</v>
      </c>
      <c r="T65" s="37">
        <v>212.9</v>
      </c>
      <c r="U65" s="37">
        <v>288</v>
      </c>
    </row>
    <row r="66" spans="1:21" ht="16.5" customHeight="1" x14ac:dyDescent="0.2">
      <c r="A66" s="7"/>
      <c r="B66" s="7"/>
      <c r="C66" s="7" t="s">
        <v>100</v>
      </c>
      <c r="D66" s="7"/>
      <c r="E66" s="7"/>
      <c r="F66" s="7"/>
      <c r="G66" s="7"/>
      <c r="H66" s="7"/>
      <c r="I66" s="7"/>
      <c r="J66" s="7"/>
      <c r="K66" s="7"/>
      <c r="L66" s="9" t="s">
        <v>161</v>
      </c>
      <c r="M66" s="37">
        <v>237.5</v>
      </c>
      <c r="N66" s="37">
        <v>256.10000000000002</v>
      </c>
      <c r="O66" s="37">
        <v>418.5</v>
      </c>
      <c r="P66" s="37">
        <v>179.9</v>
      </c>
      <c r="Q66" s="37">
        <v>420</v>
      </c>
      <c r="R66" s="37">
        <v>447.7</v>
      </c>
      <c r="S66" s="37">
        <v>238.3</v>
      </c>
      <c r="T66" s="37">
        <v>201.1</v>
      </c>
      <c r="U66" s="37">
        <v>287.7</v>
      </c>
    </row>
    <row r="67" spans="1:21" ht="16.5" customHeight="1" x14ac:dyDescent="0.2">
      <c r="A67" s="7"/>
      <c r="B67" s="7"/>
      <c r="C67" s="7" t="s">
        <v>101</v>
      </c>
      <c r="D67" s="7"/>
      <c r="E67" s="7"/>
      <c r="F67" s="7"/>
      <c r="G67" s="7"/>
      <c r="H67" s="7"/>
      <c r="I67" s="7"/>
      <c r="J67" s="7"/>
      <c r="K67" s="7"/>
      <c r="L67" s="9" t="s">
        <v>161</v>
      </c>
      <c r="M67" s="33" t="s">
        <v>53</v>
      </c>
      <c r="N67" s="33" t="s">
        <v>53</v>
      </c>
      <c r="O67" s="33" t="s">
        <v>53</v>
      </c>
      <c r="P67" s="33" t="s">
        <v>53</v>
      </c>
      <c r="Q67" s="33" t="s">
        <v>53</v>
      </c>
      <c r="R67" s="33" t="s">
        <v>53</v>
      </c>
      <c r="S67" s="33" t="s">
        <v>53</v>
      </c>
      <c r="T67" s="33" t="s">
        <v>53</v>
      </c>
      <c r="U67" s="33" t="s">
        <v>53</v>
      </c>
    </row>
    <row r="68" spans="1:21" ht="16.5" customHeight="1" x14ac:dyDescent="0.2">
      <c r="A68" s="7"/>
      <c r="B68" s="7"/>
      <c r="C68" s="7" t="s">
        <v>102</v>
      </c>
      <c r="D68" s="7"/>
      <c r="E68" s="7"/>
      <c r="F68" s="7"/>
      <c r="G68" s="7"/>
      <c r="H68" s="7"/>
      <c r="I68" s="7"/>
      <c r="J68" s="7"/>
      <c r="K68" s="7"/>
      <c r="L68" s="9" t="s">
        <v>161</v>
      </c>
      <c r="M68" s="33" t="s">
        <v>53</v>
      </c>
      <c r="N68" s="33" t="s">
        <v>53</v>
      </c>
      <c r="O68" s="33" t="s">
        <v>53</v>
      </c>
      <c r="P68" s="33" t="s">
        <v>53</v>
      </c>
      <c r="Q68" s="33" t="s">
        <v>53</v>
      </c>
      <c r="R68" s="33" t="s">
        <v>53</v>
      </c>
      <c r="S68" s="33" t="s">
        <v>53</v>
      </c>
      <c r="T68" s="33" t="s">
        <v>53</v>
      </c>
      <c r="U68" s="33" t="s">
        <v>53</v>
      </c>
    </row>
    <row r="69" spans="1:21" ht="16.5" customHeight="1" x14ac:dyDescent="0.2">
      <c r="A69" s="7"/>
      <c r="B69" s="7"/>
      <c r="C69" s="7" t="s">
        <v>103</v>
      </c>
      <c r="D69" s="7"/>
      <c r="E69" s="7"/>
      <c r="F69" s="7"/>
      <c r="G69" s="7"/>
      <c r="H69" s="7"/>
      <c r="I69" s="7"/>
      <c r="J69" s="7"/>
      <c r="K69" s="7"/>
      <c r="L69" s="9" t="s">
        <v>161</v>
      </c>
      <c r="M69" s="33" t="s">
        <v>53</v>
      </c>
      <c r="N69" s="33" t="s">
        <v>53</v>
      </c>
      <c r="O69" s="33" t="s">
        <v>53</v>
      </c>
      <c r="P69" s="33" t="s">
        <v>53</v>
      </c>
      <c r="Q69" s="33" t="s">
        <v>53</v>
      </c>
      <c r="R69" s="33" t="s">
        <v>53</v>
      </c>
      <c r="S69" s="33" t="s">
        <v>53</v>
      </c>
      <c r="T69" s="33" t="s">
        <v>53</v>
      </c>
      <c r="U69" s="33" t="s">
        <v>53</v>
      </c>
    </row>
    <row r="70" spans="1:21" ht="16.5" customHeight="1" x14ac:dyDescent="0.2">
      <c r="A70" s="7"/>
      <c r="B70" s="7"/>
      <c r="C70" s="7" t="s">
        <v>104</v>
      </c>
      <c r="D70" s="7"/>
      <c r="E70" s="7"/>
      <c r="F70" s="7"/>
      <c r="G70" s="7"/>
      <c r="H70" s="7"/>
      <c r="I70" s="7"/>
      <c r="J70" s="7"/>
      <c r="K70" s="7"/>
      <c r="L70" s="9" t="s">
        <v>161</v>
      </c>
      <c r="M70" s="33" t="s">
        <v>53</v>
      </c>
      <c r="N70" s="33" t="s">
        <v>53</v>
      </c>
      <c r="O70" s="33" t="s">
        <v>53</v>
      </c>
      <c r="P70" s="33" t="s">
        <v>53</v>
      </c>
      <c r="Q70" s="33" t="s">
        <v>53</v>
      </c>
      <c r="R70" s="33" t="s">
        <v>53</v>
      </c>
      <c r="S70" s="33" t="s">
        <v>53</v>
      </c>
      <c r="T70" s="33" t="s">
        <v>53</v>
      </c>
      <c r="U70" s="33" t="s">
        <v>53</v>
      </c>
    </row>
    <row r="71" spans="1:21" ht="16.5" customHeight="1" x14ac:dyDescent="0.2">
      <c r="A71" s="14"/>
      <c r="B71" s="14"/>
      <c r="C71" s="14" t="s">
        <v>105</v>
      </c>
      <c r="D71" s="14"/>
      <c r="E71" s="14"/>
      <c r="F71" s="14"/>
      <c r="G71" s="14"/>
      <c r="H71" s="14"/>
      <c r="I71" s="14"/>
      <c r="J71" s="14"/>
      <c r="K71" s="14"/>
      <c r="L71" s="15" t="s">
        <v>161</v>
      </c>
      <c r="M71" s="41" t="s">
        <v>53</v>
      </c>
      <c r="N71" s="41" t="s">
        <v>53</v>
      </c>
      <c r="O71" s="41" t="s">
        <v>53</v>
      </c>
      <c r="P71" s="41" t="s">
        <v>53</v>
      </c>
      <c r="Q71" s="41" t="s">
        <v>53</v>
      </c>
      <c r="R71" s="41" t="s">
        <v>53</v>
      </c>
      <c r="S71" s="41" t="s">
        <v>53</v>
      </c>
      <c r="T71" s="41" t="s">
        <v>53</v>
      </c>
      <c r="U71" s="41" t="s">
        <v>53</v>
      </c>
    </row>
    <row r="72" spans="1:21" ht="4.5" customHeight="1" x14ac:dyDescent="0.2">
      <c r="A72" s="28"/>
      <c r="B72" s="28"/>
      <c r="C72" s="2"/>
      <c r="D72" s="2"/>
      <c r="E72" s="2"/>
      <c r="F72" s="2"/>
      <c r="G72" s="2"/>
      <c r="H72" s="2"/>
      <c r="I72" s="2"/>
      <c r="J72" s="2"/>
      <c r="K72" s="2"/>
      <c r="L72" s="2"/>
      <c r="M72" s="2"/>
      <c r="N72" s="2"/>
      <c r="O72" s="2"/>
      <c r="P72" s="2"/>
      <c r="Q72" s="2"/>
      <c r="R72" s="2"/>
      <c r="S72" s="2"/>
      <c r="T72" s="2"/>
      <c r="U72" s="2"/>
    </row>
    <row r="73" spans="1:21" ht="16.5" customHeight="1" x14ac:dyDescent="0.2">
      <c r="A73" s="28"/>
      <c r="B73" s="28"/>
      <c r="C73" s="52" t="s">
        <v>209</v>
      </c>
      <c r="D73" s="52"/>
      <c r="E73" s="52"/>
      <c r="F73" s="52"/>
      <c r="G73" s="52"/>
      <c r="H73" s="52"/>
      <c r="I73" s="52"/>
      <c r="J73" s="52"/>
      <c r="K73" s="52"/>
      <c r="L73" s="52"/>
      <c r="M73" s="52"/>
      <c r="N73" s="52"/>
      <c r="O73" s="52"/>
      <c r="P73" s="52"/>
      <c r="Q73" s="52"/>
      <c r="R73" s="52"/>
      <c r="S73" s="52"/>
      <c r="T73" s="52"/>
      <c r="U73" s="52"/>
    </row>
    <row r="74" spans="1:21" ht="4.5" customHeight="1" x14ac:dyDescent="0.2">
      <c r="A74" s="28"/>
      <c r="B74" s="28"/>
      <c r="C74" s="2"/>
      <c r="D74" s="2"/>
      <c r="E74" s="2"/>
      <c r="F74" s="2"/>
      <c r="G74" s="2"/>
      <c r="H74" s="2"/>
      <c r="I74" s="2"/>
      <c r="J74" s="2"/>
      <c r="K74" s="2"/>
      <c r="L74" s="2"/>
      <c r="M74" s="2"/>
      <c r="N74" s="2"/>
      <c r="O74" s="2"/>
      <c r="P74" s="2"/>
      <c r="Q74" s="2"/>
      <c r="R74" s="2"/>
      <c r="S74" s="2"/>
      <c r="T74" s="2"/>
      <c r="U74" s="2"/>
    </row>
    <row r="75" spans="1:21" ht="16.5" customHeight="1" x14ac:dyDescent="0.2">
      <c r="A75" s="28" t="s">
        <v>72</v>
      </c>
      <c r="B75" s="28"/>
      <c r="C75" s="52" t="s">
        <v>73</v>
      </c>
      <c r="D75" s="52"/>
      <c r="E75" s="52"/>
      <c r="F75" s="52"/>
      <c r="G75" s="52"/>
      <c r="H75" s="52"/>
      <c r="I75" s="52"/>
      <c r="J75" s="52"/>
      <c r="K75" s="52"/>
      <c r="L75" s="52"/>
      <c r="M75" s="52"/>
      <c r="N75" s="52"/>
      <c r="O75" s="52"/>
      <c r="P75" s="52"/>
      <c r="Q75" s="52"/>
      <c r="R75" s="52"/>
      <c r="S75" s="52"/>
      <c r="T75" s="52"/>
      <c r="U75" s="52"/>
    </row>
    <row r="76" spans="1:21" ht="16.5" customHeight="1" x14ac:dyDescent="0.2">
      <c r="A76" s="28" t="s">
        <v>74</v>
      </c>
      <c r="B76" s="28"/>
      <c r="C76" s="52" t="s">
        <v>151</v>
      </c>
      <c r="D76" s="52"/>
      <c r="E76" s="52"/>
      <c r="F76" s="52"/>
      <c r="G76" s="52"/>
      <c r="H76" s="52"/>
      <c r="I76" s="52"/>
      <c r="J76" s="52"/>
      <c r="K76" s="52"/>
      <c r="L76" s="52"/>
      <c r="M76" s="52"/>
      <c r="N76" s="52"/>
      <c r="O76" s="52"/>
      <c r="P76" s="52"/>
      <c r="Q76" s="52"/>
      <c r="R76" s="52"/>
      <c r="S76" s="52"/>
      <c r="T76" s="52"/>
      <c r="U76" s="52"/>
    </row>
    <row r="77" spans="1:21" ht="4.5" customHeight="1" x14ac:dyDescent="0.2"/>
    <row r="78" spans="1:21" ht="132.6" customHeight="1" x14ac:dyDescent="0.2">
      <c r="A78" s="29" t="s">
        <v>89</v>
      </c>
      <c r="B78" s="28"/>
      <c r="C78" s="28"/>
      <c r="D78" s="28"/>
      <c r="E78" s="52" t="s">
        <v>173</v>
      </c>
      <c r="F78" s="52"/>
      <c r="G78" s="52"/>
      <c r="H78" s="52"/>
      <c r="I78" s="52"/>
      <c r="J78" s="52"/>
      <c r="K78" s="52"/>
      <c r="L78" s="52"/>
      <c r="M78" s="52"/>
      <c r="N78" s="52"/>
      <c r="O78" s="52"/>
      <c r="P78" s="52"/>
      <c r="Q78" s="52"/>
      <c r="R78" s="52"/>
      <c r="S78" s="52"/>
      <c r="T78" s="52"/>
      <c r="U78" s="52"/>
    </row>
  </sheetData>
  <mergeCells count="5">
    <mergeCell ref="K1:U1"/>
    <mergeCell ref="C73:U73"/>
    <mergeCell ref="C75:U75"/>
    <mergeCell ref="C76:U76"/>
    <mergeCell ref="E78:U78"/>
  </mergeCells>
  <pageMargins left="0.7" right="0.7" top="0.75" bottom="0.75" header="0.3" footer="0.3"/>
  <pageSetup paperSize="9" fitToHeight="0" orientation="landscape" horizontalDpi="300" verticalDpi="300"/>
  <headerFooter scaleWithDoc="0" alignWithMargins="0">
    <oddHeader>&amp;C&amp;"Arial"&amp;8TABLE 8A.9</oddHeader>
    <oddFooter>&amp;L&amp;"Arial"&amp;8REPORT ON
GOVERNMENT
SERVICES 2022&amp;R&amp;"Arial"&amp;8CORRECTIVE
SERVICES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25"/>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33.950000000000003" customHeight="1" x14ac:dyDescent="0.2">
      <c r="A1" s="8" t="s">
        <v>210</v>
      </c>
      <c r="B1" s="8"/>
      <c r="C1" s="8"/>
      <c r="D1" s="8"/>
      <c r="E1" s="8"/>
      <c r="F1" s="8"/>
      <c r="G1" s="8"/>
      <c r="H1" s="8"/>
      <c r="I1" s="8"/>
      <c r="J1" s="8"/>
      <c r="K1" s="58" t="s">
        <v>211</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36</v>
      </c>
      <c r="O2" s="13" t="s">
        <v>37</v>
      </c>
      <c r="P2" s="13" t="s">
        <v>38</v>
      </c>
      <c r="Q2" s="13" t="s">
        <v>39</v>
      </c>
      <c r="R2" s="13" t="s">
        <v>40</v>
      </c>
      <c r="S2" s="13" t="s">
        <v>95</v>
      </c>
      <c r="T2" s="13" t="s">
        <v>96</v>
      </c>
      <c r="U2" s="13" t="s">
        <v>43</v>
      </c>
    </row>
    <row r="3" spans="1:21" ht="16.5" customHeight="1" x14ac:dyDescent="0.2">
      <c r="A3" s="7" t="s">
        <v>212</v>
      </c>
      <c r="B3" s="7"/>
      <c r="C3" s="7"/>
      <c r="D3" s="7"/>
      <c r="E3" s="7"/>
      <c r="F3" s="7"/>
      <c r="G3" s="7"/>
      <c r="H3" s="7"/>
      <c r="I3" s="7"/>
      <c r="J3" s="7"/>
      <c r="K3" s="7"/>
      <c r="L3" s="9"/>
      <c r="M3" s="10"/>
      <c r="N3" s="10"/>
      <c r="O3" s="10"/>
      <c r="P3" s="10"/>
      <c r="Q3" s="10"/>
      <c r="R3" s="10"/>
      <c r="S3" s="10"/>
      <c r="T3" s="10"/>
      <c r="U3" s="10"/>
    </row>
    <row r="4" spans="1:21" ht="16.5" customHeight="1" x14ac:dyDescent="0.2">
      <c r="A4" s="7"/>
      <c r="B4" s="7" t="s">
        <v>143</v>
      </c>
      <c r="C4" s="7"/>
      <c r="D4" s="7"/>
      <c r="E4" s="7"/>
      <c r="F4" s="7"/>
      <c r="G4" s="7"/>
      <c r="H4" s="7"/>
      <c r="I4" s="7"/>
      <c r="J4" s="7"/>
      <c r="K4" s="7"/>
      <c r="L4" s="9"/>
      <c r="M4" s="10"/>
      <c r="N4" s="10"/>
      <c r="O4" s="10"/>
      <c r="P4" s="10"/>
      <c r="Q4" s="10"/>
      <c r="R4" s="10"/>
      <c r="S4" s="10"/>
      <c r="T4" s="10"/>
      <c r="U4" s="10"/>
    </row>
    <row r="5" spans="1:21" ht="16.5" customHeight="1" x14ac:dyDescent="0.2">
      <c r="A5" s="7"/>
      <c r="B5" s="7"/>
      <c r="C5" s="7" t="s">
        <v>45</v>
      </c>
      <c r="D5" s="7"/>
      <c r="E5" s="7"/>
      <c r="F5" s="7"/>
      <c r="G5" s="7"/>
      <c r="H5" s="7"/>
      <c r="I5" s="7"/>
      <c r="J5" s="7"/>
      <c r="K5" s="7"/>
      <c r="L5" s="9" t="s">
        <v>142</v>
      </c>
      <c r="M5" s="35">
        <v>88</v>
      </c>
      <c r="N5" s="35">
        <v>93.3</v>
      </c>
      <c r="O5" s="35">
        <v>57.1</v>
      </c>
      <c r="P5" s="35">
        <v>75.2</v>
      </c>
      <c r="Q5" s="35">
        <v>66.2</v>
      </c>
      <c r="R5" s="35">
        <v>52.3</v>
      </c>
      <c r="S5" s="35">
        <v>86.6</v>
      </c>
      <c r="T5" s="35">
        <v>68.3</v>
      </c>
      <c r="U5" s="35">
        <v>73.2</v>
      </c>
    </row>
    <row r="6" spans="1:21" ht="16.5" customHeight="1" x14ac:dyDescent="0.2">
      <c r="A6" s="7"/>
      <c r="B6" s="7"/>
      <c r="C6" s="7" t="s">
        <v>97</v>
      </c>
      <c r="D6" s="7"/>
      <c r="E6" s="7"/>
      <c r="F6" s="7"/>
      <c r="G6" s="7"/>
      <c r="H6" s="7"/>
      <c r="I6" s="7"/>
      <c r="J6" s="7"/>
      <c r="K6" s="7"/>
      <c r="L6" s="9" t="s">
        <v>142</v>
      </c>
      <c r="M6" s="35">
        <v>81.7</v>
      </c>
      <c r="N6" s="35">
        <v>93</v>
      </c>
      <c r="O6" s="35">
        <v>60.4</v>
      </c>
      <c r="P6" s="35">
        <v>76.099999999999994</v>
      </c>
      <c r="Q6" s="35">
        <v>73.3</v>
      </c>
      <c r="R6" s="35">
        <v>51.3</v>
      </c>
      <c r="S6" s="35">
        <v>75.7</v>
      </c>
      <c r="T6" s="35">
        <v>68.400000000000006</v>
      </c>
      <c r="U6" s="35">
        <v>73.7</v>
      </c>
    </row>
    <row r="7" spans="1:21" ht="16.5" customHeight="1" x14ac:dyDescent="0.2">
      <c r="A7" s="7"/>
      <c r="B7" s="7"/>
      <c r="C7" s="7" t="s">
        <v>98</v>
      </c>
      <c r="D7" s="7"/>
      <c r="E7" s="7"/>
      <c r="F7" s="7"/>
      <c r="G7" s="7"/>
      <c r="H7" s="7"/>
      <c r="I7" s="7"/>
      <c r="J7" s="7"/>
      <c r="K7" s="7"/>
      <c r="L7" s="9" t="s">
        <v>142</v>
      </c>
      <c r="M7" s="35">
        <v>80.2</v>
      </c>
      <c r="N7" s="35">
        <v>88.7</v>
      </c>
      <c r="O7" s="35">
        <v>63.6</v>
      </c>
      <c r="P7" s="35">
        <v>67.3</v>
      </c>
      <c r="Q7" s="35">
        <v>71.5</v>
      </c>
      <c r="R7" s="35">
        <v>61.8</v>
      </c>
      <c r="S7" s="35">
        <v>75.599999999999994</v>
      </c>
      <c r="T7" s="35">
        <v>80.400000000000006</v>
      </c>
      <c r="U7" s="35">
        <v>73.099999999999994</v>
      </c>
    </row>
    <row r="8" spans="1:21" ht="16.5" customHeight="1" x14ac:dyDescent="0.2">
      <c r="A8" s="7"/>
      <c r="B8" s="7" t="s">
        <v>213</v>
      </c>
      <c r="C8" s="7"/>
      <c r="D8" s="7"/>
      <c r="E8" s="7"/>
      <c r="F8" s="7"/>
      <c r="G8" s="7"/>
      <c r="H8" s="7"/>
      <c r="I8" s="7"/>
      <c r="J8" s="7"/>
      <c r="K8" s="7"/>
      <c r="L8" s="9"/>
      <c r="M8" s="10"/>
      <c r="N8" s="10"/>
      <c r="O8" s="10"/>
      <c r="P8" s="10"/>
      <c r="Q8" s="10"/>
      <c r="R8" s="10"/>
      <c r="S8" s="10"/>
      <c r="T8" s="10"/>
      <c r="U8" s="10"/>
    </row>
    <row r="9" spans="1:21" ht="16.5" customHeight="1" x14ac:dyDescent="0.2">
      <c r="A9" s="7"/>
      <c r="B9" s="7"/>
      <c r="C9" s="7" t="s">
        <v>45</v>
      </c>
      <c r="D9" s="7"/>
      <c r="E9" s="7"/>
      <c r="F9" s="7"/>
      <c r="G9" s="7"/>
      <c r="H9" s="7"/>
      <c r="I9" s="7"/>
      <c r="J9" s="7"/>
      <c r="K9" s="7"/>
      <c r="L9" s="9" t="s">
        <v>142</v>
      </c>
      <c r="M9" s="35">
        <v>88.6</v>
      </c>
      <c r="N9" s="35">
        <v>94.4</v>
      </c>
      <c r="O9" s="35">
        <v>69.400000000000006</v>
      </c>
      <c r="P9" s="35">
        <v>87.4</v>
      </c>
      <c r="Q9" s="35">
        <v>75.7</v>
      </c>
      <c r="R9" s="35">
        <v>56.5</v>
      </c>
      <c r="S9" s="35">
        <v>87.8</v>
      </c>
      <c r="T9" s="35">
        <v>89.2</v>
      </c>
      <c r="U9" s="35">
        <v>83.9</v>
      </c>
    </row>
    <row r="10" spans="1:21" ht="16.5" customHeight="1" x14ac:dyDescent="0.2">
      <c r="A10" s="7"/>
      <c r="B10" s="7"/>
      <c r="C10" s="7" t="s">
        <v>97</v>
      </c>
      <c r="D10" s="7"/>
      <c r="E10" s="7"/>
      <c r="F10" s="7"/>
      <c r="G10" s="7"/>
      <c r="H10" s="7"/>
      <c r="I10" s="7"/>
      <c r="J10" s="7"/>
      <c r="K10" s="7"/>
      <c r="L10" s="9" t="s">
        <v>142</v>
      </c>
      <c r="M10" s="35">
        <v>87.4</v>
      </c>
      <c r="N10" s="35">
        <v>93.1</v>
      </c>
      <c r="O10" s="35">
        <v>72.599999999999994</v>
      </c>
      <c r="P10" s="35">
        <v>87.6</v>
      </c>
      <c r="Q10" s="35">
        <v>82.8</v>
      </c>
      <c r="R10" s="35">
        <v>54.9</v>
      </c>
      <c r="S10" s="35">
        <v>83.3</v>
      </c>
      <c r="T10" s="35">
        <v>92.5</v>
      </c>
      <c r="U10" s="35">
        <v>84.7</v>
      </c>
    </row>
    <row r="11" spans="1:21" ht="16.5" customHeight="1" x14ac:dyDescent="0.2">
      <c r="A11" s="7"/>
      <c r="B11" s="7"/>
      <c r="C11" s="7" t="s">
        <v>98</v>
      </c>
      <c r="D11" s="7"/>
      <c r="E11" s="7"/>
      <c r="F11" s="7"/>
      <c r="G11" s="7"/>
      <c r="H11" s="7"/>
      <c r="I11" s="7"/>
      <c r="J11" s="7"/>
      <c r="K11" s="7"/>
      <c r="L11" s="9" t="s">
        <v>142</v>
      </c>
      <c r="M11" s="35">
        <v>85.7</v>
      </c>
      <c r="N11" s="35">
        <v>91.9</v>
      </c>
      <c r="O11" s="35">
        <v>74.8</v>
      </c>
      <c r="P11" s="35">
        <v>78.3</v>
      </c>
      <c r="Q11" s="35">
        <v>87.1</v>
      </c>
      <c r="R11" s="35">
        <v>64.599999999999994</v>
      </c>
      <c r="S11" s="35">
        <v>86.1</v>
      </c>
      <c r="T11" s="35">
        <v>80.7</v>
      </c>
      <c r="U11" s="35">
        <v>83.3</v>
      </c>
    </row>
    <row r="12" spans="1:21" ht="16.5" customHeight="1" x14ac:dyDescent="0.2">
      <c r="A12" s="7"/>
      <c r="B12" s="7" t="s">
        <v>214</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45</v>
      </c>
      <c r="D13" s="7"/>
      <c r="E13" s="7"/>
      <c r="F13" s="7"/>
      <c r="G13" s="7"/>
      <c r="H13" s="7"/>
      <c r="I13" s="7"/>
      <c r="J13" s="7"/>
      <c r="K13" s="7"/>
      <c r="L13" s="9" t="s">
        <v>142</v>
      </c>
      <c r="M13" s="35">
        <v>88.4</v>
      </c>
      <c r="N13" s="35">
        <v>94.3</v>
      </c>
      <c r="O13" s="35">
        <v>65.2</v>
      </c>
      <c r="P13" s="35">
        <v>82.5</v>
      </c>
      <c r="Q13" s="35">
        <v>74.900000000000006</v>
      </c>
      <c r="R13" s="35">
        <v>55.6</v>
      </c>
      <c r="S13" s="35">
        <v>86.7</v>
      </c>
      <c r="T13" s="35">
        <v>71.400000000000006</v>
      </c>
      <c r="U13" s="35">
        <v>80.7</v>
      </c>
    </row>
    <row r="14" spans="1:21" ht="16.5" customHeight="1" x14ac:dyDescent="0.2">
      <c r="A14" s="7"/>
      <c r="B14" s="7"/>
      <c r="C14" s="7" t="s">
        <v>97</v>
      </c>
      <c r="D14" s="7"/>
      <c r="E14" s="7"/>
      <c r="F14" s="7"/>
      <c r="G14" s="7"/>
      <c r="H14" s="7"/>
      <c r="I14" s="7"/>
      <c r="J14" s="7"/>
      <c r="K14" s="7"/>
      <c r="L14" s="9" t="s">
        <v>142</v>
      </c>
      <c r="M14" s="35">
        <v>85.7</v>
      </c>
      <c r="N14" s="35">
        <v>93.1</v>
      </c>
      <c r="O14" s="35">
        <v>68.5</v>
      </c>
      <c r="P14" s="35">
        <v>83.2</v>
      </c>
      <c r="Q14" s="35">
        <v>81.599999999999994</v>
      </c>
      <c r="R14" s="35">
        <v>53.8</v>
      </c>
      <c r="S14" s="35">
        <v>80.7</v>
      </c>
      <c r="T14" s="35">
        <v>72.400000000000006</v>
      </c>
      <c r="U14" s="35">
        <v>81.400000000000006</v>
      </c>
    </row>
    <row r="15" spans="1:21" ht="16.5" customHeight="1" x14ac:dyDescent="0.2">
      <c r="A15" s="14"/>
      <c r="B15" s="14"/>
      <c r="C15" s="14" t="s">
        <v>98</v>
      </c>
      <c r="D15" s="14"/>
      <c r="E15" s="14"/>
      <c r="F15" s="14"/>
      <c r="G15" s="14"/>
      <c r="H15" s="14"/>
      <c r="I15" s="14"/>
      <c r="J15" s="14"/>
      <c r="K15" s="14"/>
      <c r="L15" s="15" t="s">
        <v>142</v>
      </c>
      <c r="M15" s="39">
        <v>84.1</v>
      </c>
      <c r="N15" s="39">
        <v>91.6</v>
      </c>
      <c r="O15" s="39">
        <v>71.2</v>
      </c>
      <c r="P15" s="39">
        <v>74.2</v>
      </c>
      <c r="Q15" s="39">
        <v>83.2</v>
      </c>
      <c r="R15" s="39">
        <v>64.099999999999994</v>
      </c>
      <c r="S15" s="39">
        <v>80.7</v>
      </c>
      <c r="T15" s="39">
        <v>80.400000000000006</v>
      </c>
      <c r="U15" s="39">
        <v>80.3</v>
      </c>
    </row>
    <row r="16" spans="1:21" ht="4.5" customHeight="1" x14ac:dyDescent="0.2">
      <c r="A16" s="28"/>
      <c r="B16" s="28"/>
      <c r="C16" s="2"/>
      <c r="D16" s="2"/>
      <c r="E16" s="2"/>
      <c r="F16" s="2"/>
      <c r="G16" s="2"/>
      <c r="H16" s="2"/>
      <c r="I16" s="2"/>
      <c r="J16" s="2"/>
      <c r="K16" s="2"/>
      <c r="L16" s="2"/>
      <c r="M16" s="2"/>
      <c r="N16" s="2"/>
      <c r="O16" s="2"/>
      <c r="P16" s="2"/>
      <c r="Q16" s="2"/>
      <c r="R16" s="2"/>
      <c r="S16" s="2"/>
      <c r="T16" s="2"/>
      <c r="U16" s="2"/>
    </row>
    <row r="17" spans="1:21" ht="16.5" customHeight="1" x14ac:dyDescent="0.2">
      <c r="A17" s="42"/>
      <c r="B17" s="42"/>
      <c r="C17" s="52" t="s">
        <v>215</v>
      </c>
      <c r="D17" s="52"/>
      <c r="E17" s="52"/>
      <c r="F17" s="52"/>
      <c r="G17" s="52"/>
      <c r="H17" s="52"/>
      <c r="I17" s="52"/>
      <c r="J17" s="52"/>
      <c r="K17" s="52"/>
      <c r="L17" s="52"/>
      <c r="M17" s="52"/>
      <c r="N17" s="52"/>
      <c r="O17" s="52"/>
      <c r="P17" s="52"/>
      <c r="Q17" s="52"/>
      <c r="R17" s="52"/>
      <c r="S17" s="52"/>
      <c r="T17" s="52"/>
      <c r="U17" s="52"/>
    </row>
    <row r="18" spans="1:21" ht="16.5" customHeight="1" x14ac:dyDescent="0.2">
      <c r="A18" s="42"/>
      <c r="B18" s="42"/>
      <c r="C18" s="52" t="s">
        <v>216</v>
      </c>
      <c r="D18" s="52"/>
      <c r="E18" s="52"/>
      <c r="F18" s="52"/>
      <c r="G18" s="52"/>
      <c r="H18" s="52"/>
      <c r="I18" s="52"/>
      <c r="J18" s="52"/>
      <c r="K18" s="52"/>
      <c r="L18" s="52"/>
      <c r="M18" s="52"/>
      <c r="N18" s="52"/>
      <c r="O18" s="52"/>
      <c r="P18" s="52"/>
      <c r="Q18" s="52"/>
      <c r="R18" s="52"/>
      <c r="S18" s="52"/>
      <c r="T18" s="52"/>
      <c r="U18" s="52"/>
    </row>
    <row r="19" spans="1:21" ht="4.5" customHeight="1" x14ac:dyDescent="0.2">
      <c r="A19" s="28"/>
      <c r="B19" s="28"/>
      <c r="C19" s="2"/>
      <c r="D19" s="2"/>
      <c r="E19" s="2"/>
      <c r="F19" s="2"/>
      <c r="G19" s="2"/>
      <c r="H19" s="2"/>
      <c r="I19" s="2"/>
      <c r="J19" s="2"/>
      <c r="K19" s="2"/>
      <c r="L19" s="2"/>
      <c r="M19" s="2"/>
      <c r="N19" s="2"/>
      <c r="O19" s="2"/>
      <c r="P19" s="2"/>
      <c r="Q19" s="2"/>
      <c r="R19" s="2"/>
      <c r="S19" s="2"/>
      <c r="T19" s="2"/>
      <c r="U19" s="2"/>
    </row>
    <row r="20" spans="1:21" ht="55.15" customHeight="1" x14ac:dyDescent="0.2">
      <c r="A20" s="28" t="s">
        <v>72</v>
      </c>
      <c r="B20" s="28"/>
      <c r="C20" s="52" t="s">
        <v>217</v>
      </c>
      <c r="D20" s="52"/>
      <c r="E20" s="52"/>
      <c r="F20" s="52"/>
      <c r="G20" s="52"/>
      <c r="H20" s="52"/>
      <c r="I20" s="52"/>
      <c r="J20" s="52"/>
      <c r="K20" s="52"/>
      <c r="L20" s="52"/>
      <c r="M20" s="52"/>
      <c r="N20" s="52"/>
      <c r="O20" s="52"/>
      <c r="P20" s="52"/>
      <c r="Q20" s="52"/>
      <c r="R20" s="52"/>
      <c r="S20" s="52"/>
      <c r="T20" s="52"/>
      <c r="U20" s="52"/>
    </row>
    <row r="21" spans="1:21" ht="68.099999999999994" customHeight="1" x14ac:dyDescent="0.2">
      <c r="A21" s="28" t="s">
        <v>74</v>
      </c>
      <c r="B21" s="28"/>
      <c r="C21" s="52" t="s">
        <v>218</v>
      </c>
      <c r="D21" s="52"/>
      <c r="E21" s="52"/>
      <c r="F21" s="52"/>
      <c r="G21" s="52"/>
      <c r="H21" s="52"/>
      <c r="I21" s="52"/>
      <c r="J21" s="52"/>
      <c r="K21" s="52"/>
      <c r="L21" s="52"/>
      <c r="M21" s="52"/>
      <c r="N21" s="52"/>
      <c r="O21" s="52"/>
      <c r="P21" s="52"/>
      <c r="Q21" s="52"/>
      <c r="R21" s="52"/>
      <c r="S21" s="52"/>
      <c r="T21" s="52"/>
      <c r="U21" s="52"/>
    </row>
    <row r="22" spans="1:21" ht="16.5" customHeight="1" x14ac:dyDescent="0.2">
      <c r="A22" s="28" t="s">
        <v>77</v>
      </c>
      <c r="B22" s="28"/>
      <c r="C22" s="52" t="s">
        <v>151</v>
      </c>
      <c r="D22" s="52"/>
      <c r="E22" s="52"/>
      <c r="F22" s="52"/>
      <c r="G22" s="52"/>
      <c r="H22" s="52"/>
      <c r="I22" s="52"/>
      <c r="J22" s="52"/>
      <c r="K22" s="52"/>
      <c r="L22" s="52"/>
      <c r="M22" s="52"/>
      <c r="N22" s="52"/>
      <c r="O22" s="52"/>
      <c r="P22" s="52"/>
      <c r="Q22" s="52"/>
      <c r="R22" s="52"/>
      <c r="S22" s="52"/>
      <c r="T22" s="52"/>
      <c r="U22" s="52"/>
    </row>
    <row r="23" spans="1:21" ht="16.5" customHeight="1" x14ac:dyDescent="0.2">
      <c r="A23" s="28" t="s">
        <v>79</v>
      </c>
      <c r="B23" s="28"/>
      <c r="C23" s="52" t="s">
        <v>219</v>
      </c>
      <c r="D23" s="52"/>
      <c r="E23" s="52"/>
      <c r="F23" s="52"/>
      <c r="G23" s="52"/>
      <c r="H23" s="52"/>
      <c r="I23" s="52"/>
      <c r="J23" s="52"/>
      <c r="K23" s="52"/>
      <c r="L23" s="52"/>
      <c r="M23" s="52"/>
      <c r="N23" s="52"/>
      <c r="O23" s="52"/>
      <c r="P23" s="52"/>
      <c r="Q23" s="52"/>
      <c r="R23" s="52"/>
      <c r="S23" s="52"/>
      <c r="T23" s="52"/>
      <c r="U23" s="52"/>
    </row>
    <row r="24" spans="1:21" ht="4.5" customHeight="1" x14ac:dyDescent="0.2"/>
    <row r="25" spans="1:21" ht="16.5" customHeight="1" x14ac:dyDescent="0.2">
      <c r="A25" s="29" t="s">
        <v>89</v>
      </c>
      <c r="B25" s="28"/>
      <c r="C25" s="28"/>
      <c r="D25" s="28"/>
      <c r="E25" s="52" t="s">
        <v>90</v>
      </c>
      <c r="F25" s="52"/>
      <c r="G25" s="52"/>
      <c r="H25" s="52"/>
      <c r="I25" s="52"/>
      <c r="J25" s="52"/>
      <c r="K25" s="52"/>
      <c r="L25" s="52"/>
      <c r="M25" s="52"/>
      <c r="N25" s="52"/>
      <c r="O25" s="52"/>
      <c r="P25" s="52"/>
      <c r="Q25" s="52"/>
      <c r="R25" s="52"/>
      <c r="S25" s="52"/>
      <c r="T25" s="52"/>
      <c r="U25" s="52"/>
    </row>
  </sheetData>
  <mergeCells count="8">
    <mergeCell ref="C22:U22"/>
    <mergeCell ref="C23:U23"/>
    <mergeCell ref="E25:U25"/>
    <mergeCell ref="K1:U1"/>
    <mergeCell ref="C17:U17"/>
    <mergeCell ref="C18:U18"/>
    <mergeCell ref="C20:U20"/>
    <mergeCell ref="C21:U21"/>
  </mergeCells>
  <pageMargins left="0.7" right="0.7" top="0.75" bottom="0.75" header="0.3" footer="0.3"/>
  <pageSetup paperSize="9" fitToHeight="0" orientation="landscape" horizontalDpi="300" verticalDpi="300"/>
  <headerFooter scaleWithDoc="0" alignWithMargins="0">
    <oddHeader>&amp;C&amp;"Arial"&amp;8TABLE 8A.10</oddHeader>
    <oddFooter>&amp;L&amp;"Arial"&amp;8REPORT ON
GOVERNMENT
SERVICES 2022&amp;R&amp;"Arial"&amp;8CORRECTIVE
SERVICES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33"/>
  <sheetViews>
    <sheetView showGridLines="0" workbookViewId="0"/>
  </sheetViews>
  <sheetFormatPr defaultColWidth="11.42578125" defaultRowHeight="12.75" x14ac:dyDescent="0.2"/>
  <cols>
    <col min="1" max="10" width="1.85546875" customWidth="1"/>
    <col min="11" max="11" width="17.5703125" customWidth="1"/>
    <col min="12" max="12" width="5.42578125" customWidth="1"/>
    <col min="13" max="21" width="9.28515625" customWidth="1"/>
  </cols>
  <sheetData>
    <row r="1" spans="1:21" ht="17.45" customHeight="1" x14ac:dyDescent="0.2">
      <c r="A1" s="8" t="s">
        <v>220</v>
      </c>
      <c r="B1" s="8"/>
      <c r="C1" s="8"/>
      <c r="D1" s="8"/>
      <c r="E1" s="8"/>
      <c r="F1" s="8"/>
      <c r="G1" s="8"/>
      <c r="H1" s="8"/>
      <c r="I1" s="8"/>
      <c r="J1" s="8"/>
      <c r="K1" s="58" t="s">
        <v>221</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222</v>
      </c>
      <c r="N2" s="13" t="s">
        <v>36</v>
      </c>
      <c r="O2" s="13" t="s">
        <v>37</v>
      </c>
      <c r="P2" s="13" t="s">
        <v>38</v>
      </c>
      <c r="Q2" s="13" t="s">
        <v>39</v>
      </c>
      <c r="R2" s="13" t="s">
        <v>40</v>
      </c>
      <c r="S2" s="13" t="s">
        <v>95</v>
      </c>
      <c r="T2" s="13" t="s">
        <v>223</v>
      </c>
      <c r="U2" s="13" t="s">
        <v>43</v>
      </c>
    </row>
    <row r="3" spans="1:21" ht="16.5" customHeight="1" x14ac:dyDescent="0.2">
      <c r="A3" s="7" t="s">
        <v>224</v>
      </c>
      <c r="B3" s="7"/>
      <c r="C3" s="7"/>
      <c r="D3" s="7"/>
      <c r="E3" s="7"/>
      <c r="F3" s="7"/>
      <c r="G3" s="7"/>
      <c r="H3" s="7"/>
      <c r="I3" s="7"/>
      <c r="J3" s="7"/>
      <c r="K3" s="7"/>
      <c r="L3" s="9"/>
      <c r="M3" s="10"/>
      <c r="N3" s="10"/>
      <c r="O3" s="10"/>
      <c r="P3" s="10"/>
      <c r="Q3" s="10"/>
      <c r="R3" s="10"/>
      <c r="S3" s="10"/>
      <c r="T3" s="10"/>
      <c r="U3" s="10"/>
    </row>
    <row r="4" spans="1:21" ht="16.5" customHeight="1" x14ac:dyDescent="0.2">
      <c r="A4" s="7"/>
      <c r="B4" s="7"/>
      <c r="C4" s="7" t="s">
        <v>45</v>
      </c>
      <c r="D4" s="7"/>
      <c r="E4" s="7"/>
      <c r="F4" s="7"/>
      <c r="G4" s="7"/>
      <c r="H4" s="7"/>
      <c r="I4" s="7"/>
      <c r="J4" s="7"/>
      <c r="K4" s="7"/>
      <c r="L4" s="9"/>
      <c r="M4" s="10"/>
      <c r="N4" s="10"/>
      <c r="O4" s="10"/>
      <c r="P4" s="10"/>
      <c r="Q4" s="10"/>
      <c r="R4" s="10"/>
      <c r="S4" s="10"/>
      <c r="T4" s="10"/>
      <c r="U4" s="10"/>
    </row>
    <row r="5" spans="1:21" ht="16.5" customHeight="1" x14ac:dyDescent="0.2">
      <c r="A5" s="7"/>
      <c r="B5" s="7"/>
      <c r="C5" s="7"/>
      <c r="D5" s="7" t="s">
        <v>225</v>
      </c>
      <c r="E5" s="7"/>
      <c r="F5" s="7"/>
      <c r="G5" s="7"/>
      <c r="H5" s="7"/>
      <c r="I5" s="7"/>
      <c r="J5" s="7"/>
      <c r="K5" s="7"/>
      <c r="L5" s="9" t="s">
        <v>142</v>
      </c>
      <c r="M5" s="34">
        <v>1.5</v>
      </c>
      <c r="N5" s="34">
        <v>1.9</v>
      </c>
      <c r="O5" s="35">
        <v>11.5</v>
      </c>
      <c r="P5" s="34">
        <v>6.4</v>
      </c>
      <c r="Q5" s="35">
        <v>27.5</v>
      </c>
      <c r="R5" s="34">
        <v>8.8000000000000007</v>
      </c>
      <c r="S5" s="35">
        <v>31.5</v>
      </c>
      <c r="T5" s="34" t="s">
        <v>50</v>
      </c>
      <c r="U5" s="34">
        <v>7.1</v>
      </c>
    </row>
    <row r="6" spans="1:21" ht="16.5" customHeight="1" x14ac:dyDescent="0.2">
      <c r="A6" s="7"/>
      <c r="B6" s="7"/>
      <c r="C6" s="7"/>
      <c r="D6" s="7" t="s">
        <v>226</v>
      </c>
      <c r="E6" s="7"/>
      <c r="F6" s="7"/>
      <c r="G6" s="7"/>
      <c r="H6" s="7"/>
      <c r="I6" s="7"/>
      <c r="J6" s="7"/>
      <c r="K6" s="7"/>
      <c r="L6" s="9" t="s">
        <v>142</v>
      </c>
      <c r="M6" s="34">
        <v>6.7</v>
      </c>
      <c r="N6" s="34">
        <v>0.1</v>
      </c>
      <c r="O6" s="34">
        <v>5</v>
      </c>
      <c r="P6" s="34" t="s">
        <v>50</v>
      </c>
      <c r="Q6" s="34" t="s">
        <v>50</v>
      </c>
      <c r="R6" s="34" t="s">
        <v>50</v>
      </c>
      <c r="S6" s="34" t="s">
        <v>50</v>
      </c>
      <c r="T6" s="34" t="s">
        <v>50</v>
      </c>
      <c r="U6" s="34">
        <v>2.7</v>
      </c>
    </row>
    <row r="7" spans="1:21" ht="16.5" customHeight="1" x14ac:dyDescent="0.2">
      <c r="A7" s="7"/>
      <c r="B7" s="7"/>
      <c r="C7" s="7"/>
      <c r="D7" s="7" t="s">
        <v>227</v>
      </c>
      <c r="E7" s="7"/>
      <c r="F7" s="7"/>
      <c r="G7" s="7"/>
      <c r="H7" s="7"/>
      <c r="I7" s="7"/>
      <c r="J7" s="7"/>
      <c r="K7" s="7"/>
      <c r="L7" s="9" t="s">
        <v>142</v>
      </c>
      <c r="M7" s="35">
        <v>10.199999999999999</v>
      </c>
      <c r="N7" s="35">
        <v>31.9</v>
      </c>
      <c r="O7" s="35">
        <v>13.2</v>
      </c>
      <c r="P7" s="35">
        <v>23</v>
      </c>
      <c r="Q7" s="35">
        <v>34.9</v>
      </c>
      <c r="R7" s="35">
        <v>13.6</v>
      </c>
      <c r="S7" s="35">
        <v>90.4</v>
      </c>
      <c r="T7" s="34">
        <v>8.4</v>
      </c>
      <c r="U7" s="35">
        <v>21</v>
      </c>
    </row>
    <row r="8" spans="1:21" ht="16.5" customHeight="1" x14ac:dyDescent="0.2">
      <c r="A8" s="7"/>
      <c r="B8" s="7"/>
      <c r="C8" s="7"/>
      <c r="D8" s="7" t="s">
        <v>228</v>
      </c>
      <c r="E8" s="7"/>
      <c r="F8" s="7"/>
      <c r="G8" s="7"/>
      <c r="H8" s="7"/>
      <c r="I8" s="7"/>
      <c r="J8" s="7"/>
      <c r="K8" s="7"/>
      <c r="L8" s="9" t="s">
        <v>142</v>
      </c>
      <c r="M8" s="34">
        <v>0.2</v>
      </c>
      <c r="N8" s="34">
        <v>0.7</v>
      </c>
      <c r="O8" s="34">
        <v>6.8</v>
      </c>
      <c r="P8" s="34">
        <v>1.1000000000000001</v>
      </c>
      <c r="Q8" s="34">
        <v>0.1</v>
      </c>
      <c r="R8" s="34">
        <v>1.5</v>
      </c>
      <c r="S8" s="34">
        <v>3.9</v>
      </c>
      <c r="T8" s="34" t="s">
        <v>50</v>
      </c>
      <c r="U8" s="34">
        <v>1.6</v>
      </c>
    </row>
    <row r="9" spans="1:21" ht="16.5" customHeight="1" x14ac:dyDescent="0.2">
      <c r="A9" s="7"/>
      <c r="B9" s="7" t="s">
        <v>55</v>
      </c>
      <c r="C9" s="7"/>
      <c r="D9" s="7"/>
      <c r="E9" s="7"/>
      <c r="F9" s="7"/>
      <c r="G9" s="7"/>
      <c r="H9" s="7"/>
      <c r="I9" s="7"/>
      <c r="J9" s="7"/>
      <c r="K9" s="7"/>
      <c r="L9" s="9"/>
      <c r="M9" s="10"/>
      <c r="N9" s="10"/>
      <c r="O9" s="10"/>
      <c r="P9" s="10"/>
      <c r="Q9" s="10"/>
      <c r="R9" s="10"/>
      <c r="S9" s="10"/>
      <c r="T9" s="10"/>
      <c r="U9" s="10"/>
    </row>
    <row r="10" spans="1:21" ht="16.5" customHeight="1" x14ac:dyDescent="0.2">
      <c r="A10" s="7"/>
      <c r="B10" s="7"/>
      <c r="C10" s="7" t="s">
        <v>45</v>
      </c>
      <c r="D10" s="7"/>
      <c r="E10" s="7"/>
      <c r="F10" s="7"/>
      <c r="G10" s="7"/>
      <c r="H10" s="7"/>
      <c r="I10" s="7"/>
      <c r="J10" s="7"/>
      <c r="K10" s="7"/>
      <c r="L10" s="9" t="s">
        <v>142</v>
      </c>
      <c r="M10" s="35">
        <v>18.5</v>
      </c>
      <c r="N10" s="35">
        <v>33.299999999999997</v>
      </c>
      <c r="O10" s="35">
        <v>32.6</v>
      </c>
      <c r="P10" s="35">
        <v>28.6</v>
      </c>
      <c r="Q10" s="35">
        <v>54.1</v>
      </c>
      <c r="R10" s="35">
        <v>19.8</v>
      </c>
      <c r="S10" s="35">
        <v>68.5</v>
      </c>
      <c r="T10" s="34">
        <v>8.4</v>
      </c>
      <c r="U10" s="35">
        <v>29.7</v>
      </c>
    </row>
    <row r="11" spans="1:21" ht="16.5" customHeight="1" x14ac:dyDescent="0.2">
      <c r="A11" s="7"/>
      <c r="B11" s="7"/>
      <c r="C11" s="7" t="s">
        <v>97</v>
      </c>
      <c r="D11" s="7"/>
      <c r="E11" s="7"/>
      <c r="F11" s="7"/>
      <c r="G11" s="7"/>
      <c r="H11" s="7"/>
      <c r="I11" s="7"/>
      <c r="J11" s="7"/>
      <c r="K11" s="7"/>
      <c r="L11" s="9" t="s">
        <v>142</v>
      </c>
      <c r="M11" s="35">
        <v>22.7</v>
      </c>
      <c r="N11" s="35">
        <v>31.8</v>
      </c>
      <c r="O11" s="35">
        <v>32.9</v>
      </c>
      <c r="P11" s="35">
        <v>30.3</v>
      </c>
      <c r="Q11" s="35">
        <v>70.400000000000006</v>
      </c>
      <c r="R11" s="35">
        <v>19.399999999999999</v>
      </c>
      <c r="S11" s="35">
        <v>71.400000000000006</v>
      </c>
      <c r="T11" s="34">
        <v>4.2</v>
      </c>
      <c r="U11" s="35">
        <v>32</v>
      </c>
    </row>
    <row r="12" spans="1:21" ht="16.5" customHeight="1" x14ac:dyDescent="0.2">
      <c r="A12" s="7"/>
      <c r="B12" s="7"/>
      <c r="C12" s="7" t="s">
        <v>98</v>
      </c>
      <c r="D12" s="7"/>
      <c r="E12" s="7"/>
      <c r="F12" s="7"/>
      <c r="G12" s="7"/>
      <c r="H12" s="7"/>
      <c r="I12" s="7"/>
      <c r="J12" s="7"/>
      <c r="K12" s="7"/>
      <c r="L12" s="9" t="s">
        <v>142</v>
      </c>
      <c r="M12" s="35">
        <v>22.9</v>
      </c>
      <c r="N12" s="35">
        <v>39.5</v>
      </c>
      <c r="O12" s="35">
        <v>38.200000000000003</v>
      </c>
      <c r="P12" s="35">
        <v>29.7</v>
      </c>
      <c r="Q12" s="35">
        <v>68.599999999999994</v>
      </c>
      <c r="R12" s="35">
        <v>24.8</v>
      </c>
      <c r="S12" s="35">
        <v>70.8</v>
      </c>
      <c r="T12" s="35">
        <v>32.700000000000003</v>
      </c>
      <c r="U12" s="35">
        <v>35.1</v>
      </c>
    </row>
    <row r="13" spans="1:21" ht="16.5" customHeight="1" x14ac:dyDescent="0.2">
      <c r="A13" s="7"/>
      <c r="B13" s="7"/>
      <c r="C13" s="7" t="s">
        <v>99</v>
      </c>
      <c r="D13" s="7"/>
      <c r="E13" s="7"/>
      <c r="F13" s="7"/>
      <c r="G13" s="7"/>
      <c r="H13" s="7"/>
      <c r="I13" s="7"/>
      <c r="J13" s="7"/>
      <c r="K13" s="7"/>
      <c r="L13" s="9" t="s">
        <v>142</v>
      </c>
      <c r="M13" s="35">
        <v>22.4</v>
      </c>
      <c r="N13" s="35">
        <v>36.299999999999997</v>
      </c>
      <c r="O13" s="35">
        <v>36.200000000000003</v>
      </c>
      <c r="P13" s="35">
        <v>25.6</v>
      </c>
      <c r="Q13" s="35">
        <v>79.5</v>
      </c>
      <c r="R13" s="35">
        <v>25.1</v>
      </c>
      <c r="S13" s="35">
        <v>77.3</v>
      </c>
      <c r="T13" s="35">
        <v>15.1</v>
      </c>
      <c r="U13" s="35">
        <v>34</v>
      </c>
    </row>
    <row r="14" spans="1:21" ht="16.5" customHeight="1" x14ac:dyDescent="0.2">
      <c r="A14" s="7"/>
      <c r="B14" s="7"/>
      <c r="C14" s="7" t="s">
        <v>100</v>
      </c>
      <c r="D14" s="7"/>
      <c r="E14" s="7"/>
      <c r="F14" s="7"/>
      <c r="G14" s="7"/>
      <c r="H14" s="7"/>
      <c r="I14" s="7"/>
      <c r="J14" s="7"/>
      <c r="K14" s="7"/>
      <c r="L14" s="9" t="s">
        <v>142</v>
      </c>
      <c r="M14" s="35">
        <v>24.6</v>
      </c>
      <c r="N14" s="35">
        <v>34.1</v>
      </c>
      <c r="O14" s="35">
        <v>39.1</v>
      </c>
      <c r="P14" s="35">
        <v>24.6</v>
      </c>
      <c r="Q14" s="35">
        <v>63.4</v>
      </c>
      <c r="R14" s="35">
        <v>16</v>
      </c>
      <c r="S14" s="35">
        <v>70.599999999999994</v>
      </c>
      <c r="T14" s="35">
        <v>31</v>
      </c>
      <c r="U14" s="35">
        <v>32.9</v>
      </c>
    </row>
    <row r="15" spans="1:21" ht="16.5" customHeight="1" x14ac:dyDescent="0.2">
      <c r="A15" s="7"/>
      <c r="B15" s="7"/>
      <c r="C15" s="7" t="s">
        <v>101</v>
      </c>
      <c r="D15" s="7"/>
      <c r="E15" s="7"/>
      <c r="F15" s="7"/>
      <c r="G15" s="7"/>
      <c r="H15" s="7"/>
      <c r="I15" s="7"/>
      <c r="J15" s="7"/>
      <c r="K15" s="7"/>
      <c r="L15" s="9" t="s">
        <v>142</v>
      </c>
      <c r="M15" s="35">
        <v>32.200000000000003</v>
      </c>
      <c r="N15" s="35">
        <v>34.1</v>
      </c>
      <c r="O15" s="35">
        <v>35.6</v>
      </c>
      <c r="P15" s="35">
        <v>28.5</v>
      </c>
      <c r="Q15" s="35">
        <v>67.400000000000006</v>
      </c>
      <c r="R15" s="35">
        <v>14.4</v>
      </c>
      <c r="S15" s="35">
        <v>72.3</v>
      </c>
      <c r="T15" s="35">
        <v>24.4</v>
      </c>
      <c r="U15" s="35">
        <v>34.4</v>
      </c>
    </row>
    <row r="16" spans="1:21" ht="16.5" customHeight="1" x14ac:dyDescent="0.2">
      <c r="A16" s="7"/>
      <c r="B16" s="7"/>
      <c r="C16" s="7" t="s">
        <v>102</v>
      </c>
      <c r="D16" s="7"/>
      <c r="E16" s="7"/>
      <c r="F16" s="7"/>
      <c r="G16" s="7"/>
      <c r="H16" s="7"/>
      <c r="I16" s="7"/>
      <c r="J16" s="7"/>
      <c r="K16" s="7"/>
      <c r="L16" s="9" t="s">
        <v>142</v>
      </c>
      <c r="M16" s="35">
        <v>31.7</v>
      </c>
      <c r="N16" s="35">
        <v>35.700000000000003</v>
      </c>
      <c r="O16" s="35">
        <v>28</v>
      </c>
      <c r="P16" s="35">
        <v>24</v>
      </c>
      <c r="Q16" s="35">
        <v>53.1</v>
      </c>
      <c r="R16" s="35">
        <v>16.899999999999999</v>
      </c>
      <c r="S16" s="35">
        <v>76.3</v>
      </c>
      <c r="T16" s="35">
        <v>14.1</v>
      </c>
      <c r="U16" s="35">
        <v>31.6</v>
      </c>
    </row>
    <row r="17" spans="1:21" ht="16.5" customHeight="1" x14ac:dyDescent="0.2">
      <c r="A17" s="7"/>
      <c r="B17" s="7"/>
      <c r="C17" s="7" t="s">
        <v>103</v>
      </c>
      <c r="D17" s="7"/>
      <c r="E17" s="7"/>
      <c r="F17" s="7"/>
      <c r="G17" s="7"/>
      <c r="H17" s="7"/>
      <c r="I17" s="7"/>
      <c r="J17" s="7"/>
      <c r="K17" s="7"/>
      <c r="L17" s="9" t="s">
        <v>142</v>
      </c>
      <c r="M17" s="35">
        <v>33.6</v>
      </c>
      <c r="N17" s="35">
        <v>33.4</v>
      </c>
      <c r="O17" s="35">
        <v>26.4</v>
      </c>
      <c r="P17" s="35">
        <v>29.1</v>
      </c>
      <c r="Q17" s="35">
        <v>59.4</v>
      </c>
      <c r="R17" s="35">
        <v>13.1</v>
      </c>
      <c r="S17" s="35">
        <v>82.7</v>
      </c>
      <c r="T17" s="35">
        <v>12.8</v>
      </c>
      <c r="U17" s="35">
        <v>32.299999999999997</v>
      </c>
    </row>
    <row r="18" spans="1:21" ht="16.5" customHeight="1" x14ac:dyDescent="0.2">
      <c r="A18" s="7"/>
      <c r="B18" s="7"/>
      <c r="C18" s="7" t="s">
        <v>104</v>
      </c>
      <c r="D18" s="7"/>
      <c r="E18" s="7"/>
      <c r="F18" s="7"/>
      <c r="G18" s="7"/>
      <c r="H18" s="7"/>
      <c r="I18" s="7"/>
      <c r="J18" s="7"/>
      <c r="K18" s="7"/>
      <c r="L18" s="9" t="s">
        <v>142</v>
      </c>
      <c r="M18" s="35">
        <v>36.1</v>
      </c>
      <c r="N18" s="35">
        <v>38.1</v>
      </c>
      <c r="O18" s="35">
        <v>24.5</v>
      </c>
      <c r="P18" s="35">
        <v>29</v>
      </c>
      <c r="Q18" s="35">
        <v>46.2</v>
      </c>
      <c r="R18" s="35">
        <v>25.3</v>
      </c>
      <c r="S18" s="35">
        <v>81.8</v>
      </c>
      <c r="T18" s="35">
        <v>16.5</v>
      </c>
      <c r="U18" s="35">
        <v>33.200000000000003</v>
      </c>
    </row>
    <row r="19" spans="1:21" ht="16.5" customHeight="1" x14ac:dyDescent="0.2">
      <c r="A19" s="14"/>
      <c r="B19" s="14"/>
      <c r="C19" s="14" t="s">
        <v>105</v>
      </c>
      <c r="D19" s="14"/>
      <c r="E19" s="14"/>
      <c r="F19" s="14"/>
      <c r="G19" s="14"/>
      <c r="H19" s="14"/>
      <c r="I19" s="14"/>
      <c r="J19" s="14"/>
      <c r="K19" s="14"/>
      <c r="L19" s="15" t="s">
        <v>142</v>
      </c>
      <c r="M19" s="39">
        <v>35.299999999999997</v>
      </c>
      <c r="N19" s="39">
        <v>37.200000000000003</v>
      </c>
      <c r="O19" s="39">
        <v>26.5</v>
      </c>
      <c r="P19" s="39">
        <v>31.8</v>
      </c>
      <c r="Q19" s="39">
        <v>46.4</v>
      </c>
      <c r="R19" s="39">
        <v>28.5</v>
      </c>
      <c r="S19" s="39">
        <v>85.1</v>
      </c>
      <c r="T19" s="39">
        <v>22.4</v>
      </c>
      <c r="U19" s="39">
        <v>33.799999999999997</v>
      </c>
    </row>
    <row r="20" spans="1:21" ht="4.5" customHeight="1" x14ac:dyDescent="0.2">
      <c r="A20" s="28"/>
      <c r="B20" s="28"/>
      <c r="C20" s="2"/>
      <c r="D20" s="2"/>
      <c r="E20" s="2"/>
      <c r="F20" s="2"/>
      <c r="G20" s="2"/>
      <c r="H20" s="2"/>
      <c r="I20" s="2"/>
      <c r="J20" s="2"/>
      <c r="K20" s="2"/>
      <c r="L20" s="2"/>
      <c r="M20" s="2"/>
      <c r="N20" s="2"/>
      <c r="O20" s="2"/>
      <c r="P20" s="2"/>
      <c r="Q20" s="2"/>
      <c r="R20" s="2"/>
      <c r="S20" s="2"/>
      <c r="T20" s="2"/>
      <c r="U20" s="2"/>
    </row>
    <row r="21" spans="1:21" ht="16.5" customHeight="1" x14ac:dyDescent="0.2">
      <c r="A21" s="28"/>
      <c r="B21" s="28"/>
      <c r="C21" s="52" t="s">
        <v>229</v>
      </c>
      <c r="D21" s="52"/>
      <c r="E21" s="52"/>
      <c r="F21" s="52"/>
      <c r="G21" s="52"/>
      <c r="H21" s="52"/>
      <c r="I21" s="52"/>
      <c r="J21" s="52"/>
      <c r="K21" s="52"/>
      <c r="L21" s="52"/>
      <c r="M21" s="52"/>
      <c r="N21" s="52"/>
      <c r="O21" s="52"/>
      <c r="P21" s="52"/>
      <c r="Q21" s="52"/>
      <c r="R21" s="52"/>
      <c r="S21" s="52"/>
      <c r="T21" s="52"/>
      <c r="U21" s="52"/>
    </row>
    <row r="22" spans="1:21" ht="4.5" customHeight="1" x14ac:dyDescent="0.2">
      <c r="A22" s="28"/>
      <c r="B22" s="28"/>
      <c r="C22" s="2"/>
      <c r="D22" s="2"/>
      <c r="E22" s="2"/>
      <c r="F22" s="2"/>
      <c r="G22" s="2"/>
      <c r="H22" s="2"/>
      <c r="I22" s="2"/>
      <c r="J22" s="2"/>
      <c r="K22" s="2"/>
      <c r="L22" s="2"/>
      <c r="M22" s="2"/>
      <c r="N22" s="2"/>
      <c r="O22" s="2"/>
      <c r="P22" s="2"/>
      <c r="Q22" s="2"/>
      <c r="R22" s="2"/>
      <c r="S22" s="2"/>
      <c r="T22" s="2"/>
      <c r="U22" s="2"/>
    </row>
    <row r="23" spans="1:21" ht="16.5" customHeight="1" x14ac:dyDescent="0.2">
      <c r="A23" s="43"/>
      <c r="B23" s="43"/>
      <c r="C23" s="52" t="s">
        <v>230</v>
      </c>
      <c r="D23" s="52"/>
      <c r="E23" s="52"/>
      <c r="F23" s="52"/>
      <c r="G23" s="52"/>
      <c r="H23" s="52"/>
      <c r="I23" s="52"/>
      <c r="J23" s="52"/>
      <c r="K23" s="52"/>
      <c r="L23" s="52"/>
      <c r="M23" s="52"/>
      <c r="N23" s="52"/>
      <c r="O23" s="52"/>
      <c r="P23" s="52"/>
      <c r="Q23" s="52"/>
      <c r="R23" s="52"/>
      <c r="S23" s="52"/>
      <c r="T23" s="52"/>
      <c r="U23" s="52"/>
    </row>
    <row r="24" spans="1:21" ht="16.5" customHeight="1" x14ac:dyDescent="0.2">
      <c r="A24" s="42"/>
      <c r="B24" s="42"/>
      <c r="C24" s="52" t="s">
        <v>216</v>
      </c>
      <c r="D24" s="52"/>
      <c r="E24" s="52"/>
      <c r="F24" s="52"/>
      <c r="G24" s="52"/>
      <c r="H24" s="52"/>
      <c r="I24" s="52"/>
      <c r="J24" s="52"/>
      <c r="K24" s="52"/>
      <c r="L24" s="52"/>
      <c r="M24" s="52"/>
      <c r="N24" s="52"/>
      <c r="O24" s="52"/>
      <c r="P24" s="52"/>
      <c r="Q24" s="52"/>
      <c r="R24" s="52"/>
      <c r="S24" s="52"/>
      <c r="T24" s="52"/>
      <c r="U24" s="52"/>
    </row>
    <row r="25" spans="1:21" ht="4.5" customHeight="1" x14ac:dyDescent="0.2">
      <c r="A25" s="28"/>
      <c r="B25" s="28"/>
      <c r="C25" s="2"/>
      <c r="D25" s="2"/>
      <c r="E25" s="2"/>
      <c r="F25" s="2"/>
      <c r="G25" s="2"/>
      <c r="H25" s="2"/>
      <c r="I25" s="2"/>
      <c r="J25" s="2"/>
      <c r="K25" s="2"/>
      <c r="L25" s="2"/>
      <c r="M25" s="2"/>
      <c r="N25" s="2"/>
      <c r="O25" s="2"/>
      <c r="P25" s="2"/>
      <c r="Q25" s="2"/>
      <c r="R25" s="2"/>
      <c r="S25" s="2"/>
      <c r="T25" s="2"/>
      <c r="U25" s="2"/>
    </row>
    <row r="26" spans="1:21" ht="55.15" customHeight="1" x14ac:dyDescent="0.2">
      <c r="A26" s="28" t="s">
        <v>72</v>
      </c>
      <c r="B26" s="28"/>
      <c r="C26" s="52" t="s">
        <v>231</v>
      </c>
      <c r="D26" s="52"/>
      <c r="E26" s="52"/>
      <c r="F26" s="52"/>
      <c r="G26" s="52"/>
      <c r="H26" s="52"/>
      <c r="I26" s="52"/>
      <c r="J26" s="52"/>
      <c r="K26" s="52"/>
      <c r="L26" s="52"/>
      <c r="M26" s="52"/>
      <c r="N26" s="52"/>
      <c r="O26" s="52"/>
      <c r="P26" s="52"/>
      <c r="Q26" s="52"/>
      <c r="R26" s="52"/>
      <c r="S26" s="52"/>
      <c r="T26" s="52"/>
      <c r="U26" s="52"/>
    </row>
    <row r="27" spans="1:21" ht="81" customHeight="1" x14ac:dyDescent="0.2">
      <c r="A27" s="28" t="s">
        <v>74</v>
      </c>
      <c r="B27" s="28"/>
      <c r="C27" s="52" t="s">
        <v>232</v>
      </c>
      <c r="D27" s="52"/>
      <c r="E27" s="52"/>
      <c r="F27" s="52"/>
      <c r="G27" s="52"/>
      <c r="H27" s="52"/>
      <c r="I27" s="52"/>
      <c r="J27" s="52"/>
      <c r="K27" s="52"/>
      <c r="L27" s="52"/>
      <c r="M27" s="52"/>
      <c r="N27" s="52"/>
      <c r="O27" s="52"/>
      <c r="P27" s="52"/>
      <c r="Q27" s="52"/>
      <c r="R27" s="52"/>
      <c r="S27" s="52"/>
      <c r="T27" s="52"/>
      <c r="U27" s="52"/>
    </row>
    <row r="28" spans="1:21" ht="29.45" customHeight="1" x14ac:dyDescent="0.2">
      <c r="A28" s="28" t="s">
        <v>77</v>
      </c>
      <c r="B28" s="28"/>
      <c r="C28" s="52" t="s">
        <v>233</v>
      </c>
      <c r="D28" s="52"/>
      <c r="E28" s="52"/>
      <c r="F28" s="52"/>
      <c r="G28" s="52"/>
      <c r="H28" s="52"/>
      <c r="I28" s="52"/>
      <c r="J28" s="52"/>
      <c r="K28" s="52"/>
      <c r="L28" s="52"/>
      <c r="M28" s="52"/>
      <c r="N28" s="52"/>
      <c r="O28" s="52"/>
      <c r="P28" s="52"/>
      <c r="Q28" s="52"/>
      <c r="R28" s="52"/>
      <c r="S28" s="52"/>
      <c r="T28" s="52"/>
      <c r="U28" s="52"/>
    </row>
    <row r="29" spans="1:21" ht="16.5" customHeight="1" x14ac:dyDescent="0.2">
      <c r="A29" s="28" t="s">
        <v>79</v>
      </c>
      <c r="B29" s="28"/>
      <c r="C29" s="52" t="s">
        <v>234</v>
      </c>
      <c r="D29" s="52"/>
      <c r="E29" s="52"/>
      <c r="F29" s="52"/>
      <c r="G29" s="52"/>
      <c r="H29" s="52"/>
      <c r="I29" s="52"/>
      <c r="J29" s="52"/>
      <c r="K29" s="52"/>
      <c r="L29" s="52"/>
      <c r="M29" s="52"/>
      <c r="N29" s="52"/>
      <c r="O29" s="52"/>
      <c r="P29" s="52"/>
      <c r="Q29" s="52"/>
      <c r="R29" s="52"/>
      <c r="S29" s="52"/>
      <c r="T29" s="52"/>
      <c r="U29" s="52"/>
    </row>
    <row r="30" spans="1:21" ht="68.099999999999994" customHeight="1" x14ac:dyDescent="0.2">
      <c r="A30" s="28" t="s">
        <v>81</v>
      </c>
      <c r="B30" s="28"/>
      <c r="C30" s="52" t="s">
        <v>235</v>
      </c>
      <c r="D30" s="52"/>
      <c r="E30" s="52"/>
      <c r="F30" s="52"/>
      <c r="G30" s="52"/>
      <c r="H30" s="52"/>
      <c r="I30" s="52"/>
      <c r="J30" s="52"/>
      <c r="K30" s="52"/>
      <c r="L30" s="52"/>
      <c r="M30" s="52"/>
      <c r="N30" s="52"/>
      <c r="O30" s="52"/>
      <c r="P30" s="52"/>
      <c r="Q30" s="52"/>
      <c r="R30" s="52"/>
      <c r="S30" s="52"/>
      <c r="T30" s="52"/>
      <c r="U30" s="52"/>
    </row>
    <row r="31" spans="1:21" ht="42.4" customHeight="1" x14ac:dyDescent="0.2">
      <c r="A31" s="28"/>
      <c r="B31" s="28"/>
      <c r="C31" s="52" t="s">
        <v>236</v>
      </c>
      <c r="D31" s="52"/>
      <c r="E31" s="52"/>
      <c r="F31" s="52"/>
      <c r="G31" s="52"/>
      <c r="H31" s="52"/>
      <c r="I31" s="52"/>
      <c r="J31" s="52"/>
      <c r="K31" s="52"/>
      <c r="L31" s="52"/>
      <c r="M31" s="52"/>
      <c r="N31" s="52"/>
      <c r="O31" s="52"/>
      <c r="P31" s="52"/>
      <c r="Q31" s="52"/>
      <c r="R31" s="52"/>
      <c r="S31" s="52"/>
      <c r="T31" s="52"/>
      <c r="U31" s="52"/>
    </row>
    <row r="32" spans="1:21" ht="4.5" customHeight="1" x14ac:dyDescent="0.2"/>
    <row r="33" spans="1:21" ht="16.5" customHeight="1" x14ac:dyDescent="0.2">
      <c r="A33" s="29" t="s">
        <v>89</v>
      </c>
      <c r="B33" s="28"/>
      <c r="C33" s="28"/>
      <c r="D33" s="28"/>
      <c r="E33" s="52" t="s">
        <v>90</v>
      </c>
      <c r="F33" s="52"/>
      <c r="G33" s="52"/>
      <c r="H33" s="52"/>
      <c r="I33" s="52"/>
      <c r="J33" s="52"/>
      <c r="K33" s="52"/>
      <c r="L33" s="52"/>
      <c r="M33" s="52"/>
      <c r="N33" s="52"/>
      <c r="O33" s="52"/>
      <c r="P33" s="52"/>
      <c r="Q33" s="52"/>
      <c r="R33" s="52"/>
      <c r="S33" s="52"/>
      <c r="T33" s="52"/>
      <c r="U33" s="52"/>
    </row>
  </sheetData>
  <mergeCells count="11">
    <mergeCell ref="K1:U1"/>
    <mergeCell ref="C21:U21"/>
    <mergeCell ref="C23:U23"/>
    <mergeCell ref="C24:U24"/>
    <mergeCell ref="C26:U26"/>
    <mergeCell ref="E33:U33"/>
    <mergeCell ref="C27:U27"/>
    <mergeCell ref="C28:U28"/>
    <mergeCell ref="C29:U29"/>
    <mergeCell ref="C30:U30"/>
    <mergeCell ref="C31:U31"/>
  </mergeCells>
  <pageMargins left="0.7" right="0.7" top="0.75" bottom="0.75" header="0.3" footer="0.3"/>
  <pageSetup paperSize="9" fitToHeight="0" orientation="landscape" horizontalDpi="300" verticalDpi="300"/>
  <headerFooter scaleWithDoc="0" alignWithMargins="0">
    <oddHeader>&amp;C&amp;"Arial"&amp;8TABLE 8A.11</oddHeader>
    <oddFooter>&amp;L&amp;"Arial"&amp;8REPORT ON
GOVERNMENT
SERVICES 2022&amp;R&amp;"Arial"&amp;8CORRECTIVE
SERVICES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1"/>
  <sheetViews>
    <sheetView showGridLines="0" workbookViewId="0"/>
  </sheetViews>
  <sheetFormatPr defaultColWidth="11.42578125" defaultRowHeight="12.75" x14ac:dyDescent="0.2"/>
  <cols>
    <col min="1" max="10" width="1.85546875" customWidth="1"/>
    <col min="11" max="11" width="7.5703125" customWidth="1"/>
    <col min="12" max="12" width="5.42578125" customWidth="1"/>
    <col min="13" max="21" width="10.85546875" customWidth="1"/>
  </cols>
  <sheetData>
    <row r="1" spans="1:21" ht="17.45" customHeight="1" x14ac:dyDescent="0.2">
      <c r="A1" s="8" t="s">
        <v>237</v>
      </c>
      <c r="B1" s="8"/>
      <c r="C1" s="8"/>
      <c r="D1" s="8"/>
      <c r="E1" s="8"/>
      <c r="F1" s="8"/>
      <c r="G1" s="8"/>
      <c r="H1" s="8"/>
      <c r="I1" s="8"/>
      <c r="J1" s="8"/>
      <c r="K1" s="58" t="s">
        <v>238</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239</v>
      </c>
      <c r="O2" s="13" t="s">
        <v>37</v>
      </c>
      <c r="P2" s="13" t="s">
        <v>240</v>
      </c>
      <c r="Q2" s="13" t="s">
        <v>241</v>
      </c>
      <c r="R2" s="13" t="s">
        <v>40</v>
      </c>
      <c r="S2" s="13" t="s">
        <v>95</v>
      </c>
      <c r="T2" s="13" t="s">
        <v>242</v>
      </c>
      <c r="U2" s="13" t="s">
        <v>43</v>
      </c>
    </row>
    <row r="3" spans="1:21" ht="16.5" customHeight="1" x14ac:dyDescent="0.2">
      <c r="A3" s="7" t="s">
        <v>212</v>
      </c>
      <c r="B3" s="7"/>
      <c r="C3" s="7"/>
      <c r="D3" s="7"/>
      <c r="E3" s="7"/>
      <c r="F3" s="7"/>
      <c r="G3" s="7"/>
      <c r="H3" s="7"/>
      <c r="I3" s="7"/>
      <c r="J3" s="7"/>
      <c r="K3" s="7"/>
      <c r="L3" s="9"/>
      <c r="M3" s="10"/>
      <c r="N3" s="10"/>
      <c r="O3" s="10"/>
      <c r="P3" s="10"/>
      <c r="Q3" s="10"/>
      <c r="R3" s="10"/>
      <c r="S3" s="10"/>
      <c r="T3" s="10"/>
      <c r="U3" s="10"/>
    </row>
    <row r="4" spans="1:21" ht="16.5" customHeight="1" x14ac:dyDescent="0.2">
      <c r="A4" s="7"/>
      <c r="B4" s="7"/>
      <c r="C4" s="7" t="s">
        <v>45</v>
      </c>
      <c r="D4" s="7"/>
      <c r="E4" s="7"/>
      <c r="F4" s="7"/>
      <c r="G4" s="7"/>
      <c r="H4" s="7"/>
      <c r="I4" s="7"/>
      <c r="J4" s="7"/>
      <c r="K4" s="7"/>
      <c r="L4" s="9"/>
      <c r="M4" s="10"/>
      <c r="N4" s="10"/>
      <c r="O4" s="10"/>
      <c r="P4" s="10"/>
      <c r="Q4" s="10"/>
      <c r="R4" s="10"/>
      <c r="S4" s="10"/>
      <c r="T4" s="10"/>
      <c r="U4" s="10"/>
    </row>
    <row r="5" spans="1:21" ht="16.5" customHeight="1" x14ac:dyDescent="0.2">
      <c r="A5" s="7"/>
      <c r="B5" s="7"/>
      <c r="C5" s="7"/>
      <c r="D5" s="7" t="s">
        <v>243</v>
      </c>
      <c r="E5" s="7"/>
      <c r="F5" s="7"/>
      <c r="G5" s="7"/>
      <c r="H5" s="7"/>
      <c r="I5" s="7"/>
      <c r="J5" s="7"/>
      <c r="K5" s="7"/>
      <c r="L5" s="9" t="s">
        <v>142</v>
      </c>
      <c r="M5" s="35">
        <v>46.7</v>
      </c>
      <c r="N5" s="35">
        <v>34.799999999999997</v>
      </c>
      <c r="O5" s="35">
        <v>26.3</v>
      </c>
      <c r="P5" s="35">
        <v>12.1</v>
      </c>
      <c r="Q5" s="35">
        <v>30.7</v>
      </c>
      <c r="R5" s="35">
        <v>13.3</v>
      </c>
      <c r="S5" s="34" t="s">
        <v>50</v>
      </c>
      <c r="T5" s="35">
        <v>11.4</v>
      </c>
      <c r="U5" s="35">
        <v>29.8</v>
      </c>
    </row>
    <row r="6" spans="1:21" ht="16.5" customHeight="1" x14ac:dyDescent="0.2">
      <c r="A6" s="7"/>
      <c r="B6" s="7"/>
      <c r="C6" s="7"/>
      <c r="D6" s="7" t="s">
        <v>244</v>
      </c>
      <c r="E6" s="7"/>
      <c r="F6" s="7"/>
      <c r="G6" s="7"/>
      <c r="H6" s="7"/>
      <c r="I6" s="7"/>
      <c r="J6" s="7"/>
      <c r="K6" s="7"/>
      <c r="L6" s="9" t="s">
        <v>142</v>
      </c>
      <c r="M6" s="35">
        <v>41.2</v>
      </c>
      <c r="N6" s="35">
        <v>59.5</v>
      </c>
      <c r="O6" s="35">
        <v>38.9</v>
      </c>
      <c r="P6" s="35">
        <v>70.400000000000006</v>
      </c>
      <c r="Q6" s="35">
        <v>43.8</v>
      </c>
      <c r="R6" s="35">
        <v>42.3</v>
      </c>
      <c r="S6" s="35">
        <v>86.4</v>
      </c>
      <c r="T6" s="35">
        <v>53.9</v>
      </c>
      <c r="U6" s="35">
        <v>50.5</v>
      </c>
    </row>
    <row r="7" spans="1:21" ht="16.5" customHeight="1" x14ac:dyDescent="0.2">
      <c r="A7" s="7"/>
      <c r="B7" s="7"/>
      <c r="C7" s="7"/>
      <c r="D7" s="7" t="s">
        <v>245</v>
      </c>
      <c r="E7" s="7"/>
      <c r="F7" s="7"/>
      <c r="G7" s="7"/>
      <c r="H7" s="7"/>
      <c r="I7" s="7"/>
      <c r="J7" s="7"/>
      <c r="K7" s="7"/>
      <c r="L7" s="9" t="s">
        <v>142</v>
      </c>
      <c r="M7" s="34">
        <v>0.5</v>
      </c>
      <c r="N7" s="33" t="s">
        <v>61</v>
      </c>
      <c r="O7" s="33" t="s">
        <v>61</v>
      </c>
      <c r="P7" s="34" t="s">
        <v>50</v>
      </c>
      <c r="Q7" s="34">
        <v>0.4</v>
      </c>
      <c r="R7" s="34" t="s">
        <v>50</v>
      </c>
      <c r="S7" s="34">
        <v>0.2</v>
      </c>
      <c r="T7" s="34">
        <v>6.1</v>
      </c>
      <c r="U7" s="34">
        <v>0.4</v>
      </c>
    </row>
    <row r="8" spans="1:21" ht="16.5" customHeight="1" x14ac:dyDescent="0.2">
      <c r="A8" s="7"/>
      <c r="B8" s="7" t="s">
        <v>55</v>
      </c>
      <c r="C8" s="7"/>
      <c r="D8" s="7"/>
      <c r="E8" s="7"/>
      <c r="F8" s="7"/>
      <c r="G8" s="7"/>
      <c r="H8" s="7"/>
      <c r="I8" s="7"/>
      <c r="J8" s="7"/>
      <c r="K8" s="7"/>
      <c r="L8" s="9"/>
      <c r="M8" s="10"/>
      <c r="N8" s="10"/>
      <c r="O8" s="10"/>
      <c r="P8" s="10"/>
      <c r="Q8" s="10"/>
      <c r="R8" s="10"/>
      <c r="S8" s="10"/>
      <c r="T8" s="10"/>
      <c r="U8" s="10"/>
    </row>
    <row r="9" spans="1:21" ht="16.5" customHeight="1" x14ac:dyDescent="0.2">
      <c r="A9" s="7"/>
      <c r="B9" s="7"/>
      <c r="C9" s="7" t="s">
        <v>45</v>
      </c>
      <c r="D9" s="7"/>
      <c r="E9" s="7"/>
      <c r="F9" s="7"/>
      <c r="G9" s="7"/>
      <c r="H9" s="7"/>
      <c r="I9" s="7"/>
      <c r="J9" s="7"/>
      <c r="K9" s="7"/>
      <c r="L9" s="9" t="s">
        <v>142</v>
      </c>
      <c r="M9" s="35">
        <v>88.4</v>
      </c>
      <c r="N9" s="35">
        <v>94.3</v>
      </c>
      <c r="O9" s="35">
        <v>65.2</v>
      </c>
      <c r="P9" s="35">
        <v>82.5</v>
      </c>
      <c r="Q9" s="35">
        <v>74.900000000000006</v>
      </c>
      <c r="R9" s="35">
        <v>55.6</v>
      </c>
      <c r="S9" s="35">
        <v>86.7</v>
      </c>
      <c r="T9" s="35">
        <v>71.400000000000006</v>
      </c>
      <c r="U9" s="35">
        <v>80.7</v>
      </c>
    </row>
    <row r="10" spans="1:21" ht="16.5" customHeight="1" x14ac:dyDescent="0.2">
      <c r="A10" s="7"/>
      <c r="B10" s="7"/>
      <c r="C10" s="7" t="s">
        <v>97</v>
      </c>
      <c r="D10" s="7"/>
      <c r="E10" s="7"/>
      <c r="F10" s="7"/>
      <c r="G10" s="7"/>
      <c r="H10" s="7"/>
      <c r="I10" s="7"/>
      <c r="J10" s="7"/>
      <c r="K10" s="7"/>
      <c r="L10" s="9" t="s">
        <v>142</v>
      </c>
      <c r="M10" s="35">
        <v>85.7</v>
      </c>
      <c r="N10" s="35">
        <v>93.1</v>
      </c>
      <c r="O10" s="35">
        <v>68.5</v>
      </c>
      <c r="P10" s="35">
        <v>83.2</v>
      </c>
      <c r="Q10" s="35">
        <v>81.599999999999994</v>
      </c>
      <c r="R10" s="35">
        <v>53.8</v>
      </c>
      <c r="S10" s="35">
        <v>80.7</v>
      </c>
      <c r="T10" s="35">
        <v>72.400000000000006</v>
      </c>
      <c r="U10" s="35">
        <v>81.400000000000006</v>
      </c>
    </row>
    <row r="11" spans="1:21" ht="16.5" customHeight="1" x14ac:dyDescent="0.2">
      <c r="A11" s="7"/>
      <c r="B11" s="7"/>
      <c r="C11" s="7" t="s">
        <v>98</v>
      </c>
      <c r="D11" s="7"/>
      <c r="E11" s="7"/>
      <c r="F11" s="7"/>
      <c r="G11" s="7"/>
      <c r="H11" s="7"/>
      <c r="I11" s="7"/>
      <c r="J11" s="7"/>
      <c r="K11" s="7"/>
      <c r="L11" s="9" t="s">
        <v>142</v>
      </c>
      <c r="M11" s="35">
        <v>84.1</v>
      </c>
      <c r="N11" s="35">
        <v>91.6</v>
      </c>
      <c r="O11" s="35">
        <v>71.2</v>
      </c>
      <c r="P11" s="35">
        <v>74.2</v>
      </c>
      <c r="Q11" s="35">
        <v>83.2</v>
      </c>
      <c r="R11" s="35">
        <v>64.099999999999994</v>
      </c>
      <c r="S11" s="35">
        <v>80.7</v>
      </c>
      <c r="T11" s="35">
        <v>80.400000000000006</v>
      </c>
      <c r="U11" s="35">
        <v>80.3</v>
      </c>
    </row>
    <row r="12" spans="1:21" ht="16.5" customHeight="1" x14ac:dyDescent="0.2">
      <c r="A12" s="7"/>
      <c r="B12" s="7"/>
      <c r="C12" s="7" t="s">
        <v>99</v>
      </c>
      <c r="D12" s="7"/>
      <c r="E12" s="7"/>
      <c r="F12" s="7"/>
      <c r="G12" s="7"/>
      <c r="H12" s="7"/>
      <c r="I12" s="7"/>
      <c r="J12" s="7"/>
      <c r="K12" s="7"/>
      <c r="L12" s="9" t="s">
        <v>142</v>
      </c>
      <c r="M12" s="35">
        <v>87.7</v>
      </c>
      <c r="N12" s="35">
        <v>91.5</v>
      </c>
      <c r="O12" s="35">
        <v>67</v>
      </c>
      <c r="P12" s="35">
        <v>75.2</v>
      </c>
      <c r="Q12" s="35">
        <v>87.4</v>
      </c>
      <c r="R12" s="35">
        <v>69.7</v>
      </c>
      <c r="S12" s="35">
        <v>75.599999999999994</v>
      </c>
      <c r="T12" s="35">
        <v>77.3</v>
      </c>
      <c r="U12" s="35">
        <v>80.5</v>
      </c>
    </row>
    <row r="13" spans="1:21" ht="16.5" customHeight="1" x14ac:dyDescent="0.2">
      <c r="A13" s="7"/>
      <c r="B13" s="7"/>
      <c r="C13" s="7" t="s">
        <v>100</v>
      </c>
      <c r="D13" s="7"/>
      <c r="E13" s="7"/>
      <c r="F13" s="7"/>
      <c r="G13" s="7"/>
      <c r="H13" s="7"/>
      <c r="I13" s="7"/>
      <c r="J13" s="7"/>
      <c r="K13" s="7"/>
      <c r="L13" s="9" t="s">
        <v>142</v>
      </c>
      <c r="M13" s="35">
        <v>78.400000000000006</v>
      </c>
      <c r="N13" s="35">
        <v>87.1</v>
      </c>
      <c r="O13" s="35">
        <v>68.8</v>
      </c>
      <c r="P13" s="35">
        <v>68.7</v>
      </c>
      <c r="Q13" s="35">
        <v>68</v>
      </c>
      <c r="R13" s="35">
        <v>59</v>
      </c>
      <c r="S13" s="35">
        <v>74.7</v>
      </c>
      <c r="T13" s="35">
        <v>78.7</v>
      </c>
      <c r="U13" s="35">
        <v>74.7</v>
      </c>
    </row>
    <row r="14" spans="1:21" ht="16.5" customHeight="1" x14ac:dyDescent="0.2">
      <c r="A14" s="7"/>
      <c r="B14" s="7"/>
      <c r="C14" s="7" t="s">
        <v>101</v>
      </c>
      <c r="D14" s="7"/>
      <c r="E14" s="7"/>
      <c r="F14" s="7"/>
      <c r="G14" s="7"/>
      <c r="H14" s="7"/>
      <c r="I14" s="7"/>
      <c r="J14" s="7"/>
      <c r="K14" s="7"/>
      <c r="L14" s="9" t="s">
        <v>142</v>
      </c>
      <c r="M14" s="35">
        <v>80.400000000000006</v>
      </c>
      <c r="N14" s="35">
        <v>87.5</v>
      </c>
      <c r="O14" s="35">
        <v>68.900000000000006</v>
      </c>
      <c r="P14" s="35">
        <v>66</v>
      </c>
      <c r="Q14" s="35">
        <v>71.2</v>
      </c>
      <c r="R14" s="35">
        <v>53.4</v>
      </c>
      <c r="S14" s="35">
        <v>71.099999999999994</v>
      </c>
      <c r="T14" s="35">
        <v>79.3</v>
      </c>
      <c r="U14" s="35">
        <v>74.900000000000006</v>
      </c>
    </row>
    <row r="15" spans="1:21" ht="16.5" customHeight="1" x14ac:dyDescent="0.2">
      <c r="A15" s="7"/>
      <c r="B15" s="7"/>
      <c r="C15" s="7" t="s">
        <v>102</v>
      </c>
      <c r="D15" s="7"/>
      <c r="E15" s="7"/>
      <c r="F15" s="7"/>
      <c r="G15" s="7"/>
      <c r="H15" s="7"/>
      <c r="I15" s="7"/>
      <c r="J15" s="7"/>
      <c r="K15" s="7"/>
      <c r="L15" s="9" t="s">
        <v>142</v>
      </c>
      <c r="M15" s="35">
        <v>76.099999999999994</v>
      </c>
      <c r="N15" s="35">
        <v>89.3</v>
      </c>
      <c r="O15" s="35">
        <v>66</v>
      </c>
      <c r="P15" s="35">
        <v>73.7</v>
      </c>
      <c r="Q15" s="35">
        <v>68.3</v>
      </c>
      <c r="R15" s="35">
        <v>57.8</v>
      </c>
      <c r="S15" s="35">
        <v>65.400000000000006</v>
      </c>
      <c r="T15" s="35">
        <v>74.7</v>
      </c>
      <c r="U15" s="35">
        <v>74.8</v>
      </c>
    </row>
    <row r="16" spans="1:21" ht="16.5" customHeight="1" x14ac:dyDescent="0.2">
      <c r="A16" s="7"/>
      <c r="B16" s="7"/>
      <c r="C16" s="7" t="s">
        <v>103</v>
      </c>
      <c r="D16" s="7"/>
      <c r="E16" s="7"/>
      <c r="F16" s="7"/>
      <c r="G16" s="7"/>
      <c r="H16" s="7"/>
      <c r="I16" s="7"/>
      <c r="J16" s="7"/>
      <c r="K16" s="7"/>
      <c r="L16" s="9" t="s">
        <v>142</v>
      </c>
      <c r="M16" s="35">
        <v>79.7</v>
      </c>
      <c r="N16" s="35">
        <v>88.1</v>
      </c>
      <c r="O16" s="35">
        <v>69.2</v>
      </c>
      <c r="P16" s="35">
        <v>74.400000000000006</v>
      </c>
      <c r="Q16" s="35">
        <v>72.8</v>
      </c>
      <c r="R16" s="35">
        <v>67</v>
      </c>
      <c r="S16" s="35">
        <v>69.5</v>
      </c>
      <c r="T16" s="35">
        <v>75.2</v>
      </c>
      <c r="U16" s="35">
        <v>77.099999999999994</v>
      </c>
    </row>
    <row r="17" spans="1:21" ht="16.5" customHeight="1" x14ac:dyDescent="0.2">
      <c r="A17" s="7"/>
      <c r="B17" s="7"/>
      <c r="C17" s="7" t="s">
        <v>104</v>
      </c>
      <c r="D17" s="7"/>
      <c r="E17" s="7"/>
      <c r="F17" s="7"/>
      <c r="G17" s="7"/>
      <c r="H17" s="7"/>
      <c r="I17" s="7"/>
      <c r="J17" s="7"/>
      <c r="K17" s="7"/>
      <c r="L17" s="9" t="s">
        <v>142</v>
      </c>
      <c r="M17" s="35">
        <v>72.400000000000006</v>
      </c>
      <c r="N17" s="35">
        <v>89.1</v>
      </c>
      <c r="O17" s="35">
        <v>72.400000000000006</v>
      </c>
      <c r="P17" s="35">
        <v>75.8</v>
      </c>
      <c r="Q17" s="35">
        <v>67.2</v>
      </c>
      <c r="R17" s="35">
        <v>66.5</v>
      </c>
      <c r="S17" s="35">
        <v>82.5</v>
      </c>
      <c r="T17" s="35">
        <v>44.5</v>
      </c>
      <c r="U17" s="35">
        <v>74.3</v>
      </c>
    </row>
    <row r="18" spans="1:21" ht="16.5" customHeight="1" x14ac:dyDescent="0.2">
      <c r="A18" s="14"/>
      <c r="B18" s="14"/>
      <c r="C18" s="14" t="s">
        <v>105</v>
      </c>
      <c r="D18" s="14"/>
      <c r="E18" s="14"/>
      <c r="F18" s="14"/>
      <c r="G18" s="14"/>
      <c r="H18" s="14"/>
      <c r="I18" s="14"/>
      <c r="J18" s="14"/>
      <c r="K18" s="14"/>
      <c r="L18" s="15" t="s">
        <v>142</v>
      </c>
      <c r="M18" s="39">
        <v>76</v>
      </c>
      <c r="N18" s="39">
        <v>88.9</v>
      </c>
      <c r="O18" s="39">
        <v>75.5</v>
      </c>
      <c r="P18" s="39">
        <v>71.400000000000006</v>
      </c>
      <c r="Q18" s="39">
        <v>68.7</v>
      </c>
      <c r="R18" s="39">
        <v>60.5</v>
      </c>
      <c r="S18" s="39">
        <v>85.5</v>
      </c>
      <c r="T18" s="39">
        <v>68.900000000000006</v>
      </c>
      <c r="U18" s="39">
        <v>76.099999999999994</v>
      </c>
    </row>
    <row r="19" spans="1:21" ht="4.5" customHeight="1" x14ac:dyDescent="0.2">
      <c r="A19" s="28"/>
      <c r="B19" s="28"/>
      <c r="C19" s="2"/>
      <c r="D19" s="2"/>
      <c r="E19" s="2"/>
      <c r="F19" s="2"/>
      <c r="G19" s="2"/>
      <c r="H19" s="2"/>
      <c r="I19" s="2"/>
      <c r="J19" s="2"/>
      <c r="K19" s="2"/>
      <c r="L19" s="2"/>
      <c r="M19" s="2"/>
      <c r="N19" s="2"/>
      <c r="O19" s="2"/>
      <c r="P19" s="2"/>
      <c r="Q19" s="2"/>
      <c r="R19" s="2"/>
      <c r="S19" s="2"/>
      <c r="T19" s="2"/>
      <c r="U19" s="2"/>
    </row>
    <row r="20" spans="1:21" ht="16.5" customHeight="1" x14ac:dyDescent="0.2">
      <c r="A20" s="28"/>
      <c r="B20" s="28"/>
      <c r="C20" s="52" t="s">
        <v>150</v>
      </c>
      <c r="D20" s="52"/>
      <c r="E20" s="52"/>
      <c r="F20" s="52"/>
      <c r="G20" s="52"/>
      <c r="H20" s="52"/>
      <c r="I20" s="52"/>
      <c r="J20" s="52"/>
      <c r="K20" s="52"/>
      <c r="L20" s="52"/>
      <c r="M20" s="52"/>
      <c r="N20" s="52"/>
      <c r="O20" s="52"/>
      <c r="P20" s="52"/>
      <c r="Q20" s="52"/>
      <c r="R20" s="52"/>
      <c r="S20" s="52"/>
      <c r="T20" s="52"/>
      <c r="U20" s="52"/>
    </row>
    <row r="21" spans="1:21" ht="4.5" customHeight="1" x14ac:dyDescent="0.2">
      <c r="A21" s="28"/>
      <c r="B21" s="28"/>
      <c r="C21" s="2"/>
      <c r="D21" s="2"/>
      <c r="E21" s="2"/>
      <c r="F21" s="2"/>
      <c r="G21" s="2"/>
      <c r="H21" s="2"/>
      <c r="I21" s="2"/>
      <c r="J21" s="2"/>
      <c r="K21" s="2"/>
      <c r="L21" s="2"/>
      <c r="M21" s="2"/>
      <c r="N21" s="2"/>
      <c r="O21" s="2"/>
      <c r="P21" s="2"/>
      <c r="Q21" s="2"/>
      <c r="R21" s="2"/>
      <c r="S21" s="2"/>
      <c r="T21" s="2"/>
      <c r="U21" s="2"/>
    </row>
    <row r="22" spans="1:21" ht="16.5" customHeight="1" x14ac:dyDescent="0.2">
      <c r="A22" s="42"/>
      <c r="B22" s="42"/>
      <c r="C22" s="52" t="s">
        <v>215</v>
      </c>
      <c r="D22" s="52"/>
      <c r="E22" s="52"/>
      <c r="F22" s="52"/>
      <c r="G22" s="52"/>
      <c r="H22" s="52"/>
      <c r="I22" s="52"/>
      <c r="J22" s="52"/>
      <c r="K22" s="52"/>
      <c r="L22" s="52"/>
      <c r="M22" s="52"/>
      <c r="N22" s="52"/>
      <c r="O22" s="52"/>
      <c r="P22" s="52"/>
      <c r="Q22" s="52"/>
      <c r="R22" s="52"/>
      <c r="S22" s="52"/>
      <c r="T22" s="52"/>
      <c r="U22" s="52"/>
    </row>
    <row r="23" spans="1:21" ht="16.5" customHeight="1" x14ac:dyDescent="0.2">
      <c r="A23" s="42"/>
      <c r="B23" s="42"/>
      <c r="C23" s="52" t="s">
        <v>216</v>
      </c>
      <c r="D23" s="52"/>
      <c r="E23" s="52"/>
      <c r="F23" s="52"/>
      <c r="G23" s="52"/>
      <c r="H23" s="52"/>
      <c r="I23" s="52"/>
      <c r="J23" s="52"/>
      <c r="K23" s="52"/>
      <c r="L23" s="52"/>
      <c r="M23" s="52"/>
      <c r="N23" s="52"/>
      <c r="O23" s="52"/>
      <c r="P23" s="52"/>
      <c r="Q23" s="52"/>
      <c r="R23" s="52"/>
      <c r="S23" s="52"/>
      <c r="T23" s="52"/>
      <c r="U23" s="52"/>
    </row>
    <row r="24" spans="1:21" ht="4.5" customHeight="1" x14ac:dyDescent="0.2">
      <c r="A24" s="28"/>
      <c r="B24" s="28"/>
      <c r="C24" s="2"/>
      <c r="D24" s="2"/>
      <c r="E24" s="2"/>
      <c r="F24" s="2"/>
      <c r="G24" s="2"/>
      <c r="H24" s="2"/>
      <c r="I24" s="2"/>
      <c r="J24" s="2"/>
      <c r="K24" s="2"/>
      <c r="L24" s="2"/>
      <c r="M24" s="2"/>
      <c r="N24" s="2"/>
      <c r="O24" s="2"/>
      <c r="P24" s="2"/>
      <c r="Q24" s="2"/>
      <c r="R24" s="2"/>
      <c r="S24" s="2"/>
      <c r="T24" s="2"/>
      <c r="U24" s="2"/>
    </row>
    <row r="25" spans="1:21" ht="42.4" customHeight="1" x14ac:dyDescent="0.2">
      <c r="A25" s="28" t="s">
        <v>72</v>
      </c>
      <c r="B25" s="28"/>
      <c r="C25" s="52" t="s">
        <v>218</v>
      </c>
      <c r="D25" s="52"/>
      <c r="E25" s="52"/>
      <c r="F25" s="52"/>
      <c r="G25" s="52"/>
      <c r="H25" s="52"/>
      <c r="I25" s="52"/>
      <c r="J25" s="52"/>
      <c r="K25" s="52"/>
      <c r="L25" s="52"/>
      <c r="M25" s="52"/>
      <c r="N25" s="52"/>
      <c r="O25" s="52"/>
      <c r="P25" s="52"/>
      <c r="Q25" s="52"/>
      <c r="R25" s="52"/>
      <c r="S25" s="52"/>
      <c r="T25" s="52"/>
      <c r="U25" s="52"/>
    </row>
    <row r="26" spans="1:21" ht="42.4" customHeight="1" x14ac:dyDescent="0.2">
      <c r="A26" s="28" t="s">
        <v>74</v>
      </c>
      <c r="B26" s="28"/>
      <c r="C26" s="52" t="s">
        <v>246</v>
      </c>
      <c r="D26" s="52"/>
      <c r="E26" s="52"/>
      <c r="F26" s="52"/>
      <c r="G26" s="52"/>
      <c r="H26" s="52"/>
      <c r="I26" s="52"/>
      <c r="J26" s="52"/>
      <c r="K26" s="52"/>
      <c r="L26" s="52"/>
      <c r="M26" s="52"/>
      <c r="N26" s="52"/>
      <c r="O26" s="52"/>
      <c r="P26" s="52"/>
      <c r="Q26" s="52"/>
      <c r="R26" s="52"/>
      <c r="S26" s="52"/>
      <c r="T26" s="52"/>
      <c r="U26" s="52"/>
    </row>
    <row r="27" spans="1:21" ht="29.45" customHeight="1" x14ac:dyDescent="0.2">
      <c r="A27" s="28" t="s">
        <v>77</v>
      </c>
      <c r="B27" s="28"/>
      <c r="C27" s="52" t="s">
        <v>247</v>
      </c>
      <c r="D27" s="52"/>
      <c r="E27" s="52"/>
      <c r="F27" s="52"/>
      <c r="G27" s="52"/>
      <c r="H27" s="52"/>
      <c r="I27" s="52"/>
      <c r="J27" s="52"/>
      <c r="K27" s="52"/>
      <c r="L27" s="52"/>
      <c r="M27" s="52"/>
      <c r="N27" s="52"/>
      <c r="O27" s="52"/>
      <c r="P27" s="52"/>
      <c r="Q27" s="52"/>
      <c r="R27" s="52"/>
      <c r="S27" s="52"/>
      <c r="T27" s="52"/>
      <c r="U27" s="52"/>
    </row>
    <row r="28" spans="1:21" ht="29.45" customHeight="1" x14ac:dyDescent="0.2">
      <c r="A28" s="28"/>
      <c r="B28" s="28"/>
      <c r="C28" s="52" t="s">
        <v>248</v>
      </c>
      <c r="D28" s="52"/>
      <c r="E28" s="52"/>
      <c r="F28" s="52"/>
      <c r="G28" s="52"/>
      <c r="H28" s="52"/>
      <c r="I28" s="52"/>
      <c r="J28" s="52"/>
      <c r="K28" s="52"/>
      <c r="L28" s="52"/>
      <c r="M28" s="52"/>
      <c r="N28" s="52"/>
      <c r="O28" s="52"/>
      <c r="P28" s="52"/>
      <c r="Q28" s="52"/>
      <c r="R28" s="52"/>
      <c r="S28" s="52"/>
      <c r="T28" s="52"/>
      <c r="U28" s="52"/>
    </row>
    <row r="29" spans="1:21" ht="55.15" customHeight="1" x14ac:dyDescent="0.2">
      <c r="A29" s="28" t="s">
        <v>79</v>
      </c>
      <c r="B29" s="28"/>
      <c r="C29" s="52" t="s">
        <v>249</v>
      </c>
      <c r="D29" s="52"/>
      <c r="E29" s="52"/>
      <c r="F29" s="52"/>
      <c r="G29" s="52"/>
      <c r="H29" s="52"/>
      <c r="I29" s="52"/>
      <c r="J29" s="52"/>
      <c r="K29" s="52"/>
      <c r="L29" s="52"/>
      <c r="M29" s="52"/>
      <c r="N29" s="52"/>
      <c r="O29" s="52"/>
      <c r="P29" s="52"/>
      <c r="Q29" s="52"/>
      <c r="R29" s="52"/>
      <c r="S29" s="52"/>
      <c r="T29" s="52"/>
      <c r="U29" s="52"/>
    </row>
    <row r="30" spans="1:21" ht="4.5" customHeight="1" x14ac:dyDescent="0.2"/>
    <row r="31" spans="1:21" ht="16.5" customHeight="1" x14ac:dyDescent="0.2">
      <c r="A31" s="29" t="s">
        <v>89</v>
      </c>
      <c r="B31" s="28"/>
      <c r="C31" s="28"/>
      <c r="D31" s="28"/>
      <c r="E31" s="52" t="s">
        <v>90</v>
      </c>
      <c r="F31" s="52"/>
      <c r="G31" s="52"/>
      <c r="H31" s="52"/>
      <c r="I31" s="52"/>
      <c r="J31" s="52"/>
      <c r="K31" s="52"/>
      <c r="L31" s="52"/>
      <c r="M31" s="52"/>
      <c r="N31" s="52"/>
      <c r="O31" s="52"/>
      <c r="P31" s="52"/>
      <c r="Q31" s="52"/>
      <c r="R31" s="52"/>
      <c r="S31" s="52"/>
      <c r="T31" s="52"/>
      <c r="U31" s="52"/>
    </row>
  </sheetData>
  <mergeCells count="10">
    <mergeCell ref="K1:U1"/>
    <mergeCell ref="C20:U20"/>
    <mergeCell ref="C22:U22"/>
    <mergeCell ref="C23:U23"/>
    <mergeCell ref="C25:U25"/>
    <mergeCell ref="C26:U26"/>
    <mergeCell ref="C27:U27"/>
    <mergeCell ref="C28:U28"/>
    <mergeCell ref="C29:U29"/>
    <mergeCell ref="E31:U31"/>
  </mergeCells>
  <pageMargins left="0.7" right="0.7" top="0.75" bottom="0.75" header="0.3" footer="0.3"/>
  <pageSetup paperSize="9" fitToHeight="0" orientation="landscape" horizontalDpi="300" verticalDpi="300"/>
  <headerFooter scaleWithDoc="0" alignWithMargins="0">
    <oddHeader>&amp;C&amp;"Arial"&amp;8TABLE 8A.12</oddHeader>
    <oddFooter>&amp;L&amp;"Arial"&amp;8REPORT ON
GOVERNMENT
SERVICES 2022&amp;R&amp;"Arial"&amp;8CORRECTIVE
SERVICES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29"/>
  <sheetViews>
    <sheetView showGridLines="0" workbookViewId="0"/>
  </sheetViews>
  <sheetFormatPr defaultColWidth="11.42578125" defaultRowHeight="12.75" x14ac:dyDescent="0.2"/>
  <cols>
    <col min="1" max="11" width="1.85546875" customWidth="1"/>
    <col min="12" max="12" width="6.5703125" customWidth="1"/>
    <col min="13" max="21" width="9.28515625" customWidth="1"/>
  </cols>
  <sheetData>
    <row r="1" spans="1:21" ht="17.45" customHeight="1" x14ac:dyDescent="0.2">
      <c r="A1" s="8" t="s">
        <v>250</v>
      </c>
      <c r="B1" s="8"/>
      <c r="C1" s="8"/>
      <c r="D1" s="8"/>
      <c r="E1" s="8"/>
      <c r="F1" s="8"/>
      <c r="G1" s="8"/>
      <c r="H1" s="8"/>
      <c r="I1" s="8"/>
      <c r="J1" s="8"/>
      <c r="K1" s="58" t="s">
        <v>251</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252</v>
      </c>
      <c r="N2" s="13" t="s">
        <v>239</v>
      </c>
      <c r="O2" s="13" t="s">
        <v>37</v>
      </c>
      <c r="P2" s="13" t="s">
        <v>38</v>
      </c>
      <c r="Q2" s="13" t="s">
        <v>39</v>
      </c>
      <c r="R2" s="13" t="s">
        <v>253</v>
      </c>
      <c r="S2" s="13" t="s">
        <v>95</v>
      </c>
      <c r="T2" s="13" t="s">
        <v>42</v>
      </c>
      <c r="U2" s="13" t="s">
        <v>43</v>
      </c>
    </row>
    <row r="3" spans="1:21" ht="16.5" customHeight="1" x14ac:dyDescent="0.2">
      <c r="A3" s="7" t="s">
        <v>254</v>
      </c>
      <c r="B3" s="7"/>
      <c r="C3" s="7"/>
      <c r="D3" s="7"/>
      <c r="E3" s="7"/>
      <c r="F3" s="7"/>
      <c r="G3" s="7"/>
      <c r="H3" s="7"/>
      <c r="I3" s="7"/>
      <c r="J3" s="7"/>
      <c r="K3" s="7"/>
      <c r="L3" s="9"/>
      <c r="M3" s="10"/>
      <c r="N3" s="10"/>
      <c r="O3" s="10"/>
      <c r="P3" s="10"/>
      <c r="Q3" s="10"/>
      <c r="R3" s="10"/>
      <c r="S3" s="10"/>
      <c r="T3" s="10"/>
      <c r="U3" s="10"/>
    </row>
    <row r="4" spans="1:21" ht="16.5" customHeight="1" x14ac:dyDescent="0.2">
      <c r="A4" s="7"/>
      <c r="B4" s="7" t="s">
        <v>255</v>
      </c>
      <c r="C4" s="7"/>
      <c r="D4" s="7"/>
      <c r="E4" s="7"/>
      <c r="F4" s="7"/>
      <c r="G4" s="7"/>
      <c r="H4" s="7"/>
      <c r="I4" s="7"/>
      <c r="J4" s="7"/>
      <c r="K4" s="7"/>
      <c r="L4" s="9"/>
      <c r="M4" s="10"/>
      <c r="N4" s="10"/>
      <c r="O4" s="10"/>
      <c r="P4" s="10"/>
      <c r="Q4" s="10"/>
      <c r="R4" s="10"/>
      <c r="S4" s="10"/>
      <c r="T4" s="10"/>
      <c r="U4" s="10"/>
    </row>
    <row r="5" spans="1:21" ht="16.5" customHeight="1" x14ac:dyDescent="0.2">
      <c r="A5" s="7"/>
      <c r="B5" s="7"/>
      <c r="C5" s="7"/>
      <c r="D5" s="7" t="s">
        <v>45</v>
      </c>
      <c r="E5" s="7"/>
      <c r="F5" s="7"/>
      <c r="G5" s="7"/>
      <c r="H5" s="7"/>
      <c r="I5" s="7"/>
      <c r="J5" s="7"/>
      <c r="K5" s="7"/>
      <c r="L5" s="9"/>
      <c r="M5" s="10"/>
      <c r="N5" s="10"/>
      <c r="O5" s="10"/>
      <c r="P5" s="10"/>
      <c r="Q5" s="10"/>
      <c r="R5" s="10"/>
      <c r="S5" s="10"/>
      <c r="T5" s="10"/>
      <c r="U5" s="10"/>
    </row>
    <row r="6" spans="1:21" ht="16.5" customHeight="1" x14ac:dyDescent="0.2">
      <c r="A6" s="7"/>
      <c r="B6" s="7"/>
      <c r="C6" s="7"/>
      <c r="D6" s="7"/>
      <c r="E6" s="7" t="s">
        <v>135</v>
      </c>
      <c r="F6" s="7"/>
      <c r="G6" s="7"/>
      <c r="H6" s="7"/>
      <c r="I6" s="7"/>
      <c r="J6" s="7"/>
      <c r="K6" s="7"/>
      <c r="L6" s="9" t="s">
        <v>256</v>
      </c>
      <c r="M6" s="35">
        <v>10.4</v>
      </c>
      <c r="N6" s="35">
        <v>14.2</v>
      </c>
      <c r="O6" s="35">
        <v>15.4</v>
      </c>
      <c r="P6" s="35">
        <v>15.8</v>
      </c>
      <c r="Q6" s="35">
        <v>15</v>
      </c>
      <c r="R6" s="35">
        <v>16.5</v>
      </c>
      <c r="S6" s="35">
        <v>12</v>
      </c>
      <c r="T6" s="35">
        <v>14.9</v>
      </c>
      <c r="U6" s="35">
        <v>12.7</v>
      </c>
    </row>
    <row r="7" spans="1:21" ht="16.5" customHeight="1" x14ac:dyDescent="0.2">
      <c r="A7" s="7"/>
      <c r="B7" s="7"/>
      <c r="C7" s="7"/>
      <c r="D7" s="7"/>
      <c r="E7" s="7" t="s">
        <v>54</v>
      </c>
      <c r="F7" s="7"/>
      <c r="G7" s="7"/>
      <c r="H7" s="7"/>
      <c r="I7" s="7"/>
      <c r="J7" s="7"/>
      <c r="K7" s="7"/>
      <c r="L7" s="9" t="s">
        <v>256</v>
      </c>
      <c r="M7" s="34">
        <v>8</v>
      </c>
      <c r="N7" s="34">
        <v>9.6</v>
      </c>
      <c r="O7" s="34">
        <v>8.5</v>
      </c>
      <c r="P7" s="34">
        <v>9.6</v>
      </c>
      <c r="Q7" s="34">
        <v>8.1</v>
      </c>
      <c r="R7" s="34">
        <v>7.8</v>
      </c>
      <c r="S7" s="34">
        <v>8.9</v>
      </c>
      <c r="T7" s="34">
        <v>8.8000000000000007</v>
      </c>
      <c r="U7" s="34">
        <v>8.6999999999999993</v>
      </c>
    </row>
    <row r="8" spans="1:21" ht="16.5" customHeight="1" x14ac:dyDescent="0.2">
      <c r="A8" s="7"/>
      <c r="B8" s="7"/>
      <c r="C8" s="7" t="s">
        <v>55</v>
      </c>
      <c r="D8" s="7"/>
      <c r="E8" s="7"/>
      <c r="F8" s="7"/>
      <c r="G8" s="7"/>
      <c r="H8" s="7"/>
      <c r="I8" s="7"/>
      <c r="J8" s="7"/>
      <c r="K8" s="7"/>
      <c r="L8" s="9"/>
      <c r="M8" s="10"/>
      <c r="N8" s="10"/>
      <c r="O8" s="10"/>
      <c r="P8" s="10"/>
      <c r="Q8" s="10"/>
      <c r="R8" s="10"/>
      <c r="S8" s="10"/>
      <c r="T8" s="10"/>
      <c r="U8" s="10"/>
    </row>
    <row r="9" spans="1:21" ht="16.5" customHeight="1" x14ac:dyDescent="0.2">
      <c r="A9" s="7"/>
      <c r="B9" s="7"/>
      <c r="C9" s="7"/>
      <c r="D9" s="7" t="s">
        <v>45</v>
      </c>
      <c r="E9" s="7"/>
      <c r="F9" s="7"/>
      <c r="G9" s="7"/>
      <c r="H9" s="7"/>
      <c r="I9" s="7"/>
      <c r="J9" s="7"/>
      <c r="K9" s="7"/>
      <c r="L9" s="9" t="s">
        <v>256</v>
      </c>
      <c r="M9" s="34">
        <v>8.6</v>
      </c>
      <c r="N9" s="35">
        <v>10.1</v>
      </c>
      <c r="O9" s="34">
        <v>9</v>
      </c>
      <c r="P9" s="35">
        <v>10.6</v>
      </c>
      <c r="Q9" s="34">
        <v>8.8000000000000007</v>
      </c>
      <c r="R9" s="34">
        <v>8</v>
      </c>
      <c r="S9" s="34">
        <v>8.9</v>
      </c>
      <c r="T9" s="35">
        <v>11.8</v>
      </c>
      <c r="U9" s="34">
        <v>9.4</v>
      </c>
    </row>
    <row r="10" spans="1:21" ht="16.5" customHeight="1" x14ac:dyDescent="0.2">
      <c r="A10" s="7"/>
      <c r="B10" s="7"/>
      <c r="C10" s="7"/>
      <c r="D10" s="7" t="s">
        <v>97</v>
      </c>
      <c r="E10" s="7"/>
      <c r="F10" s="7"/>
      <c r="G10" s="7"/>
      <c r="H10" s="7"/>
      <c r="I10" s="7"/>
      <c r="J10" s="7"/>
      <c r="K10" s="7"/>
      <c r="L10" s="9" t="s">
        <v>256</v>
      </c>
      <c r="M10" s="34">
        <v>8.6</v>
      </c>
      <c r="N10" s="35">
        <v>10.199999999999999</v>
      </c>
      <c r="O10" s="34">
        <v>9</v>
      </c>
      <c r="P10" s="35">
        <v>11.3</v>
      </c>
      <c r="Q10" s="34">
        <v>9.3000000000000007</v>
      </c>
      <c r="R10" s="34">
        <v>7.1</v>
      </c>
      <c r="S10" s="34">
        <v>9.1</v>
      </c>
      <c r="T10" s="35">
        <v>11.8</v>
      </c>
      <c r="U10" s="34">
        <v>9.6</v>
      </c>
    </row>
    <row r="11" spans="1:21" ht="16.5" customHeight="1" x14ac:dyDescent="0.2">
      <c r="A11" s="7"/>
      <c r="B11" s="7"/>
      <c r="C11" s="7"/>
      <c r="D11" s="7" t="s">
        <v>98</v>
      </c>
      <c r="E11" s="7"/>
      <c r="F11" s="7"/>
      <c r="G11" s="7"/>
      <c r="H11" s="7"/>
      <c r="I11" s="7"/>
      <c r="J11" s="7"/>
      <c r="K11" s="7"/>
      <c r="L11" s="9" t="s">
        <v>256</v>
      </c>
      <c r="M11" s="34">
        <v>8.1999999999999993</v>
      </c>
      <c r="N11" s="35">
        <v>11</v>
      </c>
      <c r="O11" s="34">
        <v>9.5</v>
      </c>
      <c r="P11" s="35">
        <v>11.4</v>
      </c>
      <c r="Q11" s="34">
        <v>8.6</v>
      </c>
      <c r="R11" s="34">
        <v>7.9</v>
      </c>
      <c r="S11" s="34">
        <v>9.4</v>
      </c>
      <c r="T11" s="35">
        <v>12.2</v>
      </c>
      <c r="U11" s="34">
        <v>9.6999999999999993</v>
      </c>
    </row>
    <row r="12" spans="1:21" ht="16.5" customHeight="1" x14ac:dyDescent="0.2">
      <c r="A12" s="7"/>
      <c r="B12" s="7"/>
      <c r="C12" s="7"/>
      <c r="D12" s="7" t="s">
        <v>99</v>
      </c>
      <c r="E12" s="7"/>
      <c r="F12" s="7"/>
      <c r="G12" s="7"/>
      <c r="H12" s="7"/>
      <c r="I12" s="7"/>
      <c r="J12" s="7"/>
      <c r="K12" s="7"/>
      <c r="L12" s="9" t="s">
        <v>256</v>
      </c>
      <c r="M12" s="34">
        <v>8.4</v>
      </c>
      <c r="N12" s="35">
        <v>11.1</v>
      </c>
      <c r="O12" s="34">
        <v>9.1</v>
      </c>
      <c r="P12" s="35">
        <v>12</v>
      </c>
      <c r="Q12" s="35">
        <v>10.1</v>
      </c>
      <c r="R12" s="34">
        <v>8.6</v>
      </c>
      <c r="S12" s="34">
        <v>8.4</v>
      </c>
      <c r="T12" s="35">
        <v>12.4</v>
      </c>
      <c r="U12" s="34">
        <v>9.9</v>
      </c>
    </row>
    <row r="13" spans="1:21" ht="16.5" customHeight="1" x14ac:dyDescent="0.2">
      <c r="A13" s="7"/>
      <c r="B13" s="7"/>
      <c r="C13" s="7"/>
      <c r="D13" s="7" t="s">
        <v>100</v>
      </c>
      <c r="E13" s="7"/>
      <c r="F13" s="7"/>
      <c r="G13" s="7"/>
      <c r="H13" s="7"/>
      <c r="I13" s="7"/>
      <c r="J13" s="7"/>
      <c r="K13" s="7"/>
      <c r="L13" s="9" t="s">
        <v>256</v>
      </c>
      <c r="M13" s="34">
        <v>8</v>
      </c>
      <c r="N13" s="35">
        <v>11.4</v>
      </c>
      <c r="O13" s="35">
        <v>10.3</v>
      </c>
      <c r="P13" s="35">
        <v>12.3</v>
      </c>
      <c r="Q13" s="34">
        <v>9.5</v>
      </c>
      <c r="R13" s="34">
        <v>8.8000000000000007</v>
      </c>
      <c r="S13" s="34">
        <v>8.9</v>
      </c>
      <c r="T13" s="35">
        <v>12.5</v>
      </c>
      <c r="U13" s="35">
        <v>10.1</v>
      </c>
    </row>
    <row r="14" spans="1:21" ht="16.5" customHeight="1" x14ac:dyDescent="0.2">
      <c r="A14" s="7"/>
      <c r="B14" s="7"/>
      <c r="C14" s="7"/>
      <c r="D14" s="7" t="s">
        <v>101</v>
      </c>
      <c r="E14" s="7"/>
      <c r="F14" s="7"/>
      <c r="G14" s="7"/>
      <c r="H14" s="7"/>
      <c r="I14" s="7"/>
      <c r="J14" s="7"/>
      <c r="K14" s="7"/>
      <c r="L14" s="9" t="s">
        <v>256</v>
      </c>
      <c r="M14" s="34">
        <v>7.8</v>
      </c>
      <c r="N14" s="35">
        <v>11.1</v>
      </c>
      <c r="O14" s="35">
        <v>10.3</v>
      </c>
      <c r="P14" s="35">
        <v>12.5</v>
      </c>
      <c r="Q14" s="34">
        <v>9.6</v>
      </c>
      <c r="R14" s="34">
        <v>8.6</v>
      </c>
      <c r="S14" s="34">
        <v>9</v>
      </c>
      <c r="T14" s="35">
        <v>12.1</v>
      </c>
      <c r="U14" s="34">
        <v>9.9</v>
      </c>
    </row>
    <row r="15" spans="1:21" ht="16.5" customHeight="1" x14ac:dyDescent="0.2">
      <c r="A15" s="7"/>
      <c r="B15" s="7"/>
      <c r="C15" s="7"/>
      <c r="D15" s="7" t="s">
        <v>102</v>
      </c>
      <c r="E15" s="7"/>
      <c r="F15" s="7"/>
      <c r="G15" s="7"/>
      <c r="H15" s="7"/>
      <c r="I15" s="7"/>
      <c r="J15" s="7"/>
      <c r="K15" s="7"/>
      <c r="L15" s="9" t="s">
        <v>256</v>
      </c>
      <c r="M15" s="34">
        <v>8</v>
      </c>
      <c r="N15" s="35">
        <v>11.3</v>
      </c>
      <c r="O15" s="34">
        <v>9.6</v>
      </c>
      <c r="P15" s="35">
        <v>12.4</v>
      </c>
      <c r="Q15" s="34">
        <v>9.1999999999999993</v>
      </c>
      <c r="R15" s="34">
        <v>9</v>
      </c>
      <c r="S15" s="34">
        <v>8.9</v>
      </c>
      <c r="T15" s="35">
        <v>16.600000000000001</v>
      </c>
      <c r="U15" s="35">
        <v>10.1</v>
      </c>
    </row>
    <row r="16" spans="1:21" ht="16.5" customHeight="1" x14ac:dyDescent="0.2">
      <c r="A16" s="7"/>
      <c r="B16" s="7"/>
      <c r="C16" s="7"/>
      <c r="D16" s="7" t="s">
        <v>103</v>
      </c>
      <c r="E16" s="7"/>
      <c r="F16" s="7"/>
      <c r="G16" s="7"/>
      <c r="H16" s="7"/>
      <c r="I16" s="7"/>
      <c r="J16" s="7"/>
      <c r="K16" s="7"/>
      <c r="L16" s="9" t="s">
        <v>256</v>
      </c>
      <c r="M16" s="34">
        <v>8.1999999999999993</v>
      </c>
      <c r="N16" s="35">
        <v>11.1</v>
      </c>
      <c r="O16" s="35">
        <v>10.199999999999999</v>
      </c>
      <c r="P16" s="35">
        <v>12.6</v>
      </c>
      <c r="Q16" s="34">
        <v>9.6</v>
      </c>
      <c r="R16" s="34">
        <v>9</v>
      </c>
      <c r="S16" s="34">
        <v>8.9</v>
      </c>
      <c r="T16" s="35">
        <v>13</v>
      </c>
      <c r="U16" s="35">
        <v>10.1</v>
      </c>
    </row>
    <row r="17" spans="1:21" ht="16.5" customHeight="1" x14ac:dyDescent="0.2">
      <c r="A17" s="7"/>
      <c r="B17" s="7"/>
      <c r="C17" s="7"/>
      <c r="D17" s="7" t="s">
        <v>104</v>
      </c>
      <c r="E17" s="7"/>
      <c r="F17" s="7"/>
      <c r="G17" s="7"/>
      <c r="H17" s="7"/>
      <c r="I17" s="7"/>
      <c r="J17" s="7"/>
      <c r="K17" s="7"/>
      <c r="L17" s="9" t="s">
        <v>256</v>
      </c>
      <c r="M17" s="34">
        <v>7.8</v>
      </c>
      <c r="N17" s="35">
        <v>11</v>
      </c>
      <c r="O17" s="35">
        <v>10.5</v>
      </c>
      <c r="P17" s="35">
        <v>12.6</v>
      </c>
      <c r="Q17" s="34">
        <v>9.1999999999999993</v>
      </c>
      <c r="R17" s="34">
        <v>8.6</v>
      </c>
      <c r="S17" s="34">
        <v>8.6</v>
      </c>
      <c r="T17" s="35">
        <v>12.6</v>
      </c>
      <c r="U17" s="35">
        <v>10</v>
      </c>
    </row>
    <row r="18" spans="1:21" ht="16.5" customHeight="1" x14ac:dyDescent="0.2">
      <c r="A18" s="14"/>
      <c r="B18" s="14"/>
      <c r="C18" s="14"/>
      <c r="D18" s="14" t="s">
        <v>105</v>
      </c>
      <c r="E18" s="14"/>
      <c r="F18" s="14"/>
      <c r="G18" s="14"/>
      <c r="H18" s="14"/>
      <c r="I18" s="14"/>
      <c r="J18" s="14"/>
      <c r="K18" s="14"/>
      <c r="L18" s="15" t="s">
        <v>256</v>
      </c>
      <c r="M18" s="39">
        <v>11</v>
      </c>
      <c r="N18" s="39">
        <v>10.9</v>
      </c>
      <c r="O18" s="39">
        <v>10.7</v>
      </c>
      <c r="P18" s="39">
        <v>12.5</v>
      </c>
      <c r="Q18" s="38">
        <v>9.1999999999999993</v>
      </c>
      <c r="R18" s="38">
        <v>9.1999999999999993</v>
      </c>
      <c r="S18" s="39">
        <v>10.5</v>
      </c>
      <c r="T18" s="39">
        <v>12.9</v>
      </c>
      <c r="U18" s="39">
        <v>11.1</v>
      </c>
    </row>
    <row r="19" spans="1:21" ht="4.5" customHeight="1" x14ac:dyDescent="0.2">
      <c r="A19" s="28"/>
      <c r="B19" s="28"/>
      <c r="C19" s="2"/>
      <c r="D19" s="2"/>
      <c r="E19" s="2"/>
      <c r="F19" s="2"/>
      <c r="G19" s="2"/>
      <c r="H19" s="2"/>
      <c r="I19" s="2"/>
      <c r="J19" s="2"/>
      <c r="K19" s="2"/>
      <c r="L19" s="2"/>
      <c r="M19" s="2"/>
      <c r="N19" s="2"/>
      <c r="O19" s="2"/>
      <c r="P19" s="2"/>
      <c r="Q19" s="2"/>
      <c r="R19" s="2"/>
      <c r="S19" s="2"/>
      <c r="T19" s="2"/>
      <c r="U19" s="2"/>
    </row>
    <row r="20" spans="1:21" ht="16.5" customHeight="1" x14ac:dyDescent="0.2">
      <c r="A20" s="42"/>
      <c r="B20" s="42"/>
      <c r="C20" s="52" t="s">
        <v>215</v>
      </c>
      <c r="D20" s="52"/>
      <c r="E20" s="52"/>
      <c r="F20" s="52"/>
      <c r="G20" s="52"/>
      <c r="H20" s="52"/>
      <c r="I20" s="52"/>
      <c r="J20" s="52"/>
      <c r="K20" s="52"/>
      <c r="L20" s="52"/>
      <c r="M20" s="52"/>
      <c r="N20" s="52"/>
      <c r="O20" s="52"/>
      <c r="P20" s="52"/>
      <c r="Q20" s="52"/>
      <c r="R20" s="52"/>
      <c r="S20" s="52"/>
      <c r="T20" s="52"/>
      <c r="U20" s="52"/>
    </row>
    <row r="21" spans="1:21" ht="16.5" customHeight="1" x14ac:dyDescent="0.2">
      <c r="A21" s="42"/>
      <c r="B21" s="42"/>
      <c r="C21" s="52" t="s">
        <v>216</v>
      </c>
      <c r="D21" s="52"/>
      <c r="E21" s="52"/>
      <c r="F21" s="52"/>
      <c r="G21" s="52"/>
      <c r="H21" s="52"/>
      <c r="I21" s="52"/>
      <c r="J21" s="52"/>
      <c r="K21" s="52"/>
      <c r="L21" s="52"/>
      <c r="M21" s="52"/>
      <c r="N21" s="52"/>
      <c r="O21" s="52"/>
      <c r="P21" s="52"/>
      <c r="Q21" s="52"/>
      <c r="R21" s="52"/>
      <c r="S21" s="52"/>
      <c r="T21" s="52"/>
      <c r="U21" s="52"/>
    </row>
    <row r="22" spans="1:21" ht="4.5" customHeight="1" x14ac:dyDescent="0.2">
      <c r="A22" s="28"/>
      <c r="B22" s="28"/>
      <c r="C22" s="2"/>
      <c r="D22" s="2"/>
      <c r="E22" s="2"/>
      <c r="F22" s="2"/>
      <c r="G22" s="2"/>
      <c r="H22" s="2"/>
      <c r="I22" s="2"/>
      <c r="J22" s="2"/>
      <c r="K22" s="2"/>
      <c r="L22" s="2"/>
      <c r="M22" s="2"/>
      <c r="N22" s="2"/>
      <c r="O22" s="2"/>
      <c r="P22" s="2"/>
      <c r="Q22" s="2"/>
      <c r="R22" s="2"/>
      <c r="S22" s="2"/>
      <c r="T22" s="2"/>
      <c r="U22" s="2"/>
    </row>
    <row r="23" spans="1:21" ht="29.45" customHeight="1" x14ac:dyDescent="0.2">
      <c r="A23" s="28" t="s">
        <v>72</v>
      </c>
      <c r="B23" s="28"/>
      <c r="C23" s="52" t="s">
        <v>257</v>
      </c>
      <c r="D23" s="52"/>
      <c r="E23" s="52"/>
      <c r="F23" s="52"/>
      <c r="G23" s="52"/>
      <c r="H23" s="52"/>
      <c r="I23" s="52"/>
      <c r="J23" s="52"/>
      <c r="K23" s="52"/>
      <c r="L23" s="52"/>
      <c r="M23" s="52"/>
      <c r="N23" s="52"/>
      <c r="O23" s="52"/>
      <c r="P23" s="52"/>
      <c r="Q23" s="52"/>
      <c r="R23" s="52"/>
      <c r="S23" s="52"/>
      <c r="T23" s="52"/>
      <c r="U23" s="52"/>
    </row>
    <row r="24" spans="1:21" ht="16.5" customHeight="1" x14ac:dyDescent="0.2">
      <c r="A24" s="28" t="s">
        <v>74</v>
      </c>
      <c r="B24" s="28"/>
      <c r="C24" s="52" t="s">
        <v>258</v>
      </c>
      <c r="D24" s="52"/>
      <c r="E24" s="52"/>
      <c r="F24" s="52"/>
      <c r="G24" s="52"/>
      <c r="H24" s="52"/>
      <c r="I24" s="52"/>
      <c r="J24" s="52"/>
      <c r="K24" s="52"/>
      <c r="L24" s="52"/>
      <c r="M24" s="52"/>
      <c r="N24" s="52"/>
      <c r="O24" s="52"/>
      <c r="P24" s="52"/>
      <c r="Q24" s="52"/>
      <c r="R24" s="52"/>
      <c r="S24" s="52"/>
      <c r="T24" s="52"/>
      <c r="U24" s="52"/>
    </row>
    <row r="25" spans="1:21" ht="29.45" customHeight="1" x14ac:dyDescent="0.2">
      <c r="A25" s="28"/>
      <c r="B25" s="28"/>
      <c r="C25" s="52" t="s">
        <v>259</v>
      </c>
      <c r="D25" s="52"/>
      <c r="E25" s="52"/>
      <c r="F25" s="52"/>
      <c r="G25" s="52"/>
      <c r="H25" s="52"/>
      <c r="I25" s="52"/>
      <c r="J25" s="52"/>
      <c r="K25" s="52"/>
      <c r="L25" s="52"/>
      <c r="M25" s="52"/>
      <c r="N25" s="52"/>
      <c r="O25" s="52"/>
      <c r="P25" s="52"/>
      <c r="Q25" s="52"/>
      <c r="R25" s="52"/>
      <c r="S25" s="52"/>
      <c r="T25" s="52"/>
      <c r="U25" s="52"/>
    </row>
    <row r="26" spans="1:21" ht="29.45" customHeight="1" x14ac:dyDescent="0.2">
      <c r="A26" s="28" t="s">
        <v>77</v>
      </c>
      <c r="B26" s="28"/>
      <c r="C26" s="52" t="s">
        <v>260</v>
      </c>
      <c r="D26" s="52"/>
      <c r="E26" s="52"/>
      <c r="F26" s="52"/>
      <c r="G26" s="52"/>
      <c r="H26" s="52"/>
      <c r="I26" s="52"/>
      <c r="J26" s="52"/>
      <c r="K26" s="52"/>
      <c r="L26" s="52"/>
      <c r="M26" s="52"/>
      <c r="N26" s="52"/>
      <c r="O26" s="52"/>
      <c r="P26" s="52"/>
      <c r="Q26" s="52"/>
      <c r="R26" s="52"/>
      <c r="S26" s="52"/>
      <c r="T26" s="52"/>
      <c r="U26" s="52"/>
    </row>
    <row r="27" spans="1:21" ht="16.5" customHeight="1" x14ac:dyDescent="0.2">
      <c r="A27" s="28" t="s">
        <v>79</v>
      </c>
      <c r="B27" s="28"/>
      <c r="C27" s="52" t="s">
        <v>261</v>
      </c>
      <c r="D27" s="52"/>
      <c r="E27" s="52"/>
      <c r="F27" s="52"/>
      <c r="G27" s="52"/>
      <c r="H27" s="52"/>
      <c r="I27" s="52"/>
      <c r="J27" s="52"/>
      <c r="K27" s="52"/>
      <c r="L27" s="52"/>
      <c r="M27" s="52"/>
      <c r="N27" s="52"/>
      <c r="O27" s="52"/>
      <c r="P27" s="52"/>
      <c r="Q27" s="52"/>
      <c r="R27" s="52"/>
      <c r="S27" s="52"/>
      <c r="T27" s="52"/>
      <c r="U27" s="52"/>
    </row>
    <row r="28" spans="1:21" ht="4.5" customHeight="1" x14ac:dyDescent="0.2"/>
    <row r="29" spans="1:21" ht="16.5" customHeight="1" x14ac:dyDescent="0.2">
      <c r="A29" s="29" t="s">
        <v>89</v>
      </c>
      <c r="B29" s="28"/>
      <c r="C29" s="28"/>
      <c r="D29" s="28"/>
      <c r="E29" s="52" t="s">
        <v>90</v>
      </c>
      <c r="F29" s="52"/>
      <c r="G29" s="52"/>
      <c r="H29" s="52"/>
      <c r="I29" s="52"/>
      <c r="J29" s="52"/>
      <c r="K29" s="52"/>
      <c r="L29" s="52"/>
      <c r="M29" s="52"/>
      <c r="N29" s="52"/>
      <c r="O29" s="52"/>
      <c r="P29" s="52"/>
      <c r="Q29" s="52"/>
      <c r="R29" s="52"/>
      <c r="S29" s="52"/>
      <c r="T29" s="52"/>
      <c r="U29" s="52"/>
    </row>
  </sheetData>
  <mergeCells count="9">
    <mergeCell ref="C25:U25"/>
    <mergeCell ref="C26:U26"/>
    <mergeCell ref="C27:U27"/>
    <mergeCell ref="E29:U29"/>
    <mergeCell ref="K1:U1"/>
    <mergeCell ref="C20:U20"/>
    <mergeCell ref="C21:U21"/>
    <mergeCell ref="C23:U23"/>
    <mergeCell ref="C24:U24"/>
  </mergeCells>
  <pageMargins left="0.7" right="0.7" top="0.75" bottom="0.75" header="0.3" footer="0.3"/>
  <pageSetup paperSize="9" fitToHeight="0" orientation="landscape" horizontalDpi="300" verticalDpi="300"/>
  <headerFooter scaleWithDoc="0" alignWithMargins="0">
    <oddHeader>&amp;C&amp;"Arial"&amp;8TABLE 8A.13</oddHeader>
    <oddFooter>&amp;L&amp;"Arial"&amp;8REPORT ON
GOVERNMENT
SERVICES 2022&amp;R&amp;"Arial"&amp;8CORRECTIVE
SERVICES
PAGE &amp;B&amp;P&amp;B</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12"/>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33.950000000000003" customHeight="1" x14ac:dyDescent="0.2">
      <c r="A1" s="8" t="s">
        <v>262</v>
      </c>
      <c r="B1" s="8"/>
      <c r="C1" s="8"/>
      <c r="D1" s="8"/>
      <c r="E1" s="8"/>
      <c r="F1" s="8"/>
      <c r="G1" s="8"/>
      <c r="H1" s="8"/>
      <c r="I1" s="8"/>
      <c r="J1" s="8"/>
      <c r="K1" s="58" t="s">
        <v>263</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117</v>
      </c>
      <c r="N2" s="13" t="s">
        <v>118</v>
      </c>
      <c r="O2" s="13" t="s">
        <v>119</v>
      </c>
      <c r="P2" s="13" t="s">
        <v>120</v>
      </c>
      <c r="Q2" s="13" t="s">
        <v>121</v>
      </c>
      <c r="R2" s="13" t="s">
        <v>122</v>
      </c>
      <c r="S2" s="13" t="s">
        <v>123</v>
      </c>
      <c r="T2" s="13" t="s">
        <v>124</v>
      </c>
      <c r="U2" s="13" t="s">
        <v>125</v>
      </c>
    </row>
    <row r="3" spans="1:21" ht="16.5" customHeight="1" x14ac:dyDescent="0.2">
      <c r="A3" s="7" t="s">
        <v>264</v>
      </c>
      <c r="B3" s="7"/>
      <c r="C3" s="7"/>
      <c r="D3" s="7"/>
      <c r="E3" s="7"/>
      <c r="F3" s="7"/>
      <c r="G3" s="7"/>
      <c r="H3" s="7"/>
      <c r="I3" s="7"/>
      <c r="J3" s="7"/>
      <c r="K3" s="7"/>
      <c r="L3" s="9"/>
      <c r="M3" s="10"/>
      <c r="N3" s="10"/>
      <c r="O3" s="10"/>
      <c r="P3" s="10"/>
      <c r="Q3" s="10"/>
      <c r="R3" s="10"/>
      <c r="S3" s="10"/>
      <c r="T3" s="10"/>
      <c r="U3" s="10"/>
    </row>
    <row r="4" spans="1:21" ht="16.5" customHeight="1" x14ac:dyDescent="0.2">
      <c r="A4" s="7"/>
      <c r="B4" s="7" t="s">
        <v>265</v>
      </c>
      <c r="C4" s="7"/>
      <c r="D4" s="7"/>
      <c r="E4" s="7"/>
      <c r="F4" s="7"/>
      <c r="G4" s="7"/>
      <c r="H4" s="7"/>
      <c r="I4" s="7"/>
      <c r="J4" s="7"/>
      <c r="K4" s="7"/>
      <c r="L4" s="9"/>
      <c r="M4" s="10"/>
      <c r="N4" s="10"/>
      <c r="O4" s="10"/>
      <c r="P4" s="10"/>
      <c r="Q4" s="10"/>
      <c r="R4" s="10"/>
      <c r="S4" s="10"/>
      <c r="T4" s="10"/>
      <c r="U4" s="10"/>
    </row>
    <row r="5" spans="1:21" ht="16.5" customHeight="1" x14ac:dyDescent="0.2">
      <c r="A5" s="7"/>
      <c r="B5" s="7"/>
      <c r="C5" s="7" t="s">
        <v>266</v>
      </c>
      <c r="D5" s="7"/>
      <c r="E5" s="7"/>
      <c r="F5" s="7"/>
      <c r="G5" s="7"/>
      <c r="H5" s="7"/>
      <c r="I5" s="7"/>
      <c r="J5" s="7"/>
      <c r="K5" s="7"/>
      <c r="L5" s="9"/>
      <c r="M5" s="10"/>
      <c r="N5" s="10"/>
      <c r="O5" s="10"/>
      <c r="P5" s="10"/>
      <c r="Q5" s="10"/>
      <c r="R5" s="10"/>
      <c r="S5" s="10"/>
      <c r="T5" s="10"/>
      <c r="U5" s="10"/>
    </row>
    <row r="6" spans="1:21" ht="16.5" customHeight="1" x14ac:dyDescent="0.2">
      <c r="A6" s="7"/>
      <c r="B6" s="7"/>
      <c r="C6" s="7"/>
      <c r="D6" s="7" t="s">
        <v>45</v>
      </c>
      <c r="E6" s="7"/>
      <c r="F6" s="7"/>
      <c r="G6" s="7"/>
      <c r="H6" s="7"/>
      <c r="I6" s="7"/>
      <c r="J6" s="7"/>
      <c r="K6" s="7"/>
      <c r="L6" s="9" t="s">
        <v>142</v>
      </c>
      <c r="M6" s="35">
        <v>84.7</v>
      </c>
      <c r="N6" s="35">
        <v>64.5</v>
      </c>
      <c r="O6" s="35">
        <v>75</v>
      </c>
      <c r="P6" s="35">
        <v>62.2</v>
      </c>
      <c r="Q6" s="35">
        <v>60.5</v>
      </c>
      <c r="R6" s="35">
        <v>72.5</v>
      </c>
      <c r="S6" s="35">
        <v>60.6</v>
      </c>
      <c r="T6" s="35">
        <v>73.2</v>
      </c>
      <c r="U6" s="35">
        <v>77</v>
      </c>
    </row>
    <row r="7" spans="1:21" ht="16.5" customHeight="1" x14ac:dyDescent="0.2">
      <c r="A7" s="14"/>
      <c r="B7" s="14"/>
      <c r="C7" s="14"/>
      <c r="D7" s="14" t="s">
        <v>97</v>
      </c>
      <c r="E7" s="14"/>
      <c r="F7" s="14"/>
      <c r="G7" s="14"/>
      <c r="H7" s="14"/>
      <c r="I7" s="14"/>
      <c r="J7" s="14"/>
      <c r="K7" s="14"/>
      <c r="L7" s="15" t="s">
        <v>142</v>
      </c>
      <c r="M7" s="39">
        <v>68</v>
      </c>
      <c r="N7" s="39">
        <v>62.2</v>
      </c>
      <c r="O7" s="39">
        <v>73.2</v>
      </c>
      <c r="P7" s="39">
        <v>62.2</v>
      </c>
      <c r="Q7" s="39">
        <v>54.2</v>
      </c>
      <c r="R7" s="39">
        <v>79.5</v>
      </c>
      <c r="S7" s="39">
        <v>70.7</v>
      </c>
      <c r="T7" s="39">
        <v>65.099999999999994</v>
      </c>
      <c r="U7" s="39">
        <v>65.599999999999994</v>
      </c>
    </row>
    <row r="8" spans="1:21" ht="4.5" customHeight="1" x14ac:dyDescent="0.2">
      <c r="A8" s="28"/>
      <c r="B8" s="28"/>
      <c r="C8" s="2"/>
      <c r="D8" s="2"/>
      <c r="E8" s="2"/>
      <c r="F8" s="2"/>
      <c r="G8" s="2"/>
      <c r="H8" s="2"/>
      <c r="I8" s="2"/>
      <c r="J8" s="2"/>
      <c r="K8" s="2"/>
      <c r="L8" s="2"/>
      <c r="M8" s="2"/>
      <c r="N8" s="2"/>
      <c r="O8" s="2"/>
      <c r="P8" s="2"/>
      <c r="Q8" s="2"/>
      <c r="R8" s="2"/>
      <c r="S8" s="2"/>
      <c r="T8" s="2"/>
      <c r="U8" s="2"/>
    </row>
    <row r="9" spans="1:21" ht="16.5" customHeight="1" x14ac:dyDescent="0.2">
      <c r="A9" s="42"/>
      <c r="B9" s="42"/>
      <c r="C9" s="52" t="s">
        <v>215</v>
      </c>
      <c r="D9" s="52"/>
      <c r="E9" s="52"/>
      <c r="F9" s="52"/>
      <c r="G9" s="52"/>
      <c r="H9" s="52"/>
      <c r="I9" s="52"/>
      <c r="J9" s="52"/>
      <c r="K9" s="52"/>
      <c r="L9" s="52"/>
      <c r="M9" s="52"/>
      <c r="N9" s="52"/>
      <c r="O9" s="52"/>
      <c r="P9" s="52"/>
      <c r="Q9" s="52"/>
      <c r="R9" s="52"/>
      <c r="S9" s="52"/>
      <c r="T9" s="52"/>
      <c r="U9" s="52"/>
    </row>
    <row r="10" spans="1:21" ht="16.5" customHeight="1" x14ac:dyDescent="0.2">
      <c r="A10" s="42"/>
      <c r="B10" s="42"/>
      <c r="C10" s="52" t="s">
        <v>216</v>
      </c>
      <c r="D10" s="52"/>
      <c r="E10" s="52"/>
      <c r="F10" s="52"/>
      <c r="G10" s="52"/>
      <c r="H10" s="52"/>
      <c r="I10" s="52"/>
      <c r="J10" s="52"/>
      <c r="K10" s="52"/>
      <c r="L10" s="52"/>
      <c r="M10" s="52"/>
      <c r="N10" s="52"/>
      <c r="O10" s="52"/>
      <c r="P10" s="52"/>
      <c r="Q10" s="52"/>
      <c r="R10" s="52"/>
      <c r="S10" s="52"/>
      <c r="T10" s="52"/>
      <c r="U10" s="52"/>
    </row>
    <row r="11" spans="1:21" ht="4.5" customHeight="1" x14ac:dyDescent="0.2"/>
    <row r="12" spans="1:21" ht="16.5" customHeight="1" x14ac:dyDescent="0.2">
      <c r="A12" s="29" t="s">
        <v>89</v>
      </c>
      <c r="B12" s="28"/>
      <c r="C12" s="28"/>
      <c r="D12" s="28"/>
      <c r="E12" s="52" t="s">
        <v>90</v>
      </c>
      <c r="F12" s="52"/>
      <c r="G12" s="52"/>
      <c r="H12" s="52"/>
      <c r="I12" s="52"/>
      <c r="J12" s="52"/>
      <c r="K12" s="52"/>
      <c r="L12" s="52"/>
      <c r="M12" s="52"/>
      <c r="N12" s="52"/>
      <c r="O12" s="52"/>
      <c r="P12" s="52"/>
      <c r="Q12" s="52"/>
      <c r="R12" s="52"/>
      <c r="S12" s="52"/>
      <c r="T12" s="52"/>
      <c r="U12" s="52"/>
    </row>
  </sheetData>
  <mergeCells count="4">
    <mergeCell ref="K1:U1"/>
    <mergeCell ref="C9:U9"/>
    <mergeCell ref="C10:U10"/>
    <mergeCell ref="E12:U12"/>
  </mergeCells>
  <pageMargins left="0.7" right="0.7" top="0.75" bottom="0.75" header="0.3" footer="0.3"/>
  <pageSetup paperSize="9" fitToHeight="0" orientation="landscape" horizontalDpi="300" verticalDpi="300"/>
  <headerFooter scaleWithDoc="0" alignWithMargins="0">
    <oddHeader>&amp;C&amp;"Arial"&amp;8TABLE 8A.14</oddHeader>
    <oddFooter>&amp;L&amp;"Arial"&amp;8REPORT ON
GOVERNMENT
SERVICES 2022&amp;R&amp;"Arial"&amp;8CORRECTIVE
SERVICES
PAGE &amp;B&amp;P&amp;B</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26"/>
  <sheetViews>
    <sheetView showGridLines="0" workbookViewId="0"/>
  </sheetViews>
  <sheetFormatPr defaultColWidth="11.42578125" defaultRowHeight="12.75" x14ac:dyDescent="0.2"/>
  <cols>
    <col min="1" max="11" width="1.85546875" customWidth="1"/>
    <col min="12" max="12" width="5.42578125" customWidth="1"/>
    <col min="13" max="20" width="8" customWidth="1"/>
  </cols>
  <sheetData>
    <row r="1" spans="1:20" ht="17.45" customHeight="1" x14ac:dyDescent="0.2">
      <c r="A1" s="8" t="s">
        <v>267</v>
      </c>
      <c r="B1" s="8"/>
      <c r="C1" s="8"/>
      <c r="D1" s="8"/>
      <c r="E1" s="8"/>
      <c r="F1" s="8"/>
      <c r="G1" s="8"/>
      <c r="H1" s="8"/>
      <c r="I1" s="8"/>
      <c r="J1" s="8"/>
      <c r="K1" s="58" t="s">
        <v>268</v>
      </c>
      <c r="L1" s="59"/>
      <c r="M1" s="59"/>
      <c r="N1" s="59"/>
      <c r="O1" s="59"/>
      <c r="P1" s="59"/>
      <c r="Q1" s="59"/>
      <c r="R1" s="59"/>
      <c r="S1" s="59"/>
      <c r="T1" s="59"/>
    </row>
    <row r="2" spans="1:20" ht="16.5" customHeight="1" x14ac:dyDescent="0.2">
      <c r="A2" s="11"/>
      <c r="B2" s="11"/>
      <c r="C2" s="11"/>
      <c r="D2" s="11"/>
      <c r="E2" s="11"/>
      <c r="F2" s="11"/>
      <c r="G2" s="11"/>
      <c r="H2" s="11"/>
      <c r="I2" s="11"/>
      <c r="J2" s="11"/>
      <c r="K2" s="11"/>
      <c r="L2" s="12" t="s">
        <v>34</v>
      </c>
      <c r="M2" s="13" t="s">
        <v>93</v>
      </c>
      <c r="N2" s="13" t="s">
        <v>36</v>
      </c>
      <c r="O2" s="13" t="s">
        <v>37</v>
      </c>
      <c r="P2" s="13" t="s">
        <v>269</v>
      </c>
      <c r="Q2" s="13" t="s">
        <v>39</v>
      </c>
      <c r="R2" s="13" t="s">
        <v>40</v>
      </c>
      <c r="S2" s="13" t="s">
        <v>95</v>
      </c>
      <c r="T2" s="13" t="s">
        <v>96</v>
      </c>
    </row>
    <row r="3" spans="1:20" ht="16.5" customHeight="1" x14ac:dyDescent="0.2">
      <c r="A3" s="7" t="s">
        <v>24</v>
      </c>
      <c r="B3" s="7"/>
      <c r="C3" s="7"/>
      <c r="D3" s="7"/>
      <c r="E3" s="7"/>
      <c r="F3" s="7"/>
      <c r="G3" s="7"/>
      <c r="H3" s="7"/>
      <c r="I3" s="7"/>
      <c r="J3" s="7"/>
      <c r="K3" s="7"/>
      <c r="L3" s="9"/>
      <c r="M3" s="10"/>
      <c r="N3" s="10"/>
      <c r="O3" s="10"/>
      <c r="P3" s="10"/>
      <c r="Q3" s="10"/>
      <c r="R3" s="10"/>
      <c r="S3" s="10"/>
      <c r="T3" s="10"/>
    </row>
    <row r="4" spans="1:20" ht="16.5" customHeight="1" x14ac:dyDescent="0.2">
      <c r="A4" s="7"/>
      <c r="B4" s="7"/>
      <c r="C4" s="7" t="s">
        <v>45</v>
      </c>
      <c r="D4" s="7"/>
      <c r="E4" s="7"/>
      <c r="F4" s="7"/>
      <c r="G4" s="7"/>
      <c r="H4" s="7"/>
      <c r="I4" s="7"/>
      <c r="J4" s="7"/>
      <c r="K4" s="7"/>
      <c r="L4" s="9"/>
      <c r="M4" s="10"/>
      <c r="N4" s="10"/>
      <c r="O4" s="10"/>
      <c r="P4" s="10"/>
      <c r="Q4" s="10"/>
      <c r="R4" s="10"/>
      <c r="S4" s="10"/>
      <c r="T4" s="10"/>
    </row>
    <row r="5" spans="1:20" ht="16.5" customHeight="1" x14ac:dyDescent="0.2">
      <c r="A5" s="7"/>
      <c r="B5" s="7"/>
      <c r="C5" s="7"/>
      <c r="D5" s="7" t="s">
        <v>135</v>
      </c>
      <c r="E5" s="7"/>
      <c r="F5" s="7"/>
      <c r="G5" s="7"/>
      <c r="H5" s="7"/>
      <c r="I5" s="7"/>
      <c r="J5" s="7"/>
      <c r="K5" s="7"/>
      <c r="L5" s="9" t="s">
        <v>142</v>
      </c>
      <c r="M5" s="33" t="s">
        <v>53</v>
      </c>
      <c r="N5" s="33" t="s">
        <v>53</v>
      </c>
      <c r="O5" s="35">
        <v>80.400000000000006</v>
      </c>
      <c r="P5" s="35">
        <v>99.5</v>
      </c>
      <c r="Q5" s="33" t="s">
        <v>53</v>
      </c>
      <c r="R5" s="35">
        <v>53.7</v>
      </c>
      <c r="S5" s="34">
        <v>9.8000000000000007</v>
      </c>
      <c r="T5" s="37">
        <v>103.9</v>
      </c>
    </row>
    <row r="6" spans="1:20" ht="16.5" customHeight="1" x14ac:dyDescent="0.2">
      <c r="A6" s="7"/>
      <c r="B6" s="7"/>
      <c r="C6" s="7"/>
      <c r="D6" s="7" t="s">
        <v>54</v>
      </c>
      <c r="E6" s="7"/>
      <c r="F6" s="7"/>
      <c r="G6" s="7"/>
      <c r="H6" s="7"/>
      <c r="I6" s="7"/>
      <c r="J6" s="7"/>
      <c r="K6" s="7"/>
      <c r="L6" s="9" t="s">
        <v>142</v>
      </c>
      <c r="M6" s="33" t="s">
        <v>53</v>
      </c>
      <c r="N6" s="33" t="s">
        <v>53</v>
      </c>
      <c r="O6" s="35">
        <v>97.8</v>
      </c>
      <c r="P6" s="37">
        <v>112.3</v>
      </c>
      <c r="Q6" s="33" t="s">
        <v>53</v>
      </c>
      <c r="R6" s="35">
        <v>90.8</v>
      </c>
      <c r="S6" s="35">
        <v>96.4</v>
      </c>
      <c r="T6" s="37">
        <v>111.5</v>
      </c>
    </row>
    <row r="7" spans="1:20" ht="16.5" customHeight="1" x14ac:dyDescent="0.2">
      <c r="A7" s="7"/>
      <c r="B7" s="7" t="s">
        <v>270</v>
      </c>
      <c r="C7" s="7"/>
      <c r="D7" s="7"/>
      <c r="E7" s="7"/>
      <c r="F7" s="7"/>
      <c r="G7" s="7"/>
      <c r="H7" s="7"/>
      <c r="I7" s="7"/>
      <c r="J7" s="7"/>
      <c r="K7" s="7"/>
      <c r="L7" s="9"/>
      <c r="M7" s="10"/>
      <c r="N7" s="10"/>
      <c r="O7" s="10"/>
      <c r="P7" s="10"/>
      <c r="Q7" s="10"/>
      <c r="R7" s="10"/>
      <c r="S7" s="10"/>
      <c r="T7" s="10"/>
    </row>
    <row r="8" spans="1:20" ht="16.5" customHeight="1" x14ac:dyDescent="0.2">
      <c r="A8" s="7"/>
      <c r="B8" s="7"/>
      <c r="C8" s="7" t="s">
        <v>45</v>
      </c>
      <c r="D8" s="7"/>
      <c r="E8" s="7"/>
      <c r="F8" s="7"/>
      <c r="G8" s="7"/>
      <c r="H8" s="7"/>
      <c r="I8" s="7"/>
      <c r="J8" s="7"/>
      <c r="K8" s="7"/>
      <c r="L8" s="9" t="s">
        <v>142</v>
      </c>
      <c r="M8" s="33" t="s">
        <v>53</v>
      </c>
      <c r="N8" s="33" t="s">
        <v>53</v>
      </c>
      <c r="O8" s="35">
        <v>96.4</v>
      </c>
      <c r="P8" s="37">
        <v>110.1</v>
      </c>
      <c r="Q8" s="33" t="s">
        <v>53</v>
      </c>
      <c r="R8" s="35">
        <v>89.4</v>
      </c>
      <c r="S8" s="35">
        <v>92.5</v>
      </c>
      <c r="T8" s="37">
        <v>107.6</v>
      </c>
    </row>
    <row r="9" spans="1:20" ht="16.5" customHeight="1" x14ac:dyDescent="0.2">
      <c r="A9" s="7"/>
      <c r="B9" s="7"/>
      <c r="C9" s="7" t="s">
        <v>97</v>
      </c>
      <c r="D9" s="7"/>
      <c r="E9" s="7"/>
      <c r="F9" s="7"/>
      <c r="G9" s="7"/>
      <c r="H9" s="7"/>
      <c r="I9" s="7"/>
      <c r="J9" s="7"/>
      <c r="K9" s="7"/>
      <c r="L9" s="9" t="s">
        <v>142</v>
      </c>
      <c r="M9" s="33" t="s">
        <v>53</v>
      </c>
      <c r="N9" s="33" t="s">
        <v>53</v>
      </c>
      <c r="O9" s="35">
        <v>98.8</v>
      </c>
      <c r="P9" s="37">
        <v>116.2</v>
      </c>
      <c r="Q9" s="33" t="s">
        <v>53</v>
      </c>
      <c r="R9" s="35">
        <v>92.6</v>
      </c>
      <c r="S9" s="37">
        <v>101.1</v>
      </c>
      <c r="T9" s="37">
        <v>106.6</v>
      </c>
    </row>
    <row r="10" spans="1:20" ht="16.5" customHeight="1" x14ac:dyDescent="0.2">
      <c r="A10" s="7"/>
      <c r="B10" s="7"/>
      <c r="C10" s="7" t="s">
        <v>98</v>
      </c>
      <c r="D10" s="7"/>
      <c r="E10" s="7"/>
      <c r="F10" s="7"/>
      <c r="G10" s="7"/>
      <c r="H10" s="7"/>
      <c r="I10" s="7"/>
      <c r="J10" s="7"/>
      <c r="K10" s="7"/>
      <c r="L10" s="9" t="s">
        <v>142</v>
      </c>
      <c r="M10" s="33" t="s">
        <v>53</v>
      </c>
      <c r="N10" s="33" t="s">
        <v>53</v>
      </c>
      <c r="O10" s="37">
        <v>105.5</v>
      </c>
      <c r="P10" s="37">
        <v>126.8</v>
      </c>
      <c r="Q10" s="33" t="s">
        <v>53</v>
      </c>
      <c r="R10" s="35">
        <v>94.7</v>
      </c>
      <c r="S10" s="37">
        <v>110.3</v>
      </c>
      <c r="T10" s="37">
        <v>105.2</v>
      </c>
    </row>
    <row r="11" spans="1:20" ht="16.5" customHeight="1" x14ac:dyDescent="0.2">
      <c r="A11" s="7"/>
      <c r="B11" s="7"/>
      <c r="C11" s="7" t="s">
        <v>99</v>
      </c>
      <c r="D11" s="7"/>
      <c r="E11" s="7"/>
      <c r="F11" s="7"/>
      <c r="G11" s="7"/>
      <c r="H11" s="7"/>
      <c r="I11" s="7"/>
      <c r="J11" s="7"/>
      <c r="K11" s="7"/>
      <c r="L11" s="9" t="s">
        <v>142</v>
      </c>
      <c r="M11" s="33" t="s">
        <v>53</v>
      </c>
      <c r="N11" s="33" t="s">
        <v>53</v>
      </c>
      <c r="O11" s="37">
        <v>114.7</v>
      </c>
      <c r="P11" s="37">
        <v>123.6</v>
      </c>
      <c r="Q11" s="33" t="s">
        <v>53</v>
      </c>
      <c r="R11" s="35">
        <v>95.1</v>
      </c>
      <c r="S11" s="37">
        <v>108</v>
      </c>
      <c r="T11" s="37">
        <v>102.8</v>
      </c>
    </row>
    <row r="12" spans="1:20" ht="16.5" customHeight="1" x14ac:dyDescent="0.2">
      <c r="A12" s="7"/>
      <c r="B12" s="7"/>
      <c r="C12" s="7" t="s">
        <v>100</v>
      </c>
      <c r="D12" s="7"/>
      <c r="E12" s="7"/>
      <c r="F12" s="7"/>
      <c r="G12" s="7"/>
      <c r="H12" s="7"/>
      <c r="I12" s="7"/>
      <c r="J12" s="7"/>
      <c r="K12" s="7"/>
      <c r="L12" s="9" t="s">
        <v>142</v>
      </c>
      <c r="M12" s="37">
        <v>122.9</v>
      </c>
      <c r="N12" s="33" t="s">
        <v>53</v>
      </c>
      <c r="O12" s="37">
        <v>112</v>
      </c>
      <c r="P12" s="37">
        <v>116.3</v>
      </c>
      <c r="Q12" s="33" t="s">
        <v>53</v>
      </c>
      <c r="R12" s="35">
        <v>89.4</v>
      </c>
      <c r="S12" s="37">
        <v>101.5</v>
      </c>
      <c r="T12" s="35">
        <v>99.5</v>
      </c>
    </row>
    <row r="13" spans="1:20" ht="16.5" customHeight="1" x14ac:dyDescent="0.2">
      <c r="A13" s="7"/>
      <c r="B13" s="7"/>
      <c r="C13" s="7" t="s">
        <v>101</v>
      </c>
      <c r="D13" s="7"/>
      <c r="E13" s="7"/>
      <c r="F13" s="7"/>
      <c r="G13" s="7"/>
      <c r="H13" s="7"/>
      <c r="I13" s="7"/>
      <c r="J13" s="7"/>
      <c r="K13" s="7"/>
      <c r="L13" s="9" t="s">
        <v>142</v>
      </c>
      <c r="M13" s="37">
        <v>120.1</v>
      </c>
      <c r="N13" s="33" t="s">
        <v>53</v>
      </c>
      <c r="O13" s="37">
        <v>105</v>
      </c>
      <c r="P13" s="37">
        <v>111.8</v>
      </c>
      <c r="Q13" s="33" t="s">
        <v>53</v>
      </c>
      <c r="R13" s="35">
        <v>81.7</v>
      </c>
      <c r="S13" s="35">
        <v>91.6</v>
      </c>
      <c r="T13" s="37">
        <v>101</v>
      </c>
    </row>
    <row r="14" spans="1:20" ht="16.5" customHeight="1" x14ac:dyDescent="0.2">
      <c r="A14" s="7"/>
      <c r="B14" s="7"/>
      <c r="C14" s="7" t="s">
        <v>102</v>
      </c>
      <c r="D14" s="7"/>
      <c r="E14" s="7"/>
      <c r="F14" s="7"/>
      <c r="G14" s="7"/>
      <c r="H14" s="7"/>
      <c r="I14" s="7"/>
      <c r="J14" s="7"/>
      <c r="K14" s="7"/>
      <c r="L14" s="9" t="s">
        <v>142</v>
      </c>
      <c r="M14" s="37">
        <v>112</v>
      </c>
      <c r="N14" s="33" t="s">
        <v>53</v>
      </c>
      <c r="O14" s="37">
        <v>103.5</v>
      </c>
      <c r="P14" s="37">
        <v>100.7</v>
      </c>
      <c r="Q14" s="33" t="s">
        <v>53</v>
      </c>
      <c r="R14" s="35">
        <v>78.400000000000006</v>
      </c>
      <c r="S14" s="37">
        <v>126.8</v>
      </c>
      <c r="T14" s="37">
        <v>107.2</v>
      </c>
    </row>
    <row r="15" spans="1:20" ht="16.5" customHeight="1" x14ac:dyDescent="0.2">
      <c r="A15" s="7"/>
      <c r="B15" s="7"/>
      <c r="C15" s="7" t="s">
        <v>103</v>
      </c>
      <c r="D15" s="7"/>
      <c r="E15" s="7"/>
      <c r="F15" s="7"/>
      <c r="G15" s="7"/>
      <c r="H15" s="7"/>
      <c r="I15" s="7"/>
      <c r="J15" s="7"/>
      <c r="K15" s="7"/>
      <c r="L15" s="9" t="s">
        <v>142</v>
      </c>
      <c r="M15" s="37">
        <v>109.4</v>
      </c>
      <c r="N15" s="33" t="s">
        <v>53</v>
      </c>
      <c r="O15" s="35">
        <v>98</v>
      </c>
      <c r="P15" s="37">
        <v>101.1</v>
      </c>
      <c r="Q15" s="33" t="s">
        <v>53</v>
      </c>
      <c r="R15" s="35">
        <v>77.099999999999994</v>
      </c>
      <c r="S15" s="37">
        <v>122.7</v>
      </c>
      <c r="T15" s="37">
        <v>124.7</v>
      </c>
    </row>
    <row r="16" spans="1:20" ht="16.5" customHeight="1" x14ac:dyDescent="0.2">
      <c r="A16" s="7"/>
      <c r="B16" s="7"/>
      <c r="C16" s="7" t="s">
        <v>104</v>
      </c>
      <c r="D16" s="7"/>
      <c r="E16" s="7"/>
      <c r="F16" s="7"/>
      <c r="G16" s="7"/>
      <c r="H16" s="7"/>
      <c r="I16" s="7"/>
      <c r="J16" s="7"/>
      <c r="K16" s="7"/>
      <c r="L16" s="9" t="s">
        <v>142</v>
      </c>
      <c r="M16" s="35">
        <v>96.6</v>
      </c>
      <c r="N16" s="33" t="s">
        <v>53</v>
      </c>
      <c r="O16" s="35">
        <v>89.8</v>
      </c>
      <c r="P16" s="37">
        <v>100.1</v>
      </c>
      <c r="Q16" s="33" t="s">
        <v>53</v>
      </c>
      <c r="R16" s="35">
        <v>73.099999999999994</v>
      </c>
      <c r="S16" s="35">
        <v>98.6</v>
      </c>
      <c r="T16" s="37">
        <v>119.4</v>
      </c>
    </row>
    <row r="17" spans="1:20" ht="16.5" customHeight="1" x14ac:dyDescent="0.2">
      <c r="A17" s="14"/>
      <c r="B17" s="14"/>
      <c r="C17" s="14" t="s">
        <v>105</v>
      </c>
      <c r="D17" s="14"/>
      <c r="E17" s="14"/>
      <c r="F17" s="14"/>
      <c r="G17" s="14"/>
      <c r="H17" s="14"/>
      <c r="I17" s="14"/>
      <c r="J17" s="14"/>
      <c r="K17" s="14"/>
      <c r="L17" s="15" t="s">
        <v>142</v>
      </c>
      <c r="M17" s="39">
        <v>95.6</v>
      </c>
      <c r="N17" s="41" t="s">
        <v>53</v>
      </c>
      <c r="O17" s="39">
        <v>84.9</v>
      </c>
      <c r="P17" s="40">
        <v>103.7</v>
      </c>
      <c r="Q17" s="41" t="s">
        <v>53</v>
      </c>
      <c r="R17" s="39">
        <v>79.599999999999994</v>
      </c>
      <c r="S17" s="39">
        <v>95.9</v>
      </c>
      <c r="T17" s="40">
        <v>111</v>
      </c>
    </row>
    <row r="18" spans="1:20" ht="4.5" customHeight="1" x14ac:dyDescent="0.2">
      <c r="A18" s="28"/>
      <c r="B18" s="28"/>
      <c r="C18" s="2"/>
      <c r="D18" s="2"/>
      <c r="E18" s="2"/>
      <c r="F18" s="2"/>
      <c r="G18" s="2"/>
      <c r="H18" s="2"/>
      <c r="I18" s="2"/>
      <c r="J18" s="2"/>
      <c r="K18" s="2"/>
      <c r="L18" s="2"/>
      <c r="M18" s="2"/>
      <c r="N18" s="2"/>
      <c r="O18" s="2"/>
      <c r="P18" s="2"/>
      <c r="Q18" s="2"/>
      <c r="R18" s="2"/>
      <c r="S18" s="2"/>
      <c r="T18" s="2"/>
    </row>
    <row r="19" spans="1:20" ht="16.5" customHeight="1" x14ac:dyDescent="0.2">
      <c r="A19" s="28"/>
      <c r="B19" s="28"/>
      <c r="C19" s="52" t="s">
        <v>271</v>
      </c>
      <c r="D19" s="52"/>
      <c r="E19" s="52"/>
      <c r="F19" s="52"/>
      <c r="G19" s="52"/>
      <c r="H19" s="52"/>
      <c r="I19" s="52"/>
      <c r="J19" s="52"/>
      <c r="K19" s="52"/>
      <c r="L19" s="52"/>
      <c r="M19" s="52"/>
      <c r="N19" s="52"/>
      <c r="O19" s="52"/>
      <c r="P19" s="52"/>
      <c r="Q19" s="52"/>
      <c r="R19" s="52"/>
      <c r="S19" s="52"/>
      <c r="T19" s="52"/>
    </row>
    <row r="20" spans="1:20" ht="4.5" customHeight="1" x14ac:dyDescent="0.2">
      <c r="A20" s="28"/>
      <c r="B20" s="28"/>
      <c r="C20" s="2"/>
      <c r="D20" s="2"/>
      <c r="E20" s="2"/>
      <c r="F20" s="2"/>
      <c r="G20" s="2"/>
      <c r="H20" s="2"/>
      <c r="I20" s="2"/>
      <c r="J20" s="2"/>
      <c r="K20" s="2"/>
      <c r="L20" s="2"/>
      <c r="M20" s="2"/>
      <c r="N20" s="2"/>
      <c r="O20" s="2"/>
      <c r="P20" s="2"/>
      <c r="Q20" s="2"/>
      <c r="R20" s="2"/>
      <c r="S20" s="2"/>
      <c r="T20" s="2"/>
    </row>
    <row r="21" spans="1:20" ht="16.5" customHeight="1" x14ac:dyDescent="0.2">
      <c r="A21" s="42"/>
      <c r="B21" s="42"/>
      <c r="C21" s="52" t="s">
        <v>215</v>
      </c>
      <c r="D21" s="52"/>
      <c r="E21" s="52"/>
      <c r="F21" s="52"/>
      <c r="G21" s="52"/>
      <c r="H21" s="52"/>
      <c r="I21" s="52"/>
      <c r="J21" s="52"/>
      <c r="K21" s="52"/>
      <c r="L21" s="52"/>
      <c r="M21" s="52"/>
      <c r="N21" s="52"/>
      <c r="O21" s="52"/>
      <c r="P21" s="52"/>
      <c r="Q21" s="52"/>
      <c r="R21" s="52"/>
      <c r="S21" s="52"/>
      <c r="T21" s="52"/>
    </row>
    <row r="22" spans="1:20" ht="16.5" customHeight="1" x14ac:dyDescent="0.2">
      <c r="A22" s="43"/>
      <c r="B22" s="43"/>
      <c r="C22" s="52" t="s">
        <v>272</v>
      </c>
      <c r="D22" s="52"/>
      <c r="E22" s="52"/>
      <c r="F22" s="52"/>
      <c r="G22" s="52"/>
      <c r="H22" s="52"/>
      <c r="I22" s="52"/>
      <c r="J22" s="52"/>
      <c r="K22" s="52"/>
      <c r="L22" s="52"/>
      <c r="M22" s="52"/>
      <c r="N22" s="52"/>
      <c r="O22" s="52"/>
      <c r="P22" s="52"/>
      <c r="Q22" s="52"/>
      <c r="R22" s="52"/>
      <c r="S22" s="52"/>
      <c r="T22" s="52"/>
    </row>
    <row r="23" spans="1:20" ht="4.5" customHeight="1" x14ac:dyDescent="0.2">
      <c r="A23" s="28"/>
      <c r="B23" s="28"/>
      <c r="C23" s="2"/>
      <c r="D23" s="2"/>
      <c r="E23" s="2"/>
      <c r="F23" s="2"/>
      <c r="G23" s="2"/>
      <c r="H23" s="2"/>
      <c r="I23" s="2"/>
      <c r="J23" s="2"/>
      <c r="K23" s="2"/>
      <c r="L23" s="2"/>
      <c r="M23" s="2"/>
      <c r="N23" s="2"/>
      <c r="O23" s="2"/>
      <c r="P23" s="2"/>
      <c r="Q23" s="2"/>
      <c r="R23" s="2"/>
      <c r="S23" s="2"/>
      <c r="T23" s="2"/>
    </row>
    <row r="24" spans="1:20" ht="29.45" customHeight="1" x14ac:dyDescent="0.2">
      <c r="A24" s="28" t="s">
        <v>72</v>
      </c>
      <c r="B24" s="28"/>
      <c r="C24" s="52" t="s">
        <v>273</v>
      </c>
      <c r="D24" s="52"/>
      <c r="E24" s="52"/>
      <c r="F24" s="52"/>
      <c r="G24" s="52"/>
      <c r="H24" s="52"/>
      <c r="I24" s="52"/>
      <c r="J24" s="52"/>
      <c r="K24" s="52"/>
      <c r="L24" s="52"/>
      <c r="M24" s="52"/>
      <c r="N24" s="52"/>
      <c r="O24" s="52"/>
      <c r="P24" s="52"/>
      <c r="Q24" s="52"/>
      <c r="R24" s="52"/>
      <c r="S24" s="52"/>
      <c r="T24" s="52"/>
    </row>
    <row r="25" spans="1:20" ht="4.5" customHeight="1" x14ac:dyDescent="0.2"/>
    <row r="26" spans="1:20" ht="16.5" customHeight="1" x14ac:dyDescent="0.2">
      <c r="A26" s="29" t="s">
        <v>89</v>
      </c>
      <c r="B26" s="28"/>
      <c r="C26" s="28"/>
      <c r="D26" s="28"/>
      <c r="E26" s="52" t="s">
        <v>90</v>
      </c>
      <c r="F26" s="52"/>
      <c r="G26" s="52"/>
      <c r="H26" s="52"/>
      <c r="I26" s="52"/>
      <c r="J26" s="52"/>
      <c r="K26" s="52"/>
      <c r="L26" s="52"/>
      <c r="M26" s="52"/>
      <c r="N26" s="52"/>
      <c r="O26" s="52"/>
      <c r="P26" s="52"/>
      <c r="Q26" s="52"/>
      <c r="R26" s="52"/>
      <c r="S26" s="52"/>
      <c r="T26" s="52"/>
    </row>
  </sheetData>
  <mergeCells count="6">
    <mergeCell ref="E26:T26"/>
    <mergeCell ref="K1:T1"/>
    <mergeCell ref="C19:T19"/>
    <mergeCell ref="C21:T21"/>
    <mergeCell ref="C22:T22"/>
    <mergeCell ref="C24:T24"/>
  </mergeCells>
  <pageMargins left="0.7" right="0.7" top="0.75" bottom="0.75" header="0.3" footer="0.3"/>
  <pageSetup paperSize="9" fitToHeight="0" orientation="landscape" horizontalDpi="300" verticalDpi="300"/>
  <headerFooter scaleWithDoc="0" alignWithMargins="0">
    <oddHeader>&amp;C&amp;"Arial"&amp;8TABLE 8A.15</oddHeader>
    <oddFooter>&amp;L&amp;"Arial"&amp;8REPORT ON
GOVERNMENT
SERVICES 2022&amp;R&amp;"Arial"&amp;8CORRECTIVE
SERVICES
PAGE &amp;B&amp;P&amp;B</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35"/>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33.950000000000003" customHeight="1" x14ac:dyDescent="0.2">
      <c r="A1" s="8" t="s">
        <v>274</v>
      </c>
      <c r="B1" s="8"/>
      <c r="C1" s="8"/>
      <c r="D1" s="8"/>
      <c r="E1" s="8"/>
      <c r="F1" s="8"/>
      <c r="G1" s="8"/>
      <c r="H1" s="8"/>
      <c r="I1" s="8"/>
      <c r="J1" s="8"/>
      <c r="K1" s="58" t="s">
        <v>275</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117</v>
      </c>
      <c r="N2" s="13" t="s">
        <v>118</v>
      </c>
      <c r="O2" s="13" t="s">
        <v>119</v>
      </c>
      <c r="P2" s="13" t="s">
        <v>120</v>
      </c>
      <c r="Q2" s="13" t="s">
        <v>121</v>
      </c>
      <c r="R2" s="13" t="s">
        <v>122</v>
      </c>
      <c r="S2" s="13" t="s">
        <v>123</v>
      </c>
      <c r="T2" s="13" t="s">
        <v>124</v>
      </c>
      <c r="U2" s="13" t="s">
        <v>125</v>
      </c>
    </row>
    <row r="3" spans="1:21" ht="16.5" customHeight="1" x14ac:dyDescent="0.2">
      <c r="A3" s="7" t="s">
        <v>276</v>
      </c>
      <c r="B3" s="7"/>
      <c r="C3" s="7"/>
      <c r="D3" s="7"/>
      <c r="E3" s="7"/>
      <c r="F3" s="7"/>
      <c r="G3" s="7"/>
      <c r="H3" s="7"/>
      <c r="I3" s="7"/>
      <c r="J3" s="7"/>
      <c r="K3" s="7"/>
      <c r="L3" s="9"/>
      <c r="M3" s="10"/>
      <c r="N3" s="10"/>
      <c r="O3" s="10"/>
      <c r="P3" s="10"/>
      <c r="Q3" s="10"/>
      <c r="R3" s="10"/>
      <c r="S3" s="10"/>
      <c r="T3" s="10"/>
      <c r="U3" s="10"/>
    </row>
    <row r="4" spans="1:21" ht="16.5" customHeight="1" x14ac:dyDescent="0.2">
      <c r="A4" s="7"/>
      <c r="B4" s="7" t="s">
        <v>277</v>
      </c>
      <c r="C4" s="7"/>
      <c r="D4" s="7"/>
      <c r="E4" s="7"/>
      <c r="F4" s="7"/>
      <c r="G4" s="7"/>
      <c r="H4" s="7"/>
      <c r="I4" s="7"/>
      <c r="J4" s="7"/>
      <c r="K4" s="7"/>
      <c r="L4" s="9"/>
      <c r="M4" s="10"/>
      <c r="N4" s="10"/>
      <c r="O4" s="10"/>
      <c r="P4" s="10"/>
      <c r="Q4" s="10"/>
      <c r="R4" s="10"/>
      <c r="S4" s="10"/>
      <c r="T4" s="10"/>
      <c r="U4" s="10"/>
    </row>
    <row r="5" spans="1:21" ht="16.5" customHeight="1" x14ac:dyDescent="0.2">
      <c r="A5" s="7"/>
      <c r="B5" s="7"/>
      <c r="C5" s="7" t="s">
        <v>278</v>
      </c>
      <c r="D5" s="7"/>
      <c r="E5" s="7"/>
      <c r="F5" s="7"/>
      <c r="G5" s="7"/>
      <c r="H5" s="7"/>
      <c r="I5" s="7"/>
      <c r="J5" s="7"/>
      <c r="K5" s="7"/>
      <c r="L5" s="9"/>
      <c r="M5" s="10"/>
      <c r="N5" s="10"/>
      <c r="O5" s="10"/>
      <c r="P5" s="10"/>
      <c r="Q5" s="10"/>
      <c r="R5" s="10"/>
      <c r="S5" s="10"/>
      <c r="T5" s="10"/>
      <c r="U5" s="10"/>
    </row>
    <row r="6" spans="1:21" ht="16.5" customHeight="1" x14ac:dyDescent="0.2">
      <c r="A6" s="7"/>
      <c r="B6" s="7"/>
      <c r="C6" s="7"/>
      <c r="D6" s="7" t="s">
        <v>45</v>
      </c>
      <c r="E6" s="7"/>
      <c r="F6" s="7"/>
      <c r="G6" s="7"/>
      <c r="H6" s="7"/>
      <c r="I6" s="7"/>
      <c r="J6" s="7"/>
      <c r="K6" s="7"/>
      <c r="L6" s="9" t="s">
        <v>129</v>
      </c>
      <c r="M6" s="32">
        <v>12</v>
      </c>
      <c r="N6" s="16">
        <v>2</v>
      </c>
      <c r="O6" s="16">
        <v>4</v>
      </c>
      <c r="P6" s="16">
        <v>6</v>
      </c>
      <c r="Q6" s="16" t="s">
        <v>50</v>
      </c>
      <c r="R6" s="16" t="s">
        <v>50</v>
      </c>
      <c r="S6" s="16" t="s">
        <v>50</v>
      </c>
      <c r="T6" s="16" t="s">
        <v>50</v>
      </c>
      <c r="U6" s="32">
        <v>24</v>
      </c>
    </row>
    <row r="7" spans="1:21" ht="16.5" customHeight="1" x14ac:dyDescent="0.2">
      <c r="A7" s="7"/>
      <c r="B7" s="7"/>
      <c r="C7" s="7"/>
      <c r="D7" s="7" t="s">
        <v>97</v>
      </c>
      <c r="E7" s="7"/>
      <c r="F7" s="7"/>
      <c r="G7" s="7"/>
      <c r="H7" s="7"/>
      <c r="I7" s="7"/>
      <c r="J7" s="7"/>
      <c r="K7" s="7"/>
      <c r="L7" s="9" t="s">
        <v>129</v>
      </c>
      <c r="M7" s="16">
        <v>9</v>
      </c>
      <c r="N7" s="16">
        <v>3</v>
      </c>
      <c r="O7" s="16">
        <v>5</v>
      </c>
      <c r="P7" s="16">
        <v>1</v>
      </c>
      <c r="Q7" s="16" t="s">
        <v>50</v>
      </c>
      <c r="R7" s="16" t="s">
        <v>50</v>
      </c>
      <c r="S7" s="16" t="s">
        <v>50</v>
      </c>
      <c r="T7" s="16">
        <v>2</v>
      </c>
      <c r="U7" s="32">
        <v>20</v>
      </c>
    </row>
    <row r="8" spans="1:21" ht="16.5" customHeight="1" x14ac:dyDescent="0.2">
      <c r="A8" s="7"/>
      <c r="B8" s="7"/>
      <c r="C8" s="7"/>
      <c r="D8" s="7" t="s">
        <v>98</v>
      </c>
      <c r="E8" s="7"/>
      <c r="F8" s="7"/>
      <c r="G8" s="7"/>
      <c r="H8" s="7"/>
      <c r="I8" s="7"/>
      <c r="J8" s="7"/>
      <c r="K8" s="7"/>
      <c r="L8" s="9" t="s">
        <v>129</v>
      </c>
      <c r="M8" s="32">
        <v>11</v>
      </c>
      <c r="N8" s="16">
        <v>6</v>
      </c>
      <c r="O8" s="16">
        <v>4</v>
      </c>
      <c r="P8" s="16">
        <v>5</v>
      </c>
      <c r="Q8" s="16" t="s">
        <v>50</v>
      </c>
      <c r="R8" s="16">
        <v>1</v>
      </c>
      <c r="S8" s="16" t="s">
        <v>50</v>
      </c>
      <c r="T8" s="16" t="s">
        <v>50</v>
      </c>
      <c r="U8" s="32">
        <v>27</v>
      </c>
    </row>
    <row r="9" spans="1:21" ht="16.5" customHeight="1" x14ac:dyDescent="0.2">
      <c r="A9" s="7"/>
      <c r="B9" s="7"/>
      <c r="C9" s="7"/>
      <c r="D9" s="7" t="s">
        <v>99</v>
      </c>
      <c r="E9" s="7"/>
      <c r="F9" s="7"/>
      <c r="G9" s="7"/>
      <c r="H9" s="7"/>
      <c r="I9" s="7"/>
      <c r="J9" s="7"/>
      <c r="K9" s="7"/>
      <c r="L9" s="9" t="s">
        <v>129</v>
      </c>
      <c r="M9" s="16">
        <v>9</v>
      </c>
      <c r="N9" s="16">
        <v>6</v>
      </c>
      <c r="O9" s="16">
        <v>2</v>
      </c>
      <c r="P9" s="16" t="s">
        <v>50</v>
      </c>
      <c r="Q9" s="16">
        <v>1</v>
      </c>
      <c r="R9" s="16" t="s">
        <v>50</v>
      </c>
      <c r="S9" s="16" t="s">
        <v>50</v>
      </c>
      <c r="T9" s="16">
        <v>1</v>
      </c>
      <c r="U9" s="32">
        <v>19</v>
      </c>
    </row>
    <row r="10" spans="1:21" ht="16.5" customHeight="1" x14ac:dyDescent="0.2">
      <c r="A10" s="7"/>
      <c r="B10" s="7"/>
      <c r="C10" s="7"/>
      <c r="D10" s="7" t="s">
        <v>100</v>
      </c>
      <c r="E10" s="7"/>
      <c r="F10" s="7"/>
      <c r="G10" s="7"/>
      <c r="H10" s="7"/>
      <c r="I10" s="7"/>
      <c r="J10" s="7"/>
      <c r="K10" s="7"/>
      <c r="L10" s="9" t="s">
        <v>129</v>
      </c>
      <c r="M10" s="32">
        <v>12</v>
      </c>
      <c r="N10" s="16">
        <v>4</v>
      </c>
      <c r="O10" s="16">
        <v>1</v>
      </c>
      <c r="P10" s="16">
        <v>2</v>
      </c>
      <c r="Q10" s="16" t="s">
        <v>50</v>
      </c>
      <c r="R10" s="16" t="s">
        <v>50</v>
      </c>
      <c r="S10" s="16">
        <v>1</v>
      </c>
      <c r="T10" s="16">
        <v>1</v>
      </c>
      <c r="U10" s="32">
        <v>21</v>
      </c>
    </row>
    <row r="11" spans="1:21" ht="16.5" customHeight="1" x14ac:dyDescent="0.2">
      <c r="A11" s="7"/>
      <c r="B11" s="7"/>
      <c r="C11" s="7"/>
      <c r="D11" s="7" t="s">
        <v>101</v>
      </c>
      <c r="E11" s="7"/>
      <c r="F11" s="7"/>
      <c r="G11" s="7"/>
      <c r="H11" s="7"/>
      <c r="I11" s="7"/>
      <c r="J11" s="7"/>
      <c r="K11" s="7"/>
      <c r="L11" s="9" t="s">
        <v>129</v>
      </c>
      <c r="M11" s="16">
        <v>6</v>
      </c>
      <c r="N11" s="16">
        <v>1</v>
      </c>
      <c r="O11" s="16">
        <v>3</v>
      </c>
      <c r="P11" s="16">
        <v>6</v>
      </c>
      <c r="Q11" s="16">
        <v>2</v>
      </c>
      <c r="R11" s="16" t="s">
        <v>50</v>
      </c>
      <c r="S11" s="16">
        <v>1</v>
      </c>
      <c r="T11" s="16">
        <v>1</v>
      </c>
      <c r="U11" s="32">
        <v>20</v>
      </c>
    </row>
    <row r="12" spans="1:21" ht="16.5" customHeight="1" x14ac:dyDescent="0.2">
      <c r="A12" s="7"/>
      <c r="B12" s="7"/>
      <c r="C12" s="7"/>
      <c r="D12" s="7" t="s">
        <v>102</v>
      </c>
      <c r="E12" s="7"/>
      <c r="F12" s="7"/>
      <c r="G12" s="7"/>
      <c r="H12" s="7"/>
      <c r="I12" s="7"/>
      <c r="J12" s="7"/>
      <c r="K12" s="7"/>
      <c r="L12" s="9" t="s">
        <v>129</v>
      </c>
      <c r="M12" s="16">
        <v>2</v>
      </c>
      <c r="N12" s="16">
        <v>3</v>
      </c>
      <c r="O12" s="16">
        <v>3</v>
      </c>
      <c r="P12" s="16">
        <v>3</v>
      </c>
      <c r="Q12" s="16">
        <v>4</v>
      </c>
      <c r="R12" s="16">
        <v>2</v>
      </c>
      <c r="S12" s="16" t="s">
        <v>50</v>
      </c>
      <c r="T12" s="16" t="s">
        <v>50</v>
      </c>
      <c r="U12" s="32">
        <v>17</v>
      </c>
    </row>
    <row r="13" spans="1:21" ht="16.5" customHeight="1" x14ac:dyDescent="0.2">
      <c r="A13" s="7"/>
      <c r="B13" s="7"/>
      <c r="C13" s="7"/>
      <c r="D13" s="7" t="s">
        <v>103</v>
      </c>
      <c r="E13" s="7"/>
      <c r="F13" s="7"/>
      <c r="G13" s="7"/>
      <c r="H13" s="7"/>
      <c r="I13" s="7"/>
      <c r="J13" s="7"/>
      <c r="K13" s="7"/>
      <c r="L13" s="9" t="s">
        <v>129</v>
      </c>
      <c r="M13" s="16">
        <v>4</v>
      </c>
      <c r="N13" s="16" t="s">
        <v>50</v>
      </c>
      <c r="O13" s="16">
        <v>3</v>
      </c>
      <c r="P13" s="16">
        <v>5</v>
      </c>
      <c r="Q13" s="16">
        <v>2</v>
      </c>
      <c r="R13" s="16" t="s">
        <v>50</v>
      </c>
      <c r="S13" s="16">
        <v>1</v>
      </c>
      <c r="T13" s="16">
        <v>1</v>
      </c>
      <c r="U13" s="32">
        <v>16</v>
      </c>
    </row>
    <row r="14" spans="1:21" ht="16.5" customHeight="1" x14ac:dyDescent="0.2">
      <c r="A14" s="7"/>
      <c r="B14" s="7"/>
      <c r="C14" s="7"/>
      <c r="D14" s="7" t="s">
        <v>104</v>
      </c>
      <c r="E14" s="7"/>
      <c r="F14" s="7"/>
      <c r="G14" s="7"/>
      <c r="H14" s="7"/>
      <c r="I14" s="7"/>
      <c r="J14" s="7"/>
      <c r="K14" s="7"/>
      <c r="L14" s="9" t="s">
        <v>129</v>
      </c>
      <c r="M14" s="16">
        <v>8</v>
      </c>
      <c r="N14" s="16">
        <v>3</v>
      </c>
      <c r="O14" s="16">
        <v>3</v>
      </c>
      <c r="P14" s="16">
        <v>2</v>
      </c>
      <c r="Q14" s="16" t="s">
        <v>50</v>
      </c>
      <c r="R14" s="16" t="s">
        <v>50</v>
      </c>
      <c r="S14" s="16" t="s">
        <v>50</v>
      </c>
      <c r="T14" s="16" t="s">
        <v>50</v>
      </c>
      <c r="U14" s="32">
        <v>16</v>
      </c>
    </row>
    <row r="15" spans="1:21" ht="16.5" customHeight="1" x14ac:dyDescent="0.2">
      <c r="A15" s="7"/>
      <c r="B15" s="7"/>
      <c r="C15" s="7"/>
      <c r="D15" s="7" t="s">
        <v>105</v>
      </c>
      <c r="E15" s="7"/>
      <c r="F15" s="7"/>
      <c r="G15" s="7"/>
      <c r="H15" s="7"/>
      <c r="I15" s="7"/>
      <c r="J15" s="7"/>
      <c r="K15" s="7"/>
      <c r="L15" s="9" t="s">
        <v>129</v>
      </c>
      <c r="M15" s="16">
        <v>6</v>
      </c>
      <c r="N15" s="16" t="s">
        <v>50</v>
      </c>
      <c r="O15" s="16">
        <v>2</v>
      </c>
      <c r="P15" s="16" t="s">
        <v>50</v>
      </c>
      <c r="Q15" s="16">
        <v>1</v>
      </c>
      <c r="R15" s="16">
        <v>1</v>
      </c>
      <c r="S15" s="16" t="s">
        <v>50</v>
      </c>
      <c r="T15" s="16" t="s">
        <v>50</v>
      </c>
      <c r="U15" s="32">
        <v>10</v>
      </c>
    </row>
    <row r="16" spans="1:21" ht="16.5" customHeight="1" x14ac:dyDescent="0.2">
      <c r="A16" s="7"/>
      <c r="B16" s="7"/>
      <c r="C16" s="7" t="s">
        <v>279</v>
      </c>
      <c r="D16" s="7"/>
      <c r="E16" s="7"/>
      <c r="F16" s="7"/>
      <c r="G16" s="7"/>
      <c r="H16" s="7"/>
      <c r="I16" s="7"/>
      <c r="J16" s="7"/>
      <c r="K16" s="7"/>
      <c r="L16" s="9"/>
      <c r="M16" s="10"/>
      <c r="N16" s="10"/>
      <c r="O16" s="10"/>
      <c r="P16" s="10"/>
      <c r="Q16" s="10"/>
      <c r="R16" s="10"/>
      <c r="S16" s="10"/>
      <c r="T16" s="10"/>
      <c r="U16" s="10"/>
    </row>
    <row r="17" spans="1:21" ht="16.5" customHeight="1" x14ac:dyDescent="0.2">
      <c r="A17" s="7"/>
      <c r="B17" s="7"/>
      <c r="C17" s="7"/>
      <c r="D17" s="7" t="s">
        <v>45</v>
      </c>
      <c r="E17" s="7"/>
      <c r="F17" s="7"/>
      <c r="G17" s="7"/>
      <c r="H17" s="7"/>
      <c r="I17" s="7"/>
      <c r="J17" s="7"/>
      <c r="K17" s="7"/>
      <c r="L17" s="9" t="s">
        <v>157</v>
      </c>
      <c r="M17" s="44">
        <v>0.09</v>
      </c>
      <c r="N17" s="44">
        <v>0.03</v>
      </c>
      <c r="O17" s="44">
        <v>0.04</v>
      </c>
      <c r="P17" s="44">
        <v>0.09</v>
      </c>
      <c r="Q17" s="44" t="s">
        <v>50</v>
      </c>
      <c r="R17" s="44" t="s">
        <v>50</v>
      </c>
      <c r="S17" s="44" t="s">
        <v>50</v>
      </c>
      <c r="T17" s="44" t="s">
        <v>50</v>
      </c>
      <c r="U17" s="44">
        <v>0.06</v>
      </c>
    </row>
    <row r="18" spans="1:21" ht="16.5" customHeight="1" x14ac:dyDescent="0.2">
      <c r="A18" s="7"/>
      <c r="B18" s="7"/>
      <c r="C18" s="7"/>
      <c r="D18" s="7" t="s">
        <v>97</v>
      </c>
      <c r="E18" s="7"/>
      <c r="F18" s="7"/>
      <c r="G18" s="7"/>
      <c r="H18" s="7"/>
      <c r="I18" s="7"/>
      <c r="J18" s="7"/>
      <c r="K18" s="7"/>
      <c r="L18" s="9" t="s">
        <v>157</v>
      </c>
      <c r="M18" s="44">
        <v>7.0000000000000007E-2</v>
      </c>
      <c r="N18" s="44">
        <v>0.04</v>
      </c>
      <c r="O18" s="44">
        <v>0.06</v>
      </c>
      <c r="P18" s="44">
        <v>0.01</v>
      </c>
      <c r="Q18" s="44" t="s">
        <v>50</v>
      </c>
      <c r="R18" s="44" t="s">
        <v>50</v>
      </c>
      <c r="S18" s="44" t="s">
        <v>50</v>
      </c>
      <c r="T18" s="44">
        <v>0.12</v>
      </c>
      <c r="U18" s="44">
        <v>0.05</v>
      </c>
    </row>
    <row r="19" spans="1:21" ht="16.5" customHeight="1" x14ac:dyDescent="0.2">
      <c r="A19" s="7"/>
      <c r="B19" s="7"/>
      <c r="C19" s="7"/>
      <c r="D19" s="7" t="s">
        <v>98</v>
      </c>
      <c r="E19" s="7"/>
      <c r="F19" s="7"/>
      <c r="G19" s="7"/>
      <c r="H19" s="7"/>
      <c r="I19" s="7"/>
      <c r="J19" s="7"/>
      <c r="K19" s="7"/>
      <c r="L19" s="9" t="s">
        <v>157</v>
      </c>
      <c r="M19" s="44">
        <v>0.08</v>
      </c>
      <c r="N19" s="44">
        <v>7.0000000000000007E-2</v>
      </c>
      <c r="O19" s="44">
        <v>0.04</v>
      </c>
      <c r="P19" s="44">
        <v>7.0000000000000007E-2</v>
      </c>
      <c r="Q19" s="44" t="s">
        <v>50</v>
      </c>
      <c r="R19" s="44">
        <v>0.15</v>
      </c>
      <c r="S19" s="44" t="s">
        <v>50</v>
      </c>
      <c r="T19" s="44" t="s">
        <v>50</v>
      </c>
      <c r="U19" s="44">
        <v>0.06</v>
      </c>
    </row>
    <row r="20" spans="1:21" ht="16.5" customHeight="1" x14ac:dyDescent="0.2">
      <c r="A20" s="7"/>
      <c r="B20" s="7"/>
      <c r="C20" s="7"/>
      <c r="D20" s="7" t="s">
        <v>99</v>
      </c>
      <c r="E20" s="7"/>
      <c r="F20" s="7"/>
      <c r="G20" s="7"/>
      <c r="H20" s="7"/>
      <c r="I20" s="7"/>
      <c r="J20" s="7"/>
      <c r="K20" s="7"/>
      <c r="L20" s="9" t="s">
        <v>157</v>
      </c>
      <c r="M20" s="44">
        <v>7.0000000000000007E-2</v>
      </c>
      <c r="N20" s="44">
        <v>0.08</v>
      </c>
      <c r="O20" s="44">
        <v>0.02</v>
      </c>
      <c r="P20" s="44" t="s">
        <v>50</v>
      </c>
      <c r="Q20" s="44">
        <v>0.03</v>
      </c>
      <c r="R20" s="44" t="s">
        <v>50</v>
      </c>
      <c r="S20" s="44" t="s">
        <v>50</v>
      </c>
      <c r="T20" s="44">
        <v>0.06</v>
      </c>
      <c r="U20" s="44">
        <v>0.05</v>
      </c>
    </row>
    <row r="21" spans="1:21" ht="16.5" customHeight="1" x14ac:dyDescent="0.2">
      <c r="A21" s="7"/>
      <c r="B21" s="7"/>
      <c r="C21" s="7"/>
      <c r="D21" s="7" t="s">
        <v>100</v>
      </c>
      <c r="E21" s="7"/>
      <c r="F21" s="7"/>
      <c r="G21" s="7"/>
      <c r="H21" s="7"/>
      <c r="I21" s="7"/>
      <c r="J21" s="7"/>
      <c r="K21" s="7"/>
      <c r="L21" s="9" t="s">
        <v>157</v>
      </c>
      <c r="M21" s="44">
        <v>0.09</v>
      </c>
      <c r="N21" s="44">
        <v>0.06</v>
      </c>
      <c r="O21" s="44">
        <v>0.01</v>
      </c>
      <c r="P21" s="44">
        <v>0.03</v>
      </c>
      <c r="Q21" s="44" t="s">
        <v>50</v>
      </c>
      <c r="R21" s="44" t="s">
        <v>50</v>
      </c>
      <c r="S21" s="44">
        <v>0.22</v>
      </c>
      <c r="T21" s="44">
        <v>0.06</v>
      </c>
      <c r="U21" s="44">
        <v>0.05</v>
      </c>
    </row>
    <row r="22" spans="1:21" ht="16.5" customHeight="1" x14ac:dyDescent="0.2">
      <c r="A22" s="7"/>
      <c r="B22" s="7"/>
      <c r="C22" s="7"/>
      <c r="D22" s="7" t="s">
        <v>101</v>
      </c>
      <c r="E22" s="7"/>
      <c r="F22" s="7"/>
      <c r="G22" s="7"/>
      <c r="H22" s="7"/>
      <c r="I22" s="7"/>
      <c r="J22" s="7"/>
      <c r="K22" s="7"/>
      <c r="L22" s="9" t="s">
        <v>157</v>
      </c>
      <c r="M22" s="44">
        <v>0.05</v>
      </c>
      <c r="N22" s="44">
        <v>0.02</v>
      </c>
      <c r="O22" s="44">
        <v>0.04</v>
      </c>
      <c r="P22" s="44">
        <v>0.1</v>
      </c>
      <c r="Q22" s="44">
        <v>7.0000000000000007E-2</v>
      </c>
      <c r="R22" s="44" t="s">
        <v>50</v>
      </c>
      <c r="S22" s="44">
        <v>0.25</v>
      </c>
      <c r="T22" s="44">
        <v>0.06</v>
      </c>
      <c r="U22" s="44">
        <v>0.05</v>
      </c>
    </row>
    <row r="23" spans="1:21" ht="16.5" customHeight="1" x14ac:dyDescent="0.2">
      <c r="A23" s="7"/>
      <c r="B23" s="7"/>
      <c r="C23" s="7"/>
      <c r="D23" s="7" t="s">
        <v>102</v>
      </c>
      <c r="E23" s="7"/>
      <c r="F23" s="7"/>
      <c r="G23" s="7"/>
      <c r="H23" s="7"/>
      <c r="I23" s="7"/>
      <c r="J23" s="7"/>
      <c r="K23" s="7"/>
      <c r="L23" s="9" t="s">
        <v>157</v>
      </c>
      <c r="M23" s="44">
        <v>0.02</v>
      </c>
      <c r="N23" s="44">
        <v>0.05</v>
      </c>
      <c r="O23" s="44">
        <v>0.04</v>
      </c>
      <c r="P23" s="44">
        <v>0.06</v>
      </c>
      <c r="Q23" s="44">
        <v>0.15</v>
      </c>
      <c r="R23" s="44">
        <v>0.43</v>
      </c>
      <c r="S23" s="44" t="s">
        <v>50</v>
      </c>
      <c r="T23" s="44" t="s">
        <v>50</v>
      </c>
      <c r="U23" s="44">
        <v>0.05</v>
      </c>
    </row>
    <row r="24" spans="1:21" ht="16.5" customHeight="1" x14ac:dyDescent="0.2">
      <c r="A24" s="7"/>
      <c r="B24" s="7"/>
      <c r="C24" s="7"/>
      <c r="D24" s="7" t="s">
        <v>103</v>
      </c>
      <c r="E24" s="7"/>
      <c r="F24" s="7"/>
      <c r="G24" s="7"/>
      <c r="H24" s="7"/>
      <c r="I24" s="7"/>
      <c r="J24" s="7"/>
      <c r="K24" s="7"/>
      <c r="L24" s="9" t="s">
        <v>157</v>
      </c>
      <c r="M24" s="44">
        <v>0.04</v>
      </c>
      <c r="N24" s="44" t="s">
        <v>50</v>
      </c>
      <c r="O24" s="44">
        <v>0.04</v>
      </c>
      <c r="P24" s="44">
        <v>0.1</v>
      </c>
      <c r="Q24" s="44">
        <v>0.08</v>
      </c>
      <c r="R24" s="44" t="s">
        <v>50</v>
      </c>
      <c r="S24" s="44">
        <v>0.3</v>
      </c>
      <c r="T24" s="44">
        <v>7.0000000000000007E-2</v>
      </c>
      <c r="U24" s="44">
        <v>0.05</v>
      </c>
    </row>
    <row r="25" spans="1:21" ht="16.5" customHeight="1" x14ac:dyDescent="0.2">
      <c r="A25" s="7"/>
      <c r="B25" s="7"/>
      <c r="C25" s="7"/>
      <c r="D25" s="7" t="s">
        <v>104</v>
      </c>
      <c r="E25" s="7"/>
      <c r="F25" s="7"/>
      <c r="G25" s="7"/>
      <c r="H25" s="7"/>
      <c r="I25" s="7"/>
      <c r="J25" s="7"/>
      <c r="K25" s="7"/>
      <c r="L25" s="9" t="s">
        <v>157</v>
      </c>
      <c r="M25" s="44">
        <v>0.08</v>
      </c>
      <c r="N25" s="44">
        <v>0.06</v>
      </c>
      <c r="O25" s="44">
        <v>0.05</v>
      </c>
      <c r="P25" s="44">
        <v>0.04</v>
      </c>
      <c r="Q25" s="44" t="s">
        <v>50</v>
      </c>
      <c r="R25" s="44" t="s">
        <v>50</v>
      </c>
      <c r="S25" s="44" t="s">
        <v>50</v>
      </c>
      <c r="T25" s="44" t="s">
        <v>50</v>
      </c>
      <c r="U25" s="44">
        <v>0.05</v>
      </c>
    </row>
    <row r="26" spans="1:21" ht="16.5" customHeight="1" x14ac:dyDescent="0.2">
      <c r="A26" s="14"/>
      <c r="B26" s="14"/>
      <c r="C26" s="14"/>
      <c r="D26" s="14" t="s">
        <v>105</v>
      </c>
      <c r="E26" s="14"/>
      <c r="F26" s="14"/>
      <c r="G26" s="14"/>
      <c r="H26" s="14"/>
      <c r="I26" s="14"/>
      <c r="J26" s="14"/>
      <c r="K26" s="14"/>
      <c r="L26" s="15" t="s">
        <v>157</v>
      </c>
      <c r="M26" s="45">
        <v>0.06</v>
      </c>
      <c r="N26" s="45" t="s">
        <v>50</v>
      </c>
      <c r="O26" s="45">
        <v>0.04</v>
      </c>
      <c r="P26" s="45" t="s">
        <v>50</v>
      </c>
      <c r="Q26" s="45">
        <v>0.05</v>
      </c>
      <c r="R26" s="45">
        <v>0.2</v>
      </c>
      <c r="S26" s="45" t="s">
        <v>50</v>
      </c>
      <c r="T26" s="45" t="s">
        <v>50</v>
      </c>
      <c r="U26" s="45">
        <v>0.03</v>
      </c>
    </row>
    <row r="27" spans="1:21" ht="4.5" customHeight="1" x14ac:dyDescent="0.2">
      <c r="A27" s="28"/>
      <c r="B27" s="28"/>
      <c r="C27" s="2"/>
      <c r="D27" s="2"/>
      <c r="E27" s="2"/>
      <c r="F27" s="2"/>
      <c r="G27" s="2"/>
      <c r="H27" s="2"/>
      <c r="I27" s="2"/>
      <c r="J27" s="2"/>
      <c r="K27" s="2"/>
      <c r="L27" s="2"/>
      <c r="M27" s="2"/>
      <c r="N27" s="2"/>
      <c r="O27" s="2"/>
      <c r="P27" s="2"/>
      <c r="Q27" s="2"/>
      <c r="R27" s="2"/>
      <c r="S27" s="2"/>
      <c r="T27" s="2"/>
      <c r="U27" s="2"/>
    </row>
    <row r="28" spans="1:21" ht="16.5" customHeight="1" x14ac:dyDescent="0.2">
      <c r="A28" s="28"/>
      <c r="B28" s="28"/>
      <c r="C28" s="52" t="s">
        <v>229</v>
      </c>
      <c r="D28" s="52"/>
      <c r="E28" s="52"/>
      <c r="F28" s="52"/>
      <c r="G28" s="52"/>
      <c r="H28" s="52"/>
      <c r="I28" s="52"/>
      <c r="J28" s="52"/>
      <c r="K28" s="52"/>
      <c r="L28" s="52"/>
      <c r="M28" s="52"/>
      <c r="N28" s="52"/>
      <c r="O28" s="52"/>
      <c r="P28" s="52"/>
      <c r="Q28" s="52"/>
      <c r="R28" s="52"/>
      <c r="S28" s="52"/>
      <c r="T28" s="52"/>
      <c r="U28" s="52"/>
    </row>
    <row r="29" spans="1:21" ht="4.5" customHeight="1" x14ac:dyDescent="0.2">
      <c r="A29" s="28"/>
      <c r="B29" s="28"/>
      <c r="C29" s="2"/>
      <c r="D29" s="2"/>
      <c r="E29" s="2"/>
      <c r="F29" s="2"/>
      <c r="G29" s="2"/>
      <c r="H29" s="2"/>
      <c r="I29" s="2"/>
      <c r="J29" s="2"/>
      <c r="K29" s="2"/>
      <c r="L29" s="2"/>
      <c r="M29" s="2"/>
      <c r="N29" s="2"/>
      <c r="O29" s="2"/>
      <c r="P29" s="2"/>
      <c r="Q29" s="2"/>
      <c r="R29" s="2"/>
      <c r="S29" s="2"/>
      <c r="T29" s="2"/>
      <c r="U29" s="2"/>
    </row>
    <row r="30" spans="1:21" ht="16.5" customHeight="1" x14ac:dyDescent="0.2">
      <c r="A30" s="42"/>
      <c r="B30" s="42"/>
      <c r="C30" s="52" t="s">
        <v>215</v>
      </c>
      <c r="D30" s="52"/>
      <c r="E30" s="52"/>
      <c r="F30" s="52"/>
      <c r="G30" s="52"/>
      <c r="H30" s="52"/>
      <c r="I30" s="52"/>
      <c r="J30" s="52"/>
      <c r="K30" s="52"/>
      <c r="L30" s="52"/>
      <c r="M30" s="52"/>
      <c r="N30" s="52"/>
      <c r="O30" s="52"/>
      <c r="P30" s="52"/>
      <c r="Q30" s="52"/>
      <c r="R30" s="52"/>
      <c r="S30" s="52"/>
      <c r="T30" s="52"/>
      <c r="U30" s="52"/>
    </row>
    <row r="31" spans="1:21" ht="16.5" customHeight="1" x14ac:dyDescent="0.2">
      <c r="A31" s="42"/>
      <c r="B31" s="42"/>
      <c r="C31" s="52" t="s">
        <v>216</v>
      </c>
      <c r="D31" s="52"/>
      <c r="E31" s="52"/>
      <c r="F31" s="52"/>
      <c r="G31" s="52"/>
      <c r="H31" s="52"/>
      <c r="I31" s="52"/>
      <c r="J31" s="52"/>
      <c r="K31" s="52"/>
      <c r="L31" s="52"/>
      <c r="M31" s="52"/>
      <c r="N31" s="52"/>
      <c r="O31" s="52"/>
      <c r="P31" s="52"/>
      <c r="Q31" s="52"/>
      <c r="R31" s="52"/>
      <c r="S31" s="52"/>
      <c r="T31" s="52"/>
      <c r="U31" s="52"/>
    </row>
    <row r="32" spans="1:21" ht="4.5" customHeight="1" x14ac:dyDescent="0.2">
      <c r="A32" s="28"/>
      <c r="B32" s="28"/>
      <c r="C32" s="2"/>
      <c r="D32" s="2"/>
      <c r="E32" s="2"/>
      <c r="F32" s="2"/>
      <c r="G32" s="2"/>
      <c r="H32" s="2"/>
      <c r="I32" s="2"/>
      <c r="J32" s="2"/>
      <c r="K32" s="2"/>
      <c r="L32" s="2"/>
      <c r="M32" s="2"/>
      <c r="N32" s="2"/>
      <c r="O32" s="2"/>
      <c r="P32" s="2"/>
      <c r="Q32" s="2"/>
      <c r="R32" s="2"/>
      <c r="S32" s="2"/>
      <c r="T32" s="2"/>
      <c r="U32" s="2"/>
    </row>
    <row r="33" spans="1:21" ht="68.099999999999994" customHeight="1" x14ac:dyDescent="0.2">
      <c r="A33" s="28" t="s">
        <v>72</v>
      </c>
      <c r="B33" s="28"/>
      <c r="C33" s="52" t="s">
        <v>280</v>
      </c>
      <c r="D33" s="52"/>
      <c r="E33" s="52"/>
      <c r="F33" s="52"/>
      <c r="G33" s="52"/>
      <c r="H33" s="52"/>
      <c r="I33" s="52"/>
      <c r="J33" s="52"/>
      <c r="K33" s="52"/>
      <c r="L33" s="52"/>
      <c r="M33" s="52"/>
      <c r="N33" s="52"/>
      <c r="O33" s="52"/>
      <c r="P33" s="52"/>
      <c r="Q33" s="52"/>
      <c r="R33" s="52"/>
      <c r="S33" s="52"/>
      <c r="T33" s="52"/>
      <c r="U33" s="52"/>
    </row>
    <row r="34" spans="1:21" ht="4.5" customHeight="1" x14ac:dyDescent="0.2"/>
    <row r="35" spans="1:21" ht="16.5" customHeight="1" x14ac:dyDescent="0.2">
      <c r="A35" s="29" t="s">
        <v>89</v>
      </c>
      <c r="B35" s="28"/>
      <c r="C35" s="28"/>
      <c r="D35" s="28"/>
      <c r="E35" s="52" t="s">
        <v>90</v>
      </c>
      <c r="F35" s="52"/>
      <c r="G35" s="52"/>
      <c r="H35" s="52"/>
      <c r="I35" s="52"/>
      <c r="J35" s="52"/>
      <c r="K35" s="52"/>
      <c r="L35" s="52"/>
      <c r="M35" s="52"/>
      <c r="N35" s="52"/>
      <c r="O35" s="52"/>
      <c r="P35" s="52"/>
      <c r="Q35" s="52"/>
      <c r="R35" s="52"/>
      <c r="S35" s="52"/>
      <c r="T35" s="52"/>
      <c r="U35" s="52"/>
    </row>
  </sheetData>
  <mergeCells count="6">
    <mergeCell ref="E35:U35"/>
    <mergeCell ref="K1:U1"/>
    <mergeCell ref="C28:U28"/>
    <mergeCell ref="C30:U30"/>
    <mergeCell ref="C31:U31"/>
    <mergeCell ref="C33:U33"/>
  </mergeCells>
  <pageMargins left="0.7" right="0.7" top="0.75" bottom="0.75" header="0.3" footer="0.3"/>
  <pageSetup paperSize="9" fitToHeight="0" orientation="landscape" horizontalDpi="300" verticalDpi="300"/>
  <headerFooter scaleWithDoc="0" alignWithMargins="0">
    <oddHeader>&amp;C&amp;"Arial"&amp;8TABLE 8A.16</oddHeader>
    <oddFooter>&amp;L&amp;"Arial"&amp;8REPORT ON
GOVERNMENT
SERVICES 2022&amp;R&amp;"Arial"&amp;8CORRECTIVE
SERVICES
PAGE &amp;B&amp;P&amp;B</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59"/>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50.45" customHeight="1" x14ac:dyDescent="0.2">
      <c r="A1" s="8" t="s">
        <v>281</v>
      </c>
      <c r="B1" s="8"/>
      <c r="C1" s="8"/>
      <c r="D1" s="8"/>
      <c r="E1" s="8"/>
      <c r="F1" s="8"/>
      <c r="G1" s="8"/>
      <c r="H1" s="8"/>
      <c r="I1" s="8"/>
      <c r="J1" s="8"/>
      <c r="K1" s="58" t="s">
        <v>282</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36</v>
      </c>
      <c r="O2" s="13" t="s">
        <v>37</v>
      </c>
      <c r="P2" s="13" t="s">
        <v>38</v>
      </c>
      <c r="Q2" s="13" t="s">
        <v>39</v>
      </c>
      <c r="R2" s="13" t="s">
        <v>40</v>
      </c>
      <c r="S2" s="13" t="s">
        <v>95</v>
      </c>
      <c r="T2" s="13" t="s">
        <v>96</v>
      </c>
      <c r="U2" s="13" t="s">
        <v>43</v>
      </c>
    </row>
    <row r="3" spans="1:21" ht="16.5" customHeight="1" x14ac:dyDescent="0.2">
      <c r="A3" s="7" t="s">
        <v>276</v>
      </c>
      <c r="B3" s="7"/>
      <c r="C3" s="7"/>
      <c r="D3" s="7"/>
      <c r="E3" s="7"/>
      <c r="F3" s="7"/>
      <c r="G3" s="7"/>
      <c r="H3" s="7"/>
      <c r="I3" s="7"/>
      <c r="J3" s="7"/>
      <c r="K3" s="7"/>
      <c r="L3" s="9"/>
      <c r="M3" s="10"/>
      <c r="N3" s="10"/>
      <c r="O3" s="10"/>
      <c r="P3" s="10"/>
      <c r="Q3" s="10"/>
      <c r="R3" s="10"/>
      <c r="S3" s="10"/>
      <c r="T3" s="10"/>
      <c r="U3" s="10"/>
    </row>
    <row r="4" spans="1:21" ht="16.5" customHeight="1" x14ac:dyDescent="0.2">
      <c r="A4" s="7"/>
      <c r="B4" s="7" t="s">
        <v>278</v>
      </c>
      <c r="C4" s="7"/>
      <c r="D4" s="7"/>
      <c r="E4" s="7"/>
      <c r="F4" s="7"/>
      <c r="G4" s="7"/>
      <c r="H4" s="7"/>
      <c r="I4" s="7"/>
      <c r="J4" s="7"/>
      <c r="K4" s="7"/>
      <c r="L4" s="9"/>
      <c r="M4" s="10"/>
      <c r="N4" s="10"/>
      <c r="O4" s="10"/>
      <c r="P4" s="10"/>
      <c r="Q4" s="10"/>
      <c r="R4" s="10"/>
      <c r="S4" s="10"/>
      <c r="T4" s="10"/>
      <c r="U4" s="10"/>
    </row>
    <row r="5" spans="1:21" ht="16.5" customHeight="1" x14ac:dyDescent="0.2">
      <c r="A5" s="7"/>
      <c r="B5" s="7"/>
      <c r="C5" s="7" t="s">
        <v>283</v>
      </c>
      <c r="D5" s="7"/>
      <c r="E5" s="7"/>
      <c r="F5" s="7"/>
      <c r="G5" s="7"/>
      <c r="H5" s="7"/>
      <c r="I5" s="7"/>
      <c r="J5" s="7"/>
      <c r="K5" s="7"/>
      <c r="L5" s="9"/>
      <c r="M5" s="10"/>
      <c r="N5" s="10"/>
      <c r="O5" s="10"/>
      <c r="P5" s="10"/>
      <c r="Q5" s="10"/>
      <c r="R5" s="10"/>
      <c r="S5" s="10"/>
      <c r="T5" s="10"/>
      <c r="U5" s="10"/>
    </row>
    <row r="6" spans="1:21" ht="16.5" customHeight="1" x14ac:dyDescent="0.2">
      <c r="A6" s="7"/>
      <c r="B6" s="7"/>
      <c r="C6" s="7"/>
      <c r="D6" s="7" t="s">
        <v>45</v>
      </c>
      <c r="E6" s="7"/>
      <c r="F6" s="7"/>
      <c r="G6" s="7"/>
      <c r="H6" s="7"/>
      <c r="I6" s="7"/>
      <c r="J6" s="7"/>
      <c r="K6" s="7"/>
      <c r="L6" s="9" t="s">
        <v>129</v>
      </c>
      <c r="M6" s="16">
        <v>1</v>
      </c>
      <c r="N6" s="16" t="s">
        <v>50</v>
      </c>
      <c r="O6" s="16" t="s">
        <v>50</v>
      </c>
      <c r="P6" s="16">
        <v>3</v>
      </c>
      <c r="Q6" s="16" t="s">
        <v>50</v>
      </c>
      <c r="R6" s="16" t="s">
        <v>50</v>
      </c>
      <c r="S6" s="16" t="s">
        <v>50</v>
      </c>
      <c r="T6" s="16" t="s">
        <v>50</v>
      </c>
      <c r="U6" s="16">
        <v>4</v>
      </c>
    </row>
    <row r="7" spans="1:21" ht="16.5" customHeight="1" x14ac:dyDescent="0.2">
      <c r="A7" s="7"/>
      <c r="B7" s="7"/>
      <c r="C7" s="7"/>
      <c r="D7" s="7" t="s">
        <v>97</v>
      </c>
      <c r="E7" s="7"/>
      <c r="F7" s="7"/>
      <c r="G7" s="7"/>
      <c r="H7" s="7"/>
      <c r="I7" s="7"/>
      <c r="J7" s="7"/>
      <c r="K7" s="7"/>
      <c r="L7" s="9" t="s">
        <v>129</v>
      </c>
      <c r="M7" s="16">
        <v>1</v>
      </c>
      <c r="N7" s="16" t="s">
        <v>50</v>
      </c>
      <c r="O7" s="16" t="s">
        <v>50</v>
      </c>
      <c r="P7" s="16" t="s">
        <v>50</v>
      </c>
      <c r="Q7" s="16" t="s">
        <v>50</v>
      </c>
      <c r="R7" s="16" t="s">
        <v>50</v>
      </c>
      <c r="S7" s="16" t="s">
        <v>50</v>
      </c>
      <c r="T7" s="16" t="s">
        <v>50</v>
      </c>
      <c r="U7" s="16">
        <v>1</v>
      </c>
    </row>
    <row r="8" spans="1:21" ht="16.5" customHeight="1" x14ac:dyDescent="0.2">
      <c r="A8" s="7"/>
      <c r="B8" s="7"/>
      <c r="C8" s="7"/>
      <c r="D8" s="7" t="s">
        <v>98</v>
      </c>
      <c r="E8" s="7"/>
      <c r="F8" s="7"/>
      <c r="G8" s="7"/>
      <c r="H8" s="7"/>
      <c r="I8" s="7"/>
      <c r="J8" s="7"/>
      <c r="K8" s="7"/>
      <c r="L8" s="9" t="s">
        <v>129</v>
      </c>
      <c r="M8" s="16">
        <v>1</v>
      </c>
      <c r="N8" s="16" t="s">
        <v>50</v>
      </c>
      <c r="O8" s="16" t="s">
        <v>50</v>
      </c>
      <c r="P8" s="16">
        <v>1</v>
      </c>
      <c r="Q8" s="16" t="s">
        <v>50</v>
      </c>
      <c r="R8" s="16" t="s">
        <v>50</v>
      </c>
      <c r="S8" s="16" t="s">
        <v>50</v>
      </c>
      <c r="T8" s="16" t="s">
        <v>50</v>
      </c>
      <c r="U8" s="16">
        <v>2</v>
      </c>
    </row>
    <row r="9" spans="1:21" ht="16.5" customHeight="1" x14ac:dyDescent="0.2">
      <c r="A9" s="7"/>
      <c r="B9" s="7"/>
      <c r="C9" s="7"/>
      <c r="D9" s="7" t="s">
        <v>99</v>
      </c>
      <c r="E9" s="7"/>
      <c r="F9" s="7"/>
      <c r="G9" s="7"/>
      <c r="H9" s="7"/>
      <c r="I9" s="7"/>
      <c r="J9" s="7"/>
      <c r="K9" s="7"/>
      <c r="L9" s="9" t="s">
        <v>129</v>
      </c>
      <c r="M9" s="16">
        <v>2</v>
      </c>
      <c r="N9" s="16">
        <v>1</v>
      </c>
      <c r="O9" s="16" t="s">
        <v>50</v>
      </c>
      <c r="P9" s="16" t="s">
        <v>50</v>
      </c>
      <c r="Q9" s="16" t="s">
        <v>50</v>
      </c>
      <c r="R9" s="16" t="s">
        <v>50</v>
      </c>
      <c r="S9" s="16" t="s">
        <v>50</v>
      </c>
      <c r="T9" s="16" t="s">
        <v>50</v>
      </c>
      <c r="U9" s="16">
        <v>3</v>
      </c>
    </row>
    <row r="10" spans="1:21" ht="16.5" customHeight="1" x14ac:dyDescent="0.2">
      <c r="A10" s="7"/>
      <c r="B10" s="7"/>
      <c r="C10" s="7"/>
      <c r="D10" s="7" t="s">
        <v>100</v>
      </c>
      <c r="E10" s="7"/>
      <c r="F10" s="7"/>
      <c r="G10" s="7"/>
      <c r="H10" s="7"/>
      <c r="I10" s="7"/>
      <c r="J10" s="7"/>
      <c r="K10" s="7"/>
      <c r="L10" s="9" t="s">
        <v>129</v>
      </c>
      <c r="M10" s="16" t="s">
        <v>50</v>
      </c>
      <c r="N10" s="16" t="s">
        <v>50</v>
      </c>
      <c r="O10" s="16">
        <v>1</v>
      </c>
      <c r="P10" s="16">
        <v>2</v>
      </c>
      <c r="Q10" s="16" t="s">
        <v>50</v>
      </c>
      <c r="R10" s="16" t="s">
        <v>50</v>
      </c>
      <c r="S10" s="16" t="s">
        <v>50</v>
      </c>
      <c r="T10" s="16">
        <v>1</v>
      </c>
      <c r="U10" s="16">
        <v>4</v>
      </c>
    </row>
    <row r="11" spans="1:21" ht="16.5" customHeight="1" x14ac:dyDescent="0.2">
      <c r="A11" s="7"/>
      <c r="B11" s="7"/>
      <c r="C11" s="7"/>
      <c r="D11" s="7" t="s">
        <v>101</v>
      </c>
      <c r="E11" s="7"/>
      <c r="F11" s="7"/>
      <c r="G11" s="7"/>
      <c r="H11" s="7"/>
      <c r="I11" s="7"/>
      <c r="J11" s="7"/>
      <c r="K11" s="7"/>
      <c r="L11" s="9" t="s">
        <v>129</v>
      </c>
      <c r="M11" s="16">
        <v>1</v>
      </c>
      <c r="N11" s="16" t="s">
        <v>50</v>
      </c>
      <c r="O11" s="16">
        <v>1</v>
      </c>
      <c r="P11" s="16">
        <v>3</v>
      </c>
      <c r="Q11" s="16" t="s">
        <v>50</v>
      </c>
      <c r="R11" s="16" t="s">
        <v>50</v>
      </c>
      <c r="S11" s="16">
        <v>1</v>
      </c>
      <c r="T11" s="16" t="s">
        <v>50</v>
      </c>
      <c r="U11" s="16">
        <v>6</v>
      </c>
    </row>
    <row r="12" spans="1:21" ht="16.5" customHeight="1" x14ac:dyDescent="0.2">
      <c r="A12" s="7"/>
      <c r="B12" s="7"/>
      <c r="C12" s="7"/>
      <c r="D12" s="7" t="s">
        <v>102</v>
      </c>
      <c r="E12" s="7"/>
      <c r="F12" s="7"/>
      <c r="G12" s="7"/>
      <c r="H12" s="7"/>
      <c r="I12" s="7"/>
      <c r="J12" s="7"/>
      <c r="K12" s="7"/>
      <c r="L12" s="9" t="s">
        <v>129</v>
      </c>
      <c r="M12" s="16" t="s">
        <v>50</v>
      </c>
      <c r="N12" s="16" t="s">
        <v>50</v>
      </c>
      <c r="O12" s="16">
        <v>2</v>
      </c>
      <c r="P12" s="16">
        <v>1</v>
      </c>
      <c r="Q12" s="16">
        <v>1</v>
      </c>
      <c r="R12" s="16" t="s">
        <v>50</v>
      </c>
      <c r="S12" s="16" t="s">
        <v>50</v>
      </c>
      <c r="T12" s="16" t="s">
        <v>50</v>
      </c>
      <c r="U12" s="16">
        <v>4</v>
      </c>
    </row>
    <row r="13" spans="1:21" ht="16.5" customHeight="1" x14ac:dyDescent="0.2">
      <c r="A13" s="7"/>
      <c r="B13" s="7"/>
      <c r="C13" s="7"/>
      <c r="D13" s="7" t="s">
        <v>103</v>
      </c>
      <c r="E13" s="7"/>
      <c r="F13" s="7"/>
      <c r="G13" s="7"/>
      <c r="H13" s="7"/>
      <c r="I13" s="7"/>
      <c r="J13" s="7"/>
      <c r="K13" s="7"/>
      <c r="L13" s="9" t="s">
        <v>129</v>
      </c>
      <c r="M13" s="16" t="s">
        <v>50</v>
      </c>
      <c r="N13" s="16" t="s">
        <v>50</v>
      </c>
      <c r="O13" s="16">
        <v>1</v>
      </c>
      <c r="P13" s="16" t="s">
        <v>50</v>
      </c>
      <c r="Q13" s="16" t="s">
        <v>50</v>
      </c>
      <c r="R13" s="16" t="s">
        <v>50</v>
      </c>
      <c r="S13" s="16" t="s">
        <v>50</v>
      </c>
      <c r="T13" s="16" t="s">
        <v>50</v>
      </c>
      <c r="U13" s="16">
        <v>1</v>
      </c>
    </row>
    <row r="14" spans="1:21" ht="16.5" customHeight="1" x14ac:dyDescent="0.2">
      <c r="A14" s="7"/>
      <c r="B14" s="7"/>
      <c r="C14" s="7"/>
      <c r="D14" s="7" t="s">
        <v>104</v>
      </c>
      <c r="E14" s="7"/>
      <c r="F14" s="7"/>
      <c r="G14" s="7"/>
      <c r="H14" s="7"/>
      <c r="I14" s="7"/>
      <c r="J14" s="7"/>
      <c r="K14" s="7"/>
      <c r="L14" s="9" t="s">
        <v>129</v>
      </c>
      <c r="M14" s="16" t="s">
        <v>50</v>
      </c>
      <c r="N14" s="16" t="s">
        <v>50</v>
      </c>
      <c r="O14" s="16" t="s">
        <v>50</v>
      </c>
      <c r="P14" s="16">
        <v>1</v>
      </c>
      <c r="Q14" s="16" t="s">
        <v>50</v>
      </c>
      <c r="R14" s="16" t="s">
        <v>50</v>
      </c>
      <c r="S14" s="16" t="s">
        <v>50</v>
      </c>
      <c r="T14" s="16" t="s">
        <v>50</v>
      </c>
      <c r="U14" s="16">
        <v>1</v>
      </c>
    </row>
    <row r="15" spans="1:21" ht="16.5" customHeight="1" x14ac:dyDescent="0.2">
      <c r="A15" s="7"/>
      <c r="B15" s="7"/>
      <c r="C15" s="7"/>
      <c r="D15" s="7" t="s">
        <v>105</v>
      </c>
      <c r="E15" s="7"/>
      <c r="F15" s="7"/>
      <c r="G15" s="7"/>
      <c r="H15" s="7"/>
      <c r="I15" s="7"/>
      <c r="J15" s="7"/>
      <c r="K15" s="7"/>
      <c r="L15" s="9" t="s">
        <v>129</v>
      </c>
      <c r="M15" s="16">
        <v>1</v>
      </c>
      <c r="N15" s="16" t="s">
        <v>50</v>
      </c>
      <c r="O15" s="16">
        <v>1</v>
      </c>
      <c r="P15" s="16" t="s">
        <v>50</v>
      </c>
      <c r="Q15" s="16" t="s">
        <v>50</v>
      </c>
      <c r="R15" s="16" t="s">
        <v>50</v>
      </c>
      <c r="S15" s="16" t="s">
        <v>50</v>
      </c>
      <c r="T15" s="16" t="s">
        <v>50</v>
      </c>
      <c r="U15" s="16">
        <v>2</v>
      </c>
    </row>
    <row r="16" spans="1:21" ht="16.5" customHeight="1" x14ac:dyDescent="0.2">
      <c r="A16" s="7"/>
      <c r="B16" s="7"/>
      <c r="C16" s="7" t="s">
        <v>284</v>
      </c>
      <c r="D16" s="7"/>
      <c r="E16" s="7"/>
      <c r="F16" s="7"/>
      <c r="G16" s="7"/>
      <c r="H16" s="7"/>
      <c r="I16" s="7"/>
      <c r="J16" s="7"/>
      <c r="K16" s="7"/>
      <c r="L16" s="9"/>
      <c r="M16" s="10"/>
      <c r="N16" s="10"/>
      <c r="O16" s="10"/>
      <c r="P16" s="10"/>
      <c r="Q16" s="10"/>
      <c r="R16" s="10"/>
      <c r="S16" s="10"/>
      <c r="T16" s="10"/>
      <c r="U16" s="10"/>
    </row>
    <row r="17" spans="1:21" ht="16.5" customHeight="1" x14ac:dyDescent="0.2">
      <c r="A17" s="7"/>
      <c r="B17" s="7"/>
      <c r="C17" s="7"/>
      <c r="D17" s="7" t="s">
        <v>45</v>
      </c>
      <c r="E17" s="7"/>
      <c r="F17" s="7"/>
      <c r="G17" s="7"/>
      <c r="H17" s="7"/>
      <c r="I17" s="7"/>
      <c r="J17" s="7"/>
      <c r="K17" s="7"/>
      <c r="L17" s="9" t="s">
        <v>129</v>
      </c>
      <c r="M17" s="32">
        <v>11</v>
      </c>
      <c r="N17" s="16">
        <v>2</v>
      </c>
      <c r="O17" s="16">
        <v>4</v>
      </c>
      <c r="P17" s="16">
        <v>3</v>
      </c>
      <c r="Q17" s="16" t="s">
        <v>50</v>
      </c>
      <c r="R17" s="16" t="s">
        <v>50</v>
      </c>
      <c r="S17" s="16" t="s">
        <v>50</v>
      </c>
      <c r="T17" s="16" t="s">
        <v>50</v>
      </c>
      <c r="U17" s="32">
        <v>20</v>
      </c>
    </row>
    <row r="18" spans="1:21" ht="16.5" customHeight="1" x14ac:dyDescent="0.2">
      <c r="A18" s="7"/>
      <c r="B18" s="7"/>
      <c r="C18" s="7"/>
      <c r="D18" s="7" t="s">
        <v>97</v>
      </c>
      <c r="E18" s="7"/>
      <c r="F18" s="7"/>
      <c r="G18" s="7"/>
      <c r="H18" s="7"/>
      <c r="I18" s="7"/>
      <c r="J18" s="7"/>
      <c r="K18" s="7"/>
      <c r="L18" s="9" t="s">
        <v>129</v>
      </c>
      <c r="M18" s="16">
        <v>8</v>
      </c>
      <c r="N18" s="16">
        <v>3</v>
      </c>
      <c r="O18" s="16">
        <v>5</v>
      </c>
      <c r="P18" s="16">
        <v>1</v>
      </c>
      <c r="Q18" s="16" t="s">
        <v>50</v>
      </c>
      <c r="R18" s="16" t="s">
        <v>50</v>
      </c>
      <c r="S18" s="16" t="s">
        <v>50</v>
      </c>
      <c r="T18" s="16">
        <v>2</v>
      </c>
      <c r="U18" s="32">
        <v>19</v>
      </c>
    </row>
    <row r="19" spans="1:21" ht="16.5" customHeight="1" x14ac:dyDescent="0.2">
      <c r="A19" s="7"/>
      <c r="B19" s="7"/>
      <c r="C19" s="7"/>
      <c r="D19" s="7" t="s">
        <v>98</v>
      </c>
      <c r="E19" s="7"/>
      <c r="F19" s="7"/>
      <c r="G19" s="7"/>
      <c r="H19" s="7"/>
      <c r="I19" s="7"/>
      <c r="J19" s="7"/>
      <c r="K19" s="7"/>
      <c r="L19" s="9" t="s">
        <v>129</v>
      </c>
      <c r="M19" s="32">
        <v>10</v>
      </c>
      <c r="N19" s="16">
        <v>6</v>
      </c>
      <c r="O19" s="16">
        <v>4</v>
      </c>
      <c r="P19" s="16">
        <v>4</v>
      </c>
      <c r="Q19" s="16" t="s">
        <v>50</v>
      </c>
      <c r="R19" s="16">
        <v>1</v>
      </c>
      <c r="S19" s="16" t="s">
        <v>50</v>
      </c>
      <c r="T19" s="16" t="s">
        <v>50</v>
      </c>
      <c r="U19" s="32">
        <v>25</v>
      </c>
    </row>
    <row r="20" spans="1:21" ht="16.5" customHeight="1" x14ac:dyDescent="0.2">
      <c r="A20" s="7"/>
      <c r="B20" s="7"/>
      <c r="C20" s="7"/>
      <c r="D20" s="7" t="s">
        <v>99</v>
      </c>
      <c r="E20" s="7"/>
      <c r="F20" s="7"/>
      <c r="G20" s="7"/>
      <c r="H20" s="7"/>
      <c r="I20" s="7"/>
      <c r="J20" s="7"/>
      <c r="K20" s="7"/>
      <c r="L20" s="9" t="s">
        <v>129</v>
      </c>
      <c r="M20" s="16">
        <v>7</v>
      </c>
      <c r="N20" s="16">
        <v>5</v>
      </c>
      <c r="O20" s="16">
        <v>2</v>
      </c>
      <c r="P20" s="16" t="s">
        <v>50</v>
      </c>
      <c r="Q20" s="16">
        <v>1</v>
      </c>
      <c r="R20" s="16" t="s">
        <v>50</v>
      </c>
      <c r="S20" s="16" t="s">
        <v>50</v>
      </c>
      <c r="T20" s="16">
        <v>1</v>
      </c>
      <c r="U20" s="32">
        <v>16</v>
      </c>
    </row>
    <row r="21" spans="1:21" ht="16.5" customHeight="1" x14ac:dyDescent="0.2">
      <c r="A21" s="7"/>
      <c r="B21" s="7"/>
      <c r="C21" s="7"/>
      <c r="D21" s="7" t="s">
        <v>100</v>
      </c>
      <c r="E21" s="7"/>
      <c r="F21" s="7"/>
      <c r="G21" s="7"/>
      <c r="H21" s="7"/>
      <c r="I21" s="7"/>
      <c r="J21" s="7"/>
      <c r="K21" s="7"/>
      <c r="L21" s="9" t="s">
        <v>129</v>
      </c>
      <c r="M21" s="32">
        <v>12</v>
      </c>
      <c r="N21" s="16">
        <v>4</v>
      </c>
      <c r="O21" s="16" t="s">
        <v>50</v>
      </c>
      <c r="P21" s="16" t="s">
        <v>50</v>
      </c>
      <c r="Q21" s="16" t="s">
        <v>50</v>
      </c>
      <c r="R21" s="16" t="s">
        <v>50</v>
      </c>
      <c r="S21" s="16">
        <v>1</v>
      </c>
      <c r="T21" s="16" t="s">
        <v>50</v>
      </c>
      <c r="U21" s="32">
        <v>17</v>
      </c>
    </row>
    <row r="22" spans="1:21" ht="16.5" customHeight="1" x14ac:dyDescent="0.2">
      <c r="A22" s="7"/>
      <c r="B22" s="7"/>
      <c r="C22" s="7"/>
      <c r="D22" s="7" t="s">
        <v>101</v>
      </c>
      <c r="E22" s="7"/>
      <c r="F22" s="7"/>
      <c r="G22" s="7"/>
      <c r="H22" s="7"/>
      <c r="I22" s="7"/>
      <c r="J22" s="7"/>
      <c r="K22" s="7"/>
      <c r="L22" s="9" t="s">
        <v>129</v>
      </c>
      <c r="M22" s="16">
        <v>5</v>
      </c>
      <c r="N22" s="16">
        <v>1</v>
      </c>
      <c r="O22" s="16">
        <v>2</v>
      </c>
      <c r="P22" s="16">
        <v>3</v>
      </c>
      <c r="Q22" s="16">
        <v>2</v>
      </c>
      <c r="R22" s="16" t="s">
        <v>50</v>
      </c>
      <c r="S22" s="16" t="s">
        <v>50</v>
      </c>
      <c r="T22" s="16">
        <v>1</v>
      </c>
      <c r="U22" s="32">
        <v>14</v>
      </c>
    </row>
    <row r="23" spans="1:21" ht="16.5" customHeight="1" x14ac:dyDescent="0.2">
      <c r="A23" s="7"/>
      <c r="B23" s="7"/>
      <c r="C23" s="7"/>
      <c r="D23" s="7" t="s">
        <v>102</v>
      </c>
      <c r="E23" s="7"/>
      <c r="F23" s="7"/>
      <c r="G23" s="7"/>
      <c r="H23" s="7"/>
      <c r="I23" s="7"/>
      <c r="J23" s="7"/>
      <c r="K23" s="7"/>
      <c r="L23" s="9" t="s">
        <v>129</v>
      </c>
      <c r="M23" s="16">
        <v>2</v>
      </c>
      <c r="N23" s="16">
        <v>3</v>
      </c>
      <c r="O23" s="16">
        <v>1</v>
      </c>
      <c r="P23" s="16">
        <v>2</v>
      </c>
      <c r="Q23" s="16">
        <v>3</v>
      </c>
      <c r="R23" s="16">
        <v>2</v>
      </c>
      <c r="S23" s="16" t="s">
        <v>50</v>
      </c>
      <c r="T23" s="16" t="s">
        <v>50</v>
      </c>
      <c r="U23" s="32">
        <v>13</v>
      </c>
    </row>
    <row r="24" spans="1:21" ht="16.5" customHeight="1" x14ac:dyDescent="0.2">
      <c r="A24" s="7"/>
      <c r="B24" s="7"/>
      <c r="C24" s="7"/>
      <c r="D24" s="7" t="s">
        <v>103</v>
      </c>
      <c r="E24" s="7"/>
      <c r="F24" s="7"/>
      <c r="G24" s="7"/>
      <c r="H24" s="7"/>
      <c r="I24" s="7"/>
      <c r="J24" s="7"/>
      <c r="K24" s="7"/>
      <c r="L24" s="9" t="s">
        <v>129</v>
      </c>
      <c r="M24" s="16">
        <v>4</v>
      </c>
      <c r="N24" s="16" t="s">
        <v>50</v>
      </c>
      <c r="O24" s="16">
        <v>2</v>
      </c>
      <c r="P24" s="16">
        <v>5</v>
      </c>
      <c r="Q24" s="16">
        <v>2</v>
      </c>
      <c r="R24" s="16" t="s">
        <v>50</v>
      </c>
      <c r="S24" s="16">
        <v>1</v>
      </c>
      <c r="T24" s="16">
        <v>1</v>
      </c>
      <c r="U24" s="32">
        <v>15</v>
      </c>
    </row>
    <row r="25" spans="1:21" ht="16.5" customHeight="1" x14ac:dyDescent="0.2">
      <c r="A25" s="7"/>
      <c r="B25" s="7"/>
      <c r="C25" s="7"/>
      <c r="D25" s="7" t="s">
        <v>104</v>
      </c>
      <c r="E25" s="7"/>
      <c r="F25" s="7"/>
      <c r="G25" s="7"/>
      <c r="H25" s="7"/>
      <c r="I25" s="7"/>
      <c r="J25" s="7"/>
      <c r="K25" s="7"/>
      <c r="L25" s="9" t="s">
        <v>129</v>
      </c>
      <c r="M25" s="16">
        <v>8</v>
      </c>
      <c r="N25" s="16">
        <v>3</v>
      </c>
      <c r="O25" s="16">
        <v>3</v>
      </c>
      <c r="P25" s="16">
        <v>1</v>
      </c>
      <c r="Q25" s="16" t="s">
        <v>50</v>
      </c>
      <c r="R25" s="16" t="s">
        <v>50</v>
      </c>
      <c r="S25" s="16" t="s">
        <v>50</v>
      </c>
      <c r="T25" s="16" t="s">
        <v>50</v>
      </c>
      <c r="U25" s="32">
        <v>15</v>
      </c>
    </row>
    <row r="26" spans="1:21" ht="16.5" customHeight="1" x14ac:dyDescent="0.2">
      <c r="A26" s="7"/>
      <c r="B26" s="7"/>
      <c r="C26" s="7"/>
      <c r="D26" s="7" t="s">
        <v>105</v>
      </c>
      <c r="E26" s="7"/>
      <c r="F26" s="7"/>
      <c r="G26" s="7"/>
      <c r="H26" s="7"/>
      <c r="I26" s="7"/>
      <c r="J26" s="7"/>
      <c r="K26" s="7"/>
      <c r="L26" s="9" t="s">
        <v>129</v>
      </c>
      <c r="M26" s="16">
        <v>5</v>
      </c>
      <c r="N26" s="16" t="s">
        <v>50</v>
      </c>
      <c r="O26" s="16">
        <v>1</v>
      </c>
      <c r="P26" s="16" t="s">
        <v>50</v>
      </c>
      <c r="Q26" s="16">
        <v>1</v>
      </c>
      <c r="R26" s="16">
        <v>1</v>
      </c>
      <c r="S26" s="16" t="s">
        <v>50</v>
      </c>
      <c r="T26" s="16" t="s">
        <v>50</v>
      </c>
      <c r="U26" s="16">
        <v>8</v>
      </c>
    </row>
    <row r="27" spans="1:21" ht="16.5" customHeight="1" x14ac:dyDescent="0.2">
      <c r="A27" s="7"/>
      <c r="B27" s="7" t="s">
        <v>279</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283</v>
      </c>
      <c r="D28" s="7"/>
      <c r="E28" s="7"/>
      <c r="F28" s="7"/>
      <c r="G28" s="7"/>
      <c r="H28" s="7"/>
      <c r="I28" s="7"/>
      <c r="J28" s="7"/>
      <c r="K28" s="7"/>
      <c r="L28" s="9"/>
      <c r="M28" s="10"/>
      <c r="N28" s="10"/>
      <c r="O28" s="10"/>
      <c r="P28" s="10"/>
      <c r="Q28" s="10"/>
      <c r="R28" s="10"/>
      <c r="S28" s="10"/>
      <c r="T28" s="10"/>
      <c r="U28" s="10"/>
    </row>
    <row r="29" spans="1:21" ht="16.5" customHeight="1" x14ac:dyDescent="0.2">
      <c r="A29" s="7"/>
      <c r="B29" s="7"/>
      <c r="C29" s="7"/>
      <c r="D29" s="7" t="s">
        <v>45</v>
      </c>
      <c r="E29" s="7"/>
      <c r="F29" s="7"/>
      <c r="G29" s="7"/>
      <c r="H29" s="7"/>
      <c r="I29" s="7"/>
      <c r="J29" s="7"/>
      <c r="K29" s="7"/>
      <c r="L29" s="9" t="s">
        <v>157</v>
      </c>
      <c r="M29" s="44">
        <v>0.03</v>
      </c>
      <c r="N29" s="44" t="s">
        <v>50</v>
      </c>
      <c r="O29" s="44" t="s">
        <v>50</v>
      </c>
      <c r="P29" s="44">
        <v>0.11</v>
      </c>
      <c r="Q29" s="44" t="s">
        <v>50</v>
      </c>
      <c r="R29" s="44" t="s">
        <v>50</v>
      </c>
      <c r="S29" s="44" t="s">
        <v>50</v>
      </c>
      <c r="T29" s="44" t="s">
        <v>50</v>
      </c>
      <c r="U29" s="44">
        <v>0.03</v>
      </c>
    </row>
    <row r="30" spans="1:21" ht="16.5" customHeight="1" x14ac:dyDescent="0.2">
      <c r="A30" s="7"/>
      <c r="B30" s="7"/>
      <c r="C30" s="7"/>
      <c r="D30" s="7" t="s">
        <v>97</v>
      </c>
      <c r="E30" s="7"/>
      <c r="F30" s="7"/>
      <c r="G30" s="7"/>
      <c r="H30" s="7"/>
      <c r="I30" s="7"/>
      <c r="J30" s="7"/>
      <c r="K30" s="7"/>
      <c r="L30" s="9" t="s">
        <v>157</v>
      </c>
      <c r="M30" s="44">
        <v>0.03</v>
      </c>
      <c r="N30" s="44" t="s">
        <v>50</v>
      </c>
      <c r="O30" s="44" t="s">
        <v>50</v>
      </c>
      <c r="P30" s="44" t="s">
        <v>50</v>
      </c>
      <c r="Q30" s="44" t="s">
        <v>50</v>
      </c>
      <c r="R30" s="44" t="s">
        <v>50</v>
      </c>
      <c r="S30" s="44" t="s">
        <v>50</v>
      </c>
      <c r="T30" s="44" t="s">
        <v>50</v>
      </c>
      <c r="U30" s="44">
        <v>0.01</v>
      </c>
    </row>
    <row r="31" spans="1:21" ht="16.5" customHeight="1" x14ac:dyDescent="0.2">
      <c r="A31" s="7"/>
      <c r="B31" s="7"/>
      <c r="C31" s="7"/>
      <c r="D31" s="7" t="s">
        <v>98</v>
      </c>
      <c r="E31" s="7"/>
      <c r="F31" s="7"/>
      <c r="G31" s="7"/>
      <c r="H31" s="7"/>
      <c r="I31" s="7"/>
      <c r="J31" s="7"/>
      <c r="K31" s="7"/>
      <c r="L31" s="9" t="s">
        <v>157</v>
      </c>
      <c r="M31" s="44">
        <v>0.03</v>
      </c>
      <c r="N31" s="44" t="s">
        <v>50</v>
      </c>
      <c r="O31" s="44" t="s">
        <v>50</v>
      </c>
      <c r="P31" s="44">
        <v>0.04</v>
      </c>
      <c r="Q31" s="44" t="s">
        <v>50</v>
      </c>
      <c r="R31" s="44" t="s">
        <v>50</v>
      </c>
      <c r="S31" s="44" t="s">
        <v>50</v>
      </c>
      <c r="T31" s="44" t="s">
        <v>50</v>
      </c>
      <c r="U31" s="44">
        <v>0.02</v>
      </c>
    </row>
    <row r="32" spans="1:21" ht="16.5" customHeight="1" x14ac:dyDescent="0.2">
      <c r="A32" s="7"/>
      <c r="B32" s="7"/>
      <c r="C32" s="7"/>
      <c r="D32" s="7" t="s">
        <v>99</v>
      </c>
      <c r="E32" s="7"/>
      <c r="F32" s="7"/>
      <c r="G32" s="7"/>
      <c r="H32" s="7"/>
      <c r="I32" s="7"/>
      <c r="J32" s="7"/>
      <c r="K32" s="7"/>
      <c r="L32" s="9" t="s">
        <v>157</v>
      </c>
      <c r="M32" s="44">
        <v>0.06</v>
      </c>
      <c r="N32" s="44">
        <v>0.16</v>
      </c>
      <c r="O32" s="44" t="s">
        <v>50</v>
      </c>
      <c r="P32" s="44" t="s">
        <v>50</v>
      </c>
      <c r="Q32" s="44" t="s">
        <v>50</v>
      </c>
      <c r="R32" s="44" t="s">
        <v>50</v>
      </c>
      <c r="S32" s="44" t="s">
        <v>50</v>
      </c>
      <c r="T32" s="44" t="s">
        <v>50</v>
      </c>
      <c r="U32" s="44">
        <v>0.03</v>
      </c>
    </row>
    <row r="33" spans="1:21" ht="16.5" customHeight="1" x14ac:dyDescent="0.2">
      <c r="A33" s="7"/>
      <c r="B33" s="7"/>
      <c r="C33" s="7"/>
      <c r="D33" s="7" t="s">
        <v>100</v>
      </c>
      <c r="E33" s="7"/>
      <c r="F33" s="7"/>
      <c r="G33" s="7"/>
      <c r="H33" s="7"/>
      <c r="I33" s="7"/>
      <c r="J33" s="7"/>
      <c r="K33" s="7"/>
      <c r="L33" s="9" t="s">
        <v>157</v>
      </c>
      <c r="M33" s="44" t="s">
        <v>50</v>
      </c>
      <c r="N33" s="44" t="s">
        <v>50</v>
      </c>
      <c r="O33" s="44">
        <v>0.04</v>
      </c>
      <c r="P33" s="44">
        <v>0.08</v>
      </c>
      <c r="Q33" s="44" t="s">
        <v>50</v>
      </c>
      <c r="R33" s="44" t="s">
        <v>50</v>
      </c>
      <c r="S33" s="44" t="s">
        <v>50</v>
      </c>
      <c r="T33" s="44">
        <v>7.0000000000000007E-2</v>
      </c>
      <c r="U33" s="44">
        <v>0.04</v>
      </c>
    </row>
    <row r="34" spans="1:21" ht="16.5" customHeight="1" x14ac:dyDescent="0.2">
      <c r="A34" s="7"/>
      <c r="B34" s="7"/>
      <c r="C34" s="7"/>
      <c r="D34" s="7" t="s">
        <v>101</v>
      </c>
      <c r="E34" s="7"/>
      <c r="F34" s="7"/>
      <c r="G34" s="7"/>
      <c r="H34" s="7"/>
      <c r="I34" s="7"/>
      <c r="J34" s="7"/>
      <c r="K34" s="7"/>
      <c r="L34" s="9" t="s">
        <v>157</v>
      </c>
      <c r="M34" s="44">
        <v>0.03</v>
      </c>
      <c r="N34" s="44" t="s">
        <v>50</v>
      </c>
      <c r="O34" s="44">
        <v>0.04</v>
      </c>
      <c r="P34" s="44">
        <v>0.14000000000000001</v>
      </c>
      <c r="Q34" s="44" t="s">
        <v>50</v>
      </c>
      <c r="R34" s="44" t="s">
        <v>50</v>
      </c>
      <c r="S34" s="44">
        <v>1.0900000000000001</v>
      </c>
      <c r="T34" s="44" t="s">
        <v>50</v>
      </c>
      <c r="U34" s="44">
        <v>0.06</v>
      </c>
    </row>
    <row r="35" spans="1:21" ht="16.5" customHeight="1" x14ac:dyDescent="0.2">
      <c r="A35" s="7"/>
      <c r="B35" s="7"/>
      <c r="C35" s="7"/>
      <c r="D35" s="7" t="s">
        <v>102</v>
      </c>
      <c r="E35" s="7"/>
      <c r="F35" s="7"/>
      <c r="G35" s="7"/>
      <c r="H35" s="7"/>
      <c r="I35" s="7"/>
      <c r="J35" s="7"/>
      <c r="K35" s="7"/>
      <c r="L35" s="9" t="s">
        <v>157</v>
      </c>
      <c r="M35" s="44" t="s">
        <v>50</v>
      </c>
      <c r="N35" s="44" t="s">
        <v>50</v>
      </c>
      <c r="O35" s="44">
        <v>0.09</v>
      </c>
      <c r="P35" s="44">
        <v>0.05</v>
      </c>
      <c r="Q35" s="44">
        <v>0.17</v>
      </c>
      <c r="R35" s="44" t="s">
        <v>50</v>
      </c>
      <c r="S35" s="44" t="s">
        <v>50</v>
      </c>
      <c r="T35" s="44" t="s">
        <v>50</v>
      </c>
      <c r="U35" s="44">
        <v>0.04</v>
      </c>
    </row>
    <row r="36" spans="1:21" ht="16.5" customHeight="1" x14ac:dyDescent="0.2">
      <c r="A36" s="7"/>
      <c r="B36" s="7"/>
      <c r="C36" s="7"/>
      <c r="D36" s="7" t="s">
        <v>103</v>
      </c>
      <c r="E36" s="7"/>
      <c r="F36" s="7"/>
      <c r="G36" s="7"/>
      <c r="H36" s="7"/>
      <c r="I36" s="7"/>
      <c r="J36" s="7"/>
      <c r="K36" s="7"/>
      <c r="L36" s="9" t="s">
        <v>157</v>
      </c>
      <c r="M36" s="44" t="s">
        <v>50</v>
      </c>
      <c r="N36" s="44" t="s">
        <v>50</v>
      </c>
      <c r="O36" s="44">
        <v>0.05</v>
      </c>
      <c r="P36" s="44" t="s">
        <v>50</v>
      </c>
      <c r="Q36" s="44" t="s">
        <v>50</v>
      </c>
      <c r="R36" s="44" t="s">
        <v>50</v>
      </c>
      <c r="S36" s="44" t="s">
        <v>50</v>
      </c>
      <c r="T36" s="44" t="s">
        <v>50</v>
      </c>
      <c r="U36" s="44">
        <v>0.01</v>
      </c>
    </row>
    <row r="37" spans="1:21" ht="16.5" customHeight="1" x14ac:dyDescent="0.2">
      <c r="A37" s="7"/>
      <c r="B37" s="7"/>
      <c r="C37" s="7"/>
      <c r="D37" s="7" t="s">
        <v>104</v>
      </c>
      <c r="E37" s="7"/>
      <c r="F37" s="7"/>
      <c r="G37" s="7"/>
      <c r="H37" s="7"/>
      <c r="I37" s="7"/>
      <c r="J37" s="7"/>
      <c r="K37" s="7"/>
      <c r="L37" s="9" t="s">
        <v>157</v>
      </c>
      <c r="M37" s="44" t="s">
        <v>50</v>
      </c>
      <c r="N37" s="44" t="s">
        <v>50</v>
      </c>
      <c r="O37" s="44" t="s">
        <v>50</v>
      </c>
      <c r="P37" s="44">
        <v>0.05</v>
      </c>
      <c r="Q37" s="44" t="s">
        <v>50</v>
      </c>
      <c r="R37" s="44" t="s">
        <v>50</v>
      </c>
      <c r="S37" s="44" t="s">
        <v>50</v>
      </c>
      <c r="T37" s="44" t="s">
        <v>50</v>
      </c>
      <c r="U37" s="44">
        <v>0.01</v>
      </c>
    </row>
    <row r="38" spans="1:21" ht="16.5" customHeight="1" x14ac:dyDescent="0.2">
      <c r="A38" s="7"/>
      <c r="B38" s="7"/>
      <c r="C38" s="7"/>
      <c r="D38" s="7" t="s">
        <v>105</v>
      </c>
      <c r="E38" s="7"/>
      <c r="F38" s="7"/>
      <c r="G38" s="7"/>
      <c r="H38" s="7"/>
      <c r="I38" s="7"/>
      <c r="J38" s="7"/>
      <c r="K38" s="7"/>
      <c r="L38" s="9" t="s">
        <v>157</v>
      </c>
      <c r="M38" s="44">
        <v>0.05</v>
      </c>
      <c r="N38" s="44" t="s">
        <v>50</v>
      </c>
      <c r="O38" s="44">
        <v>0.06</v>
      </c>
      <c r="P38" s="44" t="s">
        <v>50</v>
      </c>
      <c r="Q38" s="44" t="s">
        <v>50</v>
      </c>
      <c r="R38" s="44" t="s">
        <v>50</v>
      </c>
      <c r="S38" s="44" t="s">
        <v>50</v>
      </c>
      <c r="T38" s="44" t="s">
        <v>50</v>
      </c>
      <c r="U38" s="44">
        <v>0.03</v>
      </c>
    </row>
    <row r="39" spans="1:21" ht="16.5" customHeight="1" x14ac:dyDescent="0.2">
      <c r="A39" s="7"/>
      <c r="B39" s="7"/>
      <c r="C39" s="7" t="s">
        <v>284</v>
      </c>
      <c r="D39" s="7"/>
      <c r="E39" s="7"/>
      <c r="F39" s="7"/>
      <c r="G39" s="7"/>
      <c r="H39" s="7"/>
      <c r="I39" s="7"/>
      <c r="J39" s="7"/>
      <c r="K39" s="7"/>
      <c r="L39" s="9"/>
      <c r="M39" s="10"/>
      <c r="N39" s="10"/>
      <c r="O39" s="10"/>
      <c r="P39" s="10"/>
      <c r="Q39" s="10"/>
      <c r="R39" s="10"/>
      <c r="S39" s="10"/>
      <c r="T39" s="10"/>
      <c r="U39" s="10"/>
    </row>
    <row r="40" spans="1:21" ht="16.5" customHeight="1" x14ac:dyDescent="0.2">
      <c r="A40" s="7"/>
      <c r="B40" s="7"/>
      <c r="C40" s="7"/>
      <c r="D40" s="7" t="s">
        <v>45</v>
      </c>
      <c r="E40" s="7"/>
      <c r="F40" s="7"/>
      <c r="G40" s="7"/>
      <c r="H40" s="7"/>
      <c r="I40" s="7"/>
      <c r="J40" s="7"/>
      <c r="K40" s="7"/>
      <c r="L40" s="9" t="s">
        <v>157</v>
      </c>
      <c r="M40" s="44">
        <v>0.12</v>
      </c>
      <c r="N40" s="44">
        <v>0.03</v>
      </c>
      <c r="O40" s="44">
        <v>0.06</v>
      </c>
      <c r="P40" s="44">
        <v>0.08</v>
      </c>
      <c r="Q40" s="44" t="s">
        <v>50</v>
      </c>
      <c r="R40" s="44" t="s">
        <v>50</v>
      </c>
      <c r="S40" s="44" t="s">
        <v>50</v>
      </c>
      <c r="T40" s="44" t="s">
        <v>50</v>
      </c>
      <c r="U40" s="44">
        <v>7.0000000000000007E-2</v>
      </c>
    </row>
    <row r="41" spans="1:21" ht="16.5" customHeight="1" x14ac:dyDescent="0.2">
      <c r="A41" s="7"/>
      <c r="B41" s="7"/>
      <c r="C41" s="7"/>
      <c r="D41" s="7" t="s">
        <v>97</v>
      </c>
      <c r="E41" s="7"/>
      <c r="F41" s="7"/>
      <c r="G41" s="7"/>
      <c r="H41" s="7"/>
      <c r="I41" s="7"/>
      <c r="J41" s="7"/>
      <c r="K41" s="7"/>
      <c r="L41" s="9" t="s">
        <v>157</v>
      </c>
      <c r="M41" s="44">
        <v>0.08</v>
      </c>
      <c r="N41" s="44">
        <v>0.04</v>
      </c>
      <c r="O41" s="44">
        <v>0.09</v>
      </c>
      <c r="P41" s="44">
        <v>0.02</v>
      </c>
      <c r="Q41" s="44" t="s">
        <v>50</v>
      </c>
      <c r="R41" s="44" t="s">
        <v>50</v>
      </c>
      <c r="S41" s="44" t="s">
        <v>50</v>
      </c>
      <c r="T41" s="44">
        <v>0.68</v>
      </c>
      <c r="U41" s="44">
        <v>0.06</v>
      </c>
    </row>
    <row r="42" spans="1:21" ht="16.5" customHeight="1" x14ac:dyDescent="0.2">
      <c r="A42" s="7"/>
      <c r="B42" s="7"/>
      <c r="C42" s="7"/>
      <c r="D42" s="7" t="s">
        <v>98</v>
      </c>
      <c r="E42" s="7"/>
      <c r="F42" s="7"/>
      <c r="G42" s="7"/>
      <c r="H42" s="7"/>
      <c r="I42" s="7"/>
      <c r="J42" s="7"/>
      <c r="K42" s="7"/>
      <c r="L42" s="9" t="s">
        <v>157</v>
      </c>
      <c r="M42" s="44">
        <v>0.1</v>
      </c>
      <c r="N42" s="44">
        <v>0.08</v>
      </c>
      <c r="O42" s="44">
        <v>7.0000000000000007E-2</v>
      </c>
      <c r="P42" s="44">
        <v>0.09</v>
      </c>
      <c r="Q42" s="44" t="s">
        <v>50</v>
      </c>
      <c r="R42" s="44">
        <v>0.19</v>
      </c>
      <c r="S42" s="44" t="s">
        <v>50</v>
      </c>
      <c r="T42" s="44" t="s">
        <v>50</v>
      </c>
      <c r="U42" s="44">
        <v>0.08</v>
      </c>
    </row>
    <row r="43" spans="1:21" ht="16.5" customHeight="1" x14ac:dyDescent="0.2">
      <c r="A43" s="7"/>
      <c r="B43" s="7"/>
      <c r="C43" s="7"/>
      <c r="D43" s="7" t="s">
        <v>99</v>
      </c>
      <c r="E43" s="7"/>
      <c r="F43" s="7"/>
      <c r="G43" s="7"/>
      <c r="H43" s="7"/>
      <c r="I43" s="7"/>
      <c r="J43" s="7"/>
      <c r="K43" s="7"/>
      <c r="L43" s="9" t="s">
        <v>157</v>
      </c>
      <c r="M43" s="44">
        <v>7.0000000000000007E-2</v>
      </c>
      <c r="N43" s="44">
        <v>0.08</v>
      </c>
      <c r="O43" s="44">
        <v>0.03</v>
      </c>
      <c r="P43" s="44" t="s">
        <v>50</v>
      </c>
      <c r="Q43" s="44">
        <v>0.04</v>
      </c>
      <c r="R43" s="44" t="s">
        <v>50</v>
      </c>
      <c r="S43" s="44" t="s">
        <v>50</v>
      </c>
      <c r="T43" s="44">
        <v>0.36</v>
      </c>
      <c r="U43" s="44">
        <v>0.05</v>
      </c>
    </row>
    <row r="44" spans="1:21" ht="16.5" customHeight="1" x14ac:dyDescent="0.2">
      <c r="A44" s="7"/>
      <c r="B44" s="7"/>
      <c r="C44" s="7"/>
      <c r="D44" s="7" t="s">
        <v>100</v>
      </c>
      <c r="E44" s="7"/>
      <c r="F44" s="7"/>
      <c r="G44" s="7"/>
      <c r="H44" s="7"/>
      <c r="I44" s="7"/>
      <c r="J44" s="7"/>
      <c r="K44" s="7"/>
      <c r="L44" s="9" t="s">
        <v>157</v>
      </c>
      <c r="M44" s="44">
        <v>0.12</v>
      </c>
      <c r="N44" s="44">
        <v>0.06</v>
      </c>
      <c r="O44" s="44" t="s">
        <v>50</v>
      </c>
      <c r="P44" s="44" t="s">
        <v>50</v>
      </c>
      <c r="Q44" s="44" t="s">
        <v>50</v>
      </c>
      <c r="R44" s="44" t="s">
        <v>50</v>
      </c>
      <c r="S44" s="44">
        <v>0.28999999999999998</v>
      </c>
      <c r="T44" s="44" t="s">
        <v>50</v>
      </c>
      <c r="U44" s="44">
        <v>0.06</v>
      </c>
    </row>
    <row r="45" spans="1:21" ht="16.5" customHeight="1" x14ac:dyDescent="0.2">
      <c r="A45" s="7"/>
      <c r="B45" s="7"/>
      <c r="C45" s="7"/>
      <c r="D45" s="7" t="s">
        <v>101</v>
      </c>
      <c r="E45" s="7"/>
      <c r="F45" s="7"/>
      <c r="G45" s="7"/>
      <c r="H45" s="7"/>
      <c r="I45" s="7"/>
      <c r="J45" s="7"/>
      <c r="K45" s="7"/>
      <c r="L45" s="9" t="s">
        <v>157</v>
      </c>
      <c r="M45" s="44">
        <v>0.05</v>
      </c>
      <c r="N45" s="44">
        <v>0.02</v>
      </c>
      <c r="O45" s="44">
        <v>0.04</v>
      </c>
      <c r="P45" s="44">
        <v>0.08</v>
      </c>
      <c r="Q45" s="44">
        <v>0.09</v>
      </c>
      <c r="R45" s="44" t="s">
        <v>50</v>
      </c>
      <c r="S45" s="44" t="s">
        <v>50</v>
      </c>
      <c r="T45" s="44">
        <v>0.37</v>
      </c>
      <c r="U45" s="44">
        <v>0.05</v>
      </c>
    </row>
    <row r="46" spans="1:21" ht="16.5" customHeight="1" x14ac:dyDescent="0.2">
      <c r="A46" s="7"/>
      <c r="B46" s="7"/>
      <c r="C46" s="7"/>
      <c r="D46" s="7" t="s">
        <v>102</v>
      </c>
      <c r="E46" s="7"/>
      <c r="F46" s="7"/>
      <c r="G46" s="7"/>
      <c r="H46" s="7"/>
      <c r="I46" s="7"/>
      <c r="J46" s="7"/>
      <c r="K46" s="7"/>
      <c r="L46" s="9" t="s">
        <v>157</v>
      </c>
      <c r="M46" s="44">
        <v>0.02</v>
      </c>
      <c r="N46" s="44">
        <v>0.05</v>
      </c>
      <c r="O46" s="44">
        <v>0.02</v>
      </c>
      <c r="P46" s="44">
        <v>0.06</v>
      </c>
      <c r="Q46" s="44">
        <v>0.15</v>
      </c>
      <c r="R46" s="44">
        <v>0.51</v>
      </c>
      <c r="S46" s="44" t="s">
        <v>50</v>
      </c>
      <c r="T46" s="44" t="s">
        <v>50</v>
      </c>
      <c r="U46" s="44">
        <v>0.05</v>
      </c>
    </row>
    <row r="47" spans="1:21" ht="16.5" customHeight="1" x14ac:dyDescent="0.2">
      <c r="A47" s="7"/>
      <c r="B47" s="7"/>
      <c r="C47" s="7"/>
      <c r="D47" s="7" t="s">
        <v>103</v>
      </c>
      <c r="E47" s="7"/>
      <c r="F47" s="7"/>
      <c r="G47" s="7"/>
      <c r="H47" s="7"/>
      <c r="I47" s="7"/>
      <c r="J47" s="7"/>
      <c r="K47" s="7"/>
      <c r="L47" s="9" t="s">
        <v>157</v>
      </c>
      <c r="M47" s="44">
        <v>0.05</v>
      </c>
      <c r="N47" s="44" t="s">
        <v>50</v>
      </c>
      <c r="O47" s="44">
        <v>0.04</v>
      </c>
      <c r="P47" s="44">
        <v>0.17</v>
      </c>
      <c r="Q47" s="44">
        <v>0.11</v>
      </c>
      <c r="R47" s="44" t="s">
        <v>50</v>
      </c>
      <c r="S47" s="44">
        <v>0.38</v>
      </c>
      <c r="T47" s="44">
        <v>0.49</v>
      </c>
      <c r="U47" s="44">
        <v>0.06</v>
      </c>
    </row>
    <row r="48" spans="1:21" ht="16.5" customHeight="1" x14ac:dyDescent="0.2">
      <c r="A48" s="7"/>
      <c r="B48" s="7"/>
      <c r="C48" s="7"/>
      <c r="D48" s="7" t="s">
        <v>104</v>
      </c>
      <c r="E48" s="7"/>
      <c r="F48" s="7"/>
      <c r="G48" s="7"/>
      <c r="H48" s="7"/>
      <c r="I48" s="7"/>
      <c r="J48" s="7"/>
      <c r="K48" s="7"/>
      <c r="L48" s="9" t="s">
        <v>157</v>
      </c>
      <c r="M48" s="44">
        <v>0.11</v>
      </c>
      <c r="N48" s="44">
        <v>0.06</v>
      </c>
      <c r="O48" s="44">
        <v>7.0000000000000007E-2</v>
      </c>
      <c r="P48" s="44">
        <v>0.03</v>
      </c>
      <c r="Q48" s="44" t="s">
        <v>50</v>
      </c>
      <c r="R48" s="44" t="s">
        <v>50</v>
      </c>
      <c r="S48" s="44" t="s">
        <v>50</v>
      </c>
      <c r="T48" s="44" t="s">
        <v>50</v>
      </c>
      <c r="U48" s="44">
        <v>7.0000000000000007E-2</v>
      </c>
    </row>
    <row r="49" spans="1:21" ht="16.5" customHeight="1" x14ac:dyDescent="0.2">
      <c r="A49" s="14"/>
      <c r="B49" s="14"/>
      <c r="C49" s="14"/>
      <c r="D49" s="14" t="s">
        <v>105</v>
      </c>
      <c r="E49" s="14"/>
      <c r="F49" s="14"/>
      <c r="G49" s="14"/>
      <c r="H49" s="14"/>
      <c r="I49" s="14"/>
      <c r="J49" s="14"/>
      <c r="K49" s="14"/>
      <c r="L49" s="15" t="s">
        <v>157</v>
      </c>
      <c r="M49" s="45">
        <v>7.0000000000000007E-2</v>
      </c>
      <c r="N49" s="45" t="s">
        <v>50</v>
      </c>
      <c r="O49" s="45">
        <v>0.03</v>
      </c>
      <c r="P49" s="45" t="s">
        <v>50</v>
      </c>
      <c r="Q49" s="45">
        <v>0.06</v>
      </c>
      <c r="R49" s="45">
        <v>0.23</v>
      </c>
      <c r="S49" s="45" t="s">
        <v>50</v>
      </c>
      <c r="T49" s="45" t="s">
        <v>50</v>
      </c>
      <c r="U49" s="45">
        <v>0.04</v>
      </c>
    </row>
    <row r="50" spans="1:21" ht="4.5" customHeight="1" x14ac:dyDescent="0.2">
      <c r="A50" s="28"/>
      <c r="B50" s="28"/>
      <c r="C50" s="2"/>
      <c r="D50" s="2"/>
      <c r="E50" s="2"/>
      <c r="F50" s="2"/>
      <c r="G50" s="2"/>
      <c r="H50" s="2"/>
      <c r="I50" s="2"/>
      <c r="J50" s="2"/>
      <c r="K50" s="2"/>
      <c r="L50" s="2"/>
      <c r="M50" s="2"/>
      <c r="N50" s="2"/>
      <c r="O50" s="2"/>
      <c r="P50" s="2"/>
      <c r="Q50" s="2"/>
      <c r="R50" s="2"/>
      <c r="S50" s="2"/>
      <c r="T50" s="2"/>
      <c r="U50" s="2"/>
    </row>
    <row r="51" spans="1:21" ht="16.5" customHeight="1" x14ac:dyDescent="0.2">
      <c r="A51" s="28"/>
      <c r="B51" s="28"/>
      <c r="C51" s="52" t="s">
        <v>229</v>
      </c>
      <c r="D51" s="52"/>
      <c r="E51" s="52"/>
      <c r="F51" s="52"/>
      <c r="G51" s="52"/>
      <c r="H51" s="52"/>
      <c r="I51" s="52"/>
      <c r="J51" s="52"/>
      <c r="K51" s="52"/>
      <c r="L51" s="52"/>
      <c r="M51" s="52"/>
      <c r="N51" s="52"/>
      <c r="O51" s="52"/>
      <c r="P51" s="52"/>
      <c r="Q51" s="52"/>
      <c r="R51" s="52"/>
      <c r="S51" s="52"/>
      <c r="T51" s="52"/>
      <c r="U51" s="52"/>
    </row>
    <row r="52" spans="1:21" ht="4.5" customHeight="1" x14ac:dyDescent="0.2">
      <c r="A52" s="28"/>
      <c r="B52" s="28"/>
      <c r="C52" s="2"/>
      <c r="D52" s="2"/>
      <c r="E52" s="2"/>
      <c r="F52" s="2"/>
      <c r="G52" s="2"/>
      <c r="H52" s="2"/>
      <c r="I52" s="2"/>
      <c r="J52" s="2"/>
      <c r="K52" s="2"/>
      <c r="L52" s="2"/>
      <c r="M52" s="2"/>
      <c r="N52" s="2"/>
      <c r="O52" s="2"/>
      <c r="P52" s="2"/>
      <c r="Q52" s="2"/>
      <c r="R52" s="2"/>
      <c r="S52" s="2"/>
      <c r="T52" s="2"/>
      <c r="U52" s="2"/>
    </row>
    <row r="53" spans="1:21" ht="16.5" customHeight="1" x14ac:dyDescent="0.2">
      <c r="A53" s="42"/>
      <c r="B53" s="42"/>
      <c r="C53" s="52" t="s">
        <v>215</v>
      </c>
      <c r="D53" s="52"/>
      <c r="E53" s="52"/>
      <c r="F53" s="52"/>
      <c r="G53" s="52"/>
      <c r="H53" s="52"/>
      <c r="I53" s="52"/>
      <c r="J53" s="52"/>
      <c r="K53" s="52"/>
      <c r="L53" s="52"/>
      <c r="M53" s="52"/>
      <c r="N53" s="52"/>
      <c r="O53" s="52"/>
      <c r="P53" s="52"/>
      <c r="Q53" s="52"/>
      <c r="R53" s="52"/>
      <c r="S53" s="52"/>
      <c r="T53" s="52"/>
      <c r="U53" s="52"/>
    </row>
    <row r="54" spans="1:21" ht="16.5" customHeight="1" x14ac:dyDescent="0.2">
      <c r="A54" s="42"/>
      <c r="B54" s="42"/>
      <c r="C54" s="52" t="s">
        <v>216</v>
      </c>
      <c r="D54" s="52"/>
      <c r="E54" s="52"/>
      <c r="F54" s="52"/>
      <c r="G54" s="52"/>
      <c r="H54" s="52"/>
      <c r="I54" s="52"/>
      <c r="J54" s="52"/>
      <c r="K54" s="52"/>
      <c r="L54" s="52"/>
      <c r="M54" s="52"/>
      <c r="N54" s="52"/>
      <c r="O54" s="52"/>
      <c r="P54" s="52"/>
      <c r="Q54" s="52"/>
      <c r="R54" s="52"/>
      <c r="S54" s="52"/>
      <c r="T54" s="52"/>
      <c r="U54" s="52"/>
    </row>
    <row r="55" spans="1:21" ht="4.5" customHeight="1" x14ac:dyDescent="0.2">
      <c r="A55" s="28"/>
      <c r="B55" s="28"/>
      <c r="C55" s="2"/>
      <c r="D55" s="2"/>
      <c r="E55" s="2"/>
      <c r="F55" s="2"/>
      <c r="G55" s="2"/>
      <c r="H55" s="2"/>
      <c r="I55" s="2"/>
      <c r="J55" s="2"/>
      <c r="K55" s="2"/>
      <c r="L55" s="2"/>
      <c r="M55" s="2"/>
      <c r="N55" s="2"/>
      <c r="O55" s="2"/>
      <c r="P55" s="2"/>
      <c r="Q55" s="2"/>
      <c r="R55" s="2"/>
      <c r="S55" s="2"/>
      <c r="T55" s="2"/>
      <c r="U55" s="2"/>
    </row>
    <row r="56" spans="1:21" ht="68.099999999999994" customHeight="1" x14ac:dyDescent="0.2">
      <c r="A56" s="28" t="s">
        <v>72</v>
      </c>
      <c r="B56" s="28"/>
      <c r="C56" s="52" t="s">
        <v>280</v>
      </c>
      <c r="D56" s="52"/>
      <c r="E56" s="52"/>
      <c r="F56" s="52"/>
      <c r="G56" s="52"/>
      <c r="H56" s="52"/>
      <c r="I56" s="52"/>
      <c r="J56" s="52"/>
      <c r="K56" s="52"/>
      <c r="L56" s="52"/>
      <c r="M56" s="52"/>
      <c r="N56" s="52"/>
      <c r="O56" s="52"/>
      <c r="P56" s="52"/>
      <c r="Q56" s="52"/>
      <c r="R56" s="52"/>
      <c r="S56" s="52"/>
      <c r="T56" s="52"/>
      <c r="U56" s="52"/>
    </row>
    <row r="57" spans="1:21" ht="16.5" customHeight="1" x14ac:dyDescent="0.2">
      <c r="A57" s="28" t="s">
        <v>74</v>
      </c>
      <c r="B57" s="28"/>
      <c r="C57" s="52" t="s">
        <v>285</v>
      </c>
      <c r="D57" s="52"/>
      <c r="E57" s="52"/>
      <c r="F57" s="52"/>
      <c r="G57" s="52"/>
      <c r="H57" s="52"/>
      <c r="I57" s="52"/>
      <c r="J57" s="52"/>
      <c r="K57" s="52"/>
      <c r="L57" s="52"/>
      <c r="M57" s="52"/>
      <c r="N57" s="52"/>
      <c r="O57" s="52"/>
      <c r="P57" s="52"/>
      <c r="Q57" s="52"/>
      <c r="R57" s="52"/>
      <c r="S57" s="52"/>
      <c r="T57" s="52"/>
      <c r="U57" s="52"/>
    </row>
    <row r="58" spans="1:21" ht="4.5" customHeight="1" x14ac:dyDescent="0.2"/>
    <row r="59" spans="1:21" ht="16.5" customHeight="1" x14ac:dyDescent="0.2">
      <c r="A59" s="29" t="s">
        <v>89</v>
      </c>
      <c r="B59" s="28"/>
      <c r="C59" s="28"/>
      <c r="D59" s="28"/>
      <c r="E59" s="52" t="s">
        <v>90</v>
      </c>
      <c r="F59" s="52"/>
      <c r="G59" s="52"/>
      <c r="H59" s="52"/>
      <c r="I59" s="52"/>
      <c r="J59" s="52"/>
      <c r="K59" s="52"/>
      <c r="L59" s="52"/>
      <c r="M59" s="52"/>
      <c r="N59" s="52"/>
      <c r="O59" s="52"/>
      <c r="P59" s="52"/>
      <c r="Q59" s="52"/>
      <c r="R59" s="52"/>
      <c r="S59" s="52"/>
      <c r="T59" s="52"/>
      <c r="U59" s="52"/>
    </row>
  </sheetData>
  <mergeCells count="7">
    <mergeCell ref="C57:U57"/>
    <mergeCell ref="E59:U59"/>
    <mergeCell ref="K1:U1"/>
    <mergeCell ref="C51:U51"/>
    <mergeCell ref="C53:U53"/>
    <mergeCell ref="C54:U54"/>
    <mergeCell ref="C56:U56"/>
  </mergeCells>
  <pageMargins left="0.7" right="0.7" top="0.75" bottom="0.75" header="0.3" footer="0.3"/>
  <pageSetup paperSize="9" fitToHeight="0" orientation="landscape" horizontalDpi="300" verticalDpi="300"/>
  <headerFooter scaleWithDoc="0" alignWithMargins="0">
    <oddHeader>&amp;C&amp;"Arial"&amp;8TABLE 8A.17</oddHeader>
    <oddFooter>&amp;L&amp;"Arial"&amp;8REPORT ON
GOVERNMENT
SERVICES 2022&amp;R&amp;"Arial"&amp;8CORRECTIVE
SERVICES
PAGE &amp;B&amp;P&amp;B</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60"/>
  <sheetViews>
    <sheetView showGridLines="0" workbookViewId="0"/>
  </sheetViews>
  <sheetFormatPr defaultColWidth="11.42578125" defaultRowHeight="12.75" x14ac:dyDescent="0.2"/>
  <cols>
    <col min="1" max="11" width="1.85546875" customWidth="1"/>
    <col min="12" max="12" width="5.42578125" customWidth="1"/>
    <col min="13" max="20" width="8" customWidth="1"/>
  </cols>
  <sheetData>
    <row r="1" spans="1:20" ht="17.45" customHeight="1" x14ac:dyDescent="0.2">
      <c r="A1" s="8" t="s">
        <v>286</v>
      </c>
      <c r="B1" s="8"/>
      <c r="C1" s="8"/>
      <c r="D1" s="8"/>
      <c r="E1" s="8"/>
      <c r="F1" s="8"/>
      <c r="G1" s="8"/>
      <c r="H1" s="8"/>
      <c r="I1" s="8"/>
      <c r="J1" s="8"/>
      <c r="K1" s="58" t="s">
        <v>287</v>
      </c>
      <c r="L1" s="59"/>
      <c r="M1" s="59"/>
      <c r="N1" s="59"/>
      <c r="O1" s="59"/>
      <c r="P1" s="59"/>
      <c r="Q1" s="59"/>
      <c r="R1" s="59"/>
      <c r="S1" s="59"/>
      <c r="T1" s="59"/>
    </row>
    <row r="2" spans="1:20" ht="16.5" customHeight="1" x14ac:dyDescent="0.2">
      <c r="A2" s="11"/>
      <c r="B2" s="11"/>
      <c r="C2" s="11"/>
      <c r="D2" s="11"/>
      <c r="E2" s="11"/>
      <c r="F2" s="11"/>
      <c r="G2" s="11"/>
      <c r="H2" s="11"/>
      <c r="I2" s="11"/>
      <c r="J2" s="11"/>
      <c r="K2" s="11"/>
      <c r="L2" s="12" t="s">
        <v>34</v>
      </c>
      <c r="M2" s="13" t="s">
        <v>93</v>
      </c>
      <c r="N2" s="13" t="s">
        <v>36</v>
      </c>
      <c r="O2" s="13" t="s">
        <v>37</v>
      </c>
      <c r="P2" s="13" t="s">
        <v>240</v>
      </c>
      <c r="Q2" s="13" t="s">
        <v>39</v>
      </c>
      <c r="R2" s="13" t="s">
        <v>40</v>
      </c>
      <c r="S2" s="13" t="s">
        <v>95</v>
      </c>
      <c r="T2" s="13" t="s">
        <v>96</v>
      </c>
    </row>
    <row r="3" spans="1:20" ht="16.5" customHeight="1" x14ac:dyDescent="0.2">
      <c r="A3" s="7" t="s">
        <v>288</v>
      </c>
      <c r="B3" s="7"/>
      <c r="C3" s="7"/>
      <c r="D3" s="7"/>
      <c r="E3" s="7"/>
      <c r="F3" s="7"/>
      <c r="G3" s="7"/>
      <c r="H3" s="7"/>
      <c r="I3" s="7"/>
      <c r="J3" s="7"/>
      <c r="K3" s="7"/>
      <c r="L3" s="9"/>
      <c r="M3" s="10"/>
      <c r="N3" s="10"/>
      <c r="O3" s="10"/>
      <c r="P3" s="10"/>
      <c r="Q3" s="10"/>
      <c r="R3" s="10"/>
      <c r="S3" s="10"/>
      <c r="T3" s="10"/>
    </row>
    <row r="4" spans="1:20" ht="16.5" customHeight="1" x14ac:dyDescent="0.2">
      <c r="A4" s="7"/>
      <c r="B4" s="7" t="s">
        <v>279</v>
      </c>
      <c r="C4" s="7"/>
      <c r="D4" s="7"/>
      <c r="E4" s="7"/>
      <c r="F4" s="7"/>
      <c r="G4" s="7"/>
      <c r="H4" s="7"/>
      <c r="I4" s="7"/>
      <c r="J4" s="7"/>
      <c r="K4" s="7"/>
      <c r="L4" s="9"/>
      <c r="M4" s="10"/>
      <c r="N4" s="10"/>
      <c r="O4" s="10"/>
      <c r="P4" s="10"/>
      <c r="Q4" s="10"/>
      <c r="R4" s="10"/>
      <c r="S4" s="10"/>
      <c r="T4" s="10"/>
    </row>
    <row r="5" spans="1:20" ht="16.5" customHeight="1" x14ac:dyDescent="0.2">
      <c r="A5" s="7"/>
      <c r="B5" s="7"/>
      <c r="C5" s="7" t="s">
        <v>289</v>
      </c>
      <c r="D5" s="7"/>
      <c r="E5" s="7"/>
      <c r="F5" s="7"/>
      <c r="G5" s="7"/>
      <c r="H5" s="7"/>
      <c r="I5" s="7"/>
      <c r="J5" s="7"/>
      <c r="K5" s="7"/>
      <c r="L5" s="9"/>
      <c r="M5" s="10"/>
      <c r="N5" s="10"/>
      <c r="O5" s="10"/>
      <c r="P5" s="10"/>
      <c r="Q5" s="10"/>
      <c r="R5" s="10"/>
      <c r="S5" s="10"/>
      <c r="T5" s="10"/>
    </row>
    <row r="6" spans="1:20" ht="16.5" customHeight="1" x14ac:dyDescent="0.2">
      <c r="A6" s="7"/>
      <c r="B6" s="7"/>
      <c r="C6" s="7"/>
      <c r="D6" s="7" t="s">
        <v>290</v>
      </c>
      <c r="E6" s="7"/>
      <c r="F6" s="7"/>
      <c r="G6" s="7"/>
      <c r="H6" s="7"/>
      <c r="I6" s="7"/>
      <c r="J6" s="7"/>
      <c r="K6" s="7"/>
      <c r="L6" s="9"/>
      <c r="M6" s="10"/>
      <c r="N6" s="10"/>
      <c r="O6" s="10"/>
      <c r="P6" s="10"/>
      <c r="Q6" s="10"/>
      <c r="R6" s="10"/>
      <c r="S6" s="10"/>
      <c r="T6" s="10"/>
    </row>
    <row r="7" spans="1:20" ht="16.5" customHeight="1" x14ac:dyDescent="0.2">
      <c r="A7" s="7"/>
      <c r="B7" s="7"/>
      <c r="C7" s="7"/>
      <c r="D7" s="7"/>
      <c r="E7" s="7" t="s">
        <v>45</v>
      </c>
      <c r="F7" s="7"/>
      <c r="G7" s="7"/>
      <c r="H7" s="7"/>
      <c r="I7" s="7"/>
      <c r="J7" s="7"/>
      <c r="K7" s="7"/>
      <c r="L7" s="9" t="s">
        <v>157</v>
      </c>
      <c r="M7" s="44">
        <v>0.27</v>
      </c>
      <c r="N7" s="44">
        <v>0.99</v>
      </c>
      <c r="O7" s="44">
        <v>2.88</v>
      </c>
      <c r="P7" s="44">
        <v>1.08</v>
      </c>
      <c r="Q7" s="44">
        <v>2.39</v>
      </c>
      <c r="R7" s="44">
        <v>1.87</v>
      </c>
      <c r="S7" s="44">
        <v>1.22</v>
      </c>
      <c r="T7" s="44">
        <v>0.28999999999999998</v>
      </c>
    </row>
    <row r="8" spans="1:20" ht="16.5" customHeight="1" x14ac:dyDescent="0.2">
      <c r="A8" s="7"/>
      <c r="B8" s="7"/>
      <c r="C8" s="7"/>
      <c r="D8" s="7"/>
      <c r="E8" s="7" t="s">
        <v>97</v>
      </c>
      <c r="F8" s="7"/>
      <c r="G8" s="7"/>
      <c r="H8" s="7"/>
      <c r="I8" s="7"/>
      <c r="J8" s="7"/>
      <c r="K8" s="7"/>
      <c r="L8" s="9" t="s">
        <v>157</v>
      </c>
      <c r="M8" s="44">
        <v>0.24</v>
      </c>
      <c r="N8" s="44">
        <v>0.84</v>
      </c>
      <c r="O8" s="44">
        <v>3.38</v>
      </c>
      <c r="P8" s="44">
        <v>1.0900000000000001</v>
      </c>
      <c r="Q8" s="44">
        <v>2.66</v>
      </c>
      <c r="R8" s="44">
        <v>2.41</v>
      </c>
      <c r="S8" s="44">
        <v>1.8</v>
      </c>
      <c r="T8" s="44">
        <v>0.52</v>
      </c>
    </row>
    <row r="9" spans="1:20" ht="16.5" customHeight="1" x14ac:dyDescent="0.2">
      <c r="A9" s="7"/>
      <c r="B9" s="7"/>
      <c r="C9" s="7"/>
      <c r="D9" s="7"/>
      <c r="E9" s="7" t="s">
        <v>98</v>
      </c>
      <c r="F9" s="7"/>
      <c r="G9" s="7"/>
      <c r="H9" s="7"/>
      <c r="I9" s="7"/>
      <c r="J9" s="7"/>
      <c r="K9" s="7"/>
      <c r="L9" s="9" t="s">
        <v>157</v>
      </c>
      <c r="M9" s="44">
        <v>0.5</v>
      </c>
      <c r="N9" s="44">
        <v>1.1299999999999999</v>
      </c>
      <c r="O9" s="44">
        <v>2.8</v>
      </c>
      <c r="P9" s="44">
        <v>1.23</v>
      </c>
      <c r="Q9" s="44">
        <v>1.69</v>
      </c>
      <c r="R9" s="44">
        <v>1.99</v>
      </c>
      <c r="S9" s="44">
        <v>3.31</v>
      </c>
      <c r="T9" s="44">
        <v>0.28999999999999998</v>
      </c>
    </row>
    <row r="10" spans="1:20" ht="16.5" customHeight="1" x14ac:dyDescent="0.2">
      <c r="A10" s="7"/>
      <c r="B10" s="7"/>
      <c r="C10" s="7"/>
      <c r="D10" s="7"/>
      <c r="E10" s="7" t="s">
        <v>99</v>
      </c>
      <c r="F10" s="7"/>
      <c r="G10" s="7"/>
      <c r="H10" s="7"/>
      <c r="I10" s="7"/>
      <c r="J10" s="7"/>
      <c r="K10" s="7"/>
      <c r="L10" s="9" t="s">
        <v>157</v>
      </c>
      <c r="M10" s="44">
        <v>0.31</v>
      </c>
      <c r="N10" s="44">
        <v>1.17</v>
      </c>
      <c r="O10" s="44">
        <v>2.94</v>
      </c>
      <c r="P10" s="44">
        <v>0.56000000000000005</v>
      </c>
      <c r="Q10" s="44">
        <v>1.44</v>
      </c>
      <c r="R10" s="44">
        <v>1.3</v>
      </c>
      <c r="S10" s="44">
        <v>2.3199999999999998</v>
      </c>
      <c r="T10" s="44">
        <v>0.3</v>
      </c>
    </row>
    <row r="11" spans="1:20" ht="16.5" customHeight="1" x14ac:dyDescent="0.2">
      <c r="A11" s="7"/>
      <c r="B11" s="7"/>
      <c r="C11" s="7"/>
      <c r="D11" s="7"/>
      <c r="E11" s="7" t="s">
        <v>100</v>
      </c>
      <c r="F11" s="7"/>
      <c r="G11" s="7"/>
      <c r="H11" s="7"/>
      <c r="I11" s="7"/>
      <c r="J11" s="7"/>
      <c r="K11" s="7"/>
      <c r="L11" s="9" t="s">
        <v>157</v>
      </c>
      <c r="M11" s="44">
        <v>0.28999999999999998</v>
      </c>
      <c r="N11" s="44">
        <v>1.88</v>
      </c>
      <c r="O11" s="44">
        <v>3.08</v>
      </c>
      <c r="P11" s="44">
        <v>0.83</v>
      </c>
      <c r="Q11" s="44">
        <v>1.5</v>
      </c>
      <c r="R11" s="44">
        <v>2.78</v>
      </c>
      <c r="S11" s="44">
        <v>3.59</v>
      </c>
      <c r="T11" s="44">
        <v>0.18</v>
      </c>
    </row>
    <row r="12" spans="1:20" ht="16.5" customHeight="1" x14ac:dyDescent="0.2">
      <c r="A12" s="7"/>
      <c r="B12" s="7"/>
      <c r="C12" s="7"/>
      <c r="D12" s="7"/>
      <c r="E12" s="7" t="s">
        <v>101</v>
      </c>
      <c r="F12" s="7"/>
      <c r="G12" s="7"/>
      <c r="H12" s="7"/>
      <c r="I12" s="7"/>
      <c r="J12" s="7"/>
      <c r="K12" s="7"/>
      <c r="L12" s="9" t="s">
        <v>157</v>
      </c>
      <c r="M12" s="44">
        <v>0.59</v>
      </c>
      <c r="N12" s="44">
        <v>1.0900000000000001</v>
      </c>
      <c r="O12" s="44">
        <v>2.25</v>
      </c>
      <c r="P12" s="44">
        <v>0.84</v>
      </c>
      <c r="Q12" s="44">
        <v>1.29</v>
      </c>
      <c r="R12" s="44">
        <v>1.53</v>
      </c>
      <c r="S12" s="44">
        <v>0.75</v>
      </c>
      <c r="T12" s="44">
        <v>0.06</v>
      </c>
    </row>
    <row r="13" spans="1:20" ht="16.5" customHeight="1" x14ac:dyDescent="0.2">
      <c r="A13" s="7"/>
      <c r="B13" s="7"/>
      <c r="C13" s="7"/>
      <c r="D13" s="7"/>
      <c r="E13" s="7" t="s">
        <v>102</v>
      </c>
      <c r="F13" s="7"/>
      <c r="G13" s="7"/>
      <c r="H13" s="7"/>
      <c r="I13" s="7"/>
      <c r="J13" s="7"/>
      <c r="K13" s="7"/>
      <c r="L13" s="9" t="s">
        <v>157</v>
      </c>
      <c r="M13" s="44">
        <v>0.56000000000000005</v>
      </c>
      <c r="N13" s="44">
        <v>1.69</v>
      </c>
      <c r="O13" s="44">
        <v>1.8</v>
      </c>
      <c r="P13" s="44">
        <v>0.59</v>
      </c>
      <c r="Q13" s="44">
        <v>1.4</v>
      </c>
      <c r="R13" s="44">
        <v>2.14</v>
      </c>
      <c r="S13" s="44">
        <v>3.21</v>
      </c>
      <c r="T13" s="44">
        <v>0.13</v>
      </c>
    </row>
    <row r="14" spans="1:20" ht="16.5" customHeight="1" x14ac:dyDescent="0.2">
      <c r="A14" s="7"/>
      <c r="B14" s="7"/>
      <c r="C14" s="7"/>
      <c r="D14" s="7"/>
      <c r="E14" s="7" t="s">
        <v>103</v>
      </c>
      <c r="F14" s="7"/>
      <c r="G14" s="7"/>
      <c r="H14" s="7"/>
      <c r="I14" s="7"/>
      <c r="J14" s="7"/>
      <c r="K14" s="7"/>
      <c r="L14" s="9" t="s">
        <v>157</v>
      </c>
      <c r="M14" s="44">
        <v>0.36</v>
      </c>
      <c r="N14" s="44">
        <v>1.26</v>
      </c>
      <c r="O14" s="44">
        <v>1.54</v>
      </c>
      <c r="P14" s="44">
        <v>0.3</v>
      </c>
      <c r="Q14" s="44">
        <v>0.62</v>
      </c>
      <c r="R14" s="44">
        <v>0.64</v>
      </c>
      <c r="S14" s="44">
        <v>2.41</v>
      </c>
      <c r="T14" s="44">
        <v>0.2</v>
      </c>
    </row>
    <row r="15" spans="1:20" ht="16.5" customHeight="1" x14ac:dyDescent="0.2">
      <c r="A15" s="7"/>
      <c r="B15" s="7"/>
      <c r="C15" s="7"/>
      <c r="D15" s="7"/>
      <c r="E15" s="7" t="s">
        <v>104</v>
      </c>
      <c r="F15" s="7"/>
      <c r="G15" s="7"/>
      <c r="H15" s="7"/>
      <c r="I15" s="7"/>
      <c r="J15" s="7"/>
      <c r="K15" s="7"/>
      <c r="L15" s="9" t="s">
        <v>157</v>
      </c>
      <c r="M15" s="44">
        <v>0.28000000000000003</v>
      </c>
      <c r="N15" s="44">
        <v>1.6</v>
      </c>
      <c r="O15" s="44">
        <v>0.63</v>
      </c>
      <c r="P15" s="44">
        <v>0.36</v>
      </c>
      <c r="Q15" s="44">
        <v>0.51</v>
      </c>
      <c r="R15" s="44">
        <v>1.27</v>
      </c>
      <c r="S15" s="44">
        <v>2.63</v>
      </c>
      <c r="T15" s="44">
        <v>0.49</v>
      </c>
    </row>
    <row r="16" spans="1:20" ht="16.5" customHeight="1" x14ac:dyDescent="0.2">
      <c r="A16" s="7"/>
      <c r="B16" s="7"/>
      <c r="C16" s="7"/>
      <c r="D16" s="7"/>
      <c r="E16" s="7" t="s">
        <v>105</v>
      </c>
      <c r="F16" s="7"/>
      <c r="G16" s="7"/>
      <c r="H16" s="7"/>
      <c r="I16" s="7"/>
      <c r="J16" s="7"/>
      <c r="K16" s="7"/>
      <c r="L16" s="9" t="s">
        <v>157</v>
      </c>
      <c r="M16" s="44">
        <v>0.19</v>
      </c>
      <c r="N16" s="44">
        <v>2.17</v>
      </c>
      <c r="O16" s="44">
        <v>1.01</v>
      </c>
      <c r="P16" s="44">
        <v>0.33</v>
      </c>
      <c r="Q16" s="44">
        <v>1.01</v>
      </c>
      <c r="R16" s="44">
        <v>0.98</v>
      </c>
      <c r="S16" s="44">
        <v>1.55</v>
      </c>
      <c r="T16" s="44">
        <v>0.37</v>
      </c>
    </row>
    <row r="17" spans="1:20" ht="16.5" customHeight="1" x14ac:dyDescent="0.2">
      <c r="A17" s="7"/>
      <c r="B17" s="7"/>
      <c r="C17" s="7"/>
      <c r="D17" s="7" t="s">
        <v>291</v>
      </c>
      <c r="E17" s="7"/>
      <c r="F17" s="7"/>
      <c r="G17" s="7"/>
      <c r="H17" s="7"/>
      <c r="I17" s="7"/>
      <c r="J17" s="7"/>
      <c r="K17" s="7"/>
      <c r="L17" s="9"/>
      <c r="M17" s="10"/>
      <c r="N17" s="10"/>
      <c r="O17" s="10"/>
      <c r="P17" s="10"/>
      <c r="Q17" s="10"/>
      <c r="R17" s="10"/>
      <c r="S17" s="10"/>
      <c r="T17" s="10"/>
    </row>
    <row r="18" spans="1:20" ht="16.5" customHeight="1" x14ac:dyDescent="0.2">
      <c r="A18" s="7"/>
      <c r="B18" s="7"/>
      <c r="C18" s="7"/>
      <c r="D18" s="7"/>
      <c r="E18" s="7" t="s">
        <v>45</v>
      </c>
      <c r="F18" s="7"/>
      <c r="G18" s="7"/>
      <c r="H18" s="7"/>
      <c r="I18" s="7"/>
      <c r="J18" s="7"/>
      <c r="K18" s="7"/>
      <c r="L18" s="9" t="s">
        <v>157</v>
      </c>
      <c r="M18" s="46">
        <v>24.62</v>
      </c>
      <c r="N18" s="46">
        <v>14.14</v>
      </c>
      <c r="O18" s="44">
        <v>9.89</v>
      </c>
      <c r="P18" s="44">
        <v>6.45</v>
      </c>
      <c r="Q18" s="44">
        <v>6.72</v>
      </c>
      <c r="R18" s="46">
        <v>17.489999999999998</v>
      </c>
      <c r="S18" s="44">
        <v>8.2799999999999994</v>
      </c>
      <c r="T18" s="44">
        <v>6.29</v>
      </c>
    </row>
    <row r="19" spans="1:20" ht="16.5" customHeight="1" x14ac:dyDescent="0.2">
      <c r="A19" s="7"/>
      <c r="B19" s="7"/>
      <c r="C19" s="7"/>
      <c r="D19" s="7"/>
      <c r="E19" s="7" t="s">
        <v>97</v>
      </c>
      <c r="F19" s="7"/>
      <c r="G19" s="7"/>
      <c r="H19" s="7"/>
      <c r="I19" s="7"/>
      <c r="J19" s="7"/>
      <c r="K19" s="7"/>
      <c r="L19" s="9" t="s">
        <v>157</v>
      </c>
      <c r="M19" s="46">
        <v>28.78</v>
      </c>
      <c r="N19" s="46">
        <v>17.27</v>
      </c>
      <c r="O19" s="44">
        <v>9.81</v>
      </c>
      <c r="P19" s="44">
        <v>8.35</v>
      </c>
      <c r="Q19" s="44">
        <v>5.89</v>
      </c>
      <c r="R19" s="46">
        <v>11.75</v>
      </c>
      <c r="S19" s="46">
        <v>13.07</v>
      </c>
      <c r="T19" s="44">
        <v>7.51</v>
      </c>
    </row>
    <row r="20" spans="1:20" ht="16.5" customHeight="1" x14ac:dyDescent="0.2">
      <c r="A20" s="7"/>
      <c r="B20" s="7"/>
      <c r="C20" s="7"/>
      <c r="D20" s="7"/>
      <c r="E20" s="7" t="s">
        <v>98</v>
      </c>
      <c r="F20" s="7"/>
      <c r="G20" s="7"/>
      <c r="H20" s="7"/>
      <c r="I20" s="7"/>
      <c r="J20" s="7"/>
      <c r="K20" s="7"/>
      <c r="L20" s="9" t="s">
        <v>157</v>
      </c>
      <c r="M20" s="46">
        <v>26.79</v>
      </c>
      <c r="N20" s="46">
        <v>17.04</v>
      </c>
      <c r="O20" s="44">
        <v>9.1999999999999993</v>
      </c>
      <c r="P20" s="44">
        <v>8.7100000000000009</v>
      </c>
      <c r="Q20" s="44">
        <v>6.41</v>
      </c>
      <c r="R20" s="46">
        <v>13.64</v>
      </c>
      <c r="S20" s="44">
        <v>9.09</v>
      </c>
      <c r="T20" s="44">
        <v>6.03</v>
      </c>
    </row>
    <row r="21" spans="1:20" ht="16.5" customHeight="1" x14ac:dyDescent="0.2">
      <c r="A21" s="7"/>
      <c r="B21" s="7"/>
      <c r="C21" s="7"/>
      <c r="D21" s="7"/>
      <c r="E21" s="7" t="s">
        <v>99</v>
      </c>
      <c r="F21" s="7"/>
      <c r="G21" s="7"/>
      <c r="H21" s="7"/>
      <c r="I21" s="7"/>
      <c r="J21" s="7"/>
      <c r="K21" s="7"/>
      <c r="L21" s="9" t="s">
        <v>157</v>
      </c>
      <c r="M21" s="46">
        <v>24.9</v>
      </c>
      <c r="N21" s="46">
        <v>17.149999999999999</v>
      </c>
      <c r="O21" s="44">
        <v>8.52</v>
      </c>
      <c r="P21" s="44">
        <v>3.97</v>
      </c>
      <c r="Q21" s="44">
        <v>5.99</v>
      </c>
      <c r="R21" s="46">
        <v>12.88</v>
      </c>
      <c r="S21" s="46">
        <v>16.02</v>
      </c>
      <c r="T21" s="44">
        <v>4.49</v>
      </c>
    </row>
    <row r="22" spans="1:20" ht="16.5" customHeight="1" x14ac:dyDescent="0.2">
      <c r="A22" s="7"/>
      <c r="B22" s="7"/>
      <c r="C22" s="7"/>
      <c r="D22" s="7"/>
      <c r="E22" s="7" t="s">
        <v>100</v>
      </c>
      <c r="F22" s="7"/>
      <c r="G22" s="7"/>
      <c r="H22" s="7"/>
      <c r="I22" s="7"/>
      <c r="J22" s="7"/>
      <c r="K22" s="7"/>
      <c r="L22" s="9" t="s">
        <v>157</v>
      </c>
      <c r="M22" s="46">
        <v>27.48</v>
      </c>
      <c r="N22" s="46">
        <v>20.88</v>
      </c>
      <c r="O22" s="46">
        <v>10.49</v>
      </c>
      <c r="P22" s="44">
        <v>4.13</v>
      </c>
      <c r="Q22" s="44">
        <v>6.87</v>
      </c>
      <c r="R22" s="44">
        <v>7.31</v>
      </c>
      <c r="S22" s="46">
        <v>15.72</v>
      </c>
      <c r="T22" s="44">
        <v>3.29</v>
      </c>
    </row>
    <row r="23" spans="1:20" ht="16.5" customHeight="1" x14ac:dyDescent="0.2">
      <c r="A23" s="7"/>
      <c r="B23" s="7"/>
      <c r="C23" s="7"/>
      <c r="D23" s="7"/>
      <c r="E23" s="7" t="s">
        <v>101</v>
      </c>
      <c r="F23" s="7"/>
      <c r="G23" s="7"/>
      <c r="H23" s="7"/>
      <c r="I23" s="7"/>
      <c r="J23" s="7"/>
      <c r="K23" s="7"/>
      <c r="L23" s="9" t="s">
        <v>157</v>
      </c>
      <c r="M23" s="46">
        <v>23.68</v>
      </c>
      <c r="N23" s="46">
        <v>16.14</v>
      </c>
      <c r="O23" s="44">
        <v>7.09</v>
      </c>
      <c r="P23" s="44">
        <v>3.74</v>
      </c>
      <c r="Q23" s="44">
        <v>8.2899999999999991</v>
      </c>
      <c r="R23" s="44">
        <v>8.9700000000000006</v>
      </c>
      <c r="S23" s="46">
        <v>16.920000000000002</v>
      </c>
      <c r="T23" s="44">
        <v>3.31</v>
      </c>
    </row>
    <row r="24" spans="1:20" ht="16.5" customHeight="1" x14ac:dyDescent="0.2">
      <c r="A24" s="7"/>
      <c r="B24" s="7"/>
      <c r="C24" s="7"/>
      <c r="D24" s="7"/>
      <c r="E24" s="7" t="s">
        <v>102</v>
      </c>
      <c r="F24" s="7"/>
      <c r="G24" s="7"/>
      <c r="H24" s="7"/>
      <c r="I24" s="7"/>
      <c r="J24" s="7"/>
      <c r="K24" s="7"/>
      <c r="L24" s="9" t="s">
        <v>157</v>
      </c>
      <c r="M24" s="46">
        <v>15.07</v>
      </c>
      <c r="N24" s="46">
        <v>12.24</v>
      </c>
      <c r="O24" s="44">
        <v>5</v>
      </c>
      <c r="P24" s="44">
        <v>5.42</v>
      </c>
      <c r="Q24" s="44">
        <v>5.86</v>
      </c>
      <c r="R24" s="44">
        <v>8.5500000000000007</v>
      </c>
      <c r="S24" s="46">
        <v>12.56</v>
      </c>
      <c r="T24" s="44">
        <v>3.06</v>
      </c>
    </row>
    <row r="25" spans="1:20" ht="16.5" customHeight="1" x14ac:dyDescent="0.2">
      <c r="A25" s="7"/>
      <c r="B25" s="7"/>
      <c r="C25" s="7"/>
      <c r="D25" s="7"/>
      <c r="E25" s="7" t="s">
        <v>103</v>
      </c>
      <c r="F25" s="7"/>
      <c r="G25" s="7"/>
      <c r="H25" s="7"/>
      <c r="I25" s="7"/>
      <c r="J25" s="7"/>
      <c r="K25" s="7"/>
      <c r="L25" s="9" t="s">
        <v>157</v>
      </c>
      <c r="M25" s="46">
        <v>14.2</v>
      </c>
      <c r="N25" s="46">
        <v>11.86</v>
      </c>
      <c r="O25" s="44">
        <v>5.2</v>
      </c>
      <c r="P25" s="44">
        <v>7.48</v>
      </c>
      <c r="Q25" s="44">
        <v>9.4600000000000009</v>
      </c>
      <c r="R25" s="44">
        <v>5.08</v>
      </c>
      <c r="S25" s="44">
        <v>5.43</v>
      </c>
      <c r="T25" s="44">
        <v>2.86</v>
      </c>
    </row>
    <row r="26" spans="1:20" ht="16.5" customHeight="1" x14ac:dyDescent="0.2">
      <c r="A26" s="7"/>
      <c r="B26" s="7"/>
      <c r="C26" s="7"/>
      <c r="D26" s="7"/>
      <c r="E26" s="7" t="s">
        <v>104</v>
      </c>
      <c r="F26" s="7"/>
      <c r="G26" s="7"/>
      <c r="H26" s="7"/>
      <c r="I26" s="7"/>
      <c r="J26" s="7"/>
      <c r="K26" s="7"/>
      <c r="L26" s="9" t="s">
        <v>157</v>
      </c>
      <c r="M26" s="46">
        <v>14.86</v>
      </c>
      <c r="N26" s="46">
        <v>10.94</v>
      </c>
      <c r="O26" s="44">
        <v>3.35</v>
      </c>
      <c r="P26" s="44">
        <v>5.94</v>
      </c>
      <c r="Q26" s="44">
        <v>9.14</v>
      </c>
      <c r="R26" s="44">
        <v>7.83</v>
      </c>
      <c r="S26" s="44">
        <v>3.76</v>
      </c>
      <c r="T26" s="44">
        <v>1.53</v>
      </c>
    </row>
    <row r="27" spans="1:20" ht="16.5" customHeight="1" x14ac:dyDescent="0.2">
      <c r="A27" s="7"/>
      <c r="B27" s="7"/>
      <c r="C27" s="7"/>
      <c r="D27" s="7"/>
      <c r="E27" s="7" t="s">
        <v>105</v>
      </c>
      <c r="F27" s="7"/>
      <c r="G27" s="7"/>
      <c r="H27" s="7"/>
      <c r="I27" s="7"/>
      <c r="J27" s="7"/>
      <c r="K27" s="7"/>
      <c r="L27" s="9" t="s">
        <v>157</v>
      </c>
      <c r="M27" s="46">
        <v>12.27</v>
      </c>
      <c r="N27" s="44">
        <v>9.4</v>
      </c>
      <c r="O27" s="44">
        <v>3.77</v>
      </c>
      <c r="P27" s="44">
        <v>5.76</v>
      </c>
      <c r="Q27" s="44">
        <v>7.31</v>
      </c>
      <c r="R27" s="44">
        <v>8.6300000000000008</v>
      </c>
      <c r="S27" s="46">
        <v>15.84</v>
      </c>
      <c r="T27" s="44">
        <v>3.07</v>
      </c>
    </row>
    <row r="28" spans="1:20" ht="16.5" customHeight="1" x14ac:dyDescent="0.2">
      <c r="A28" s="7"/>
      <c r="B28" s="7"/>
      <c r="C28" s="7" t="s">
        <v>292</v>
      </c>
      <c r="D28" s="7"/>
      <c r="E28" s="7"/>
      <c r="F28" s="7"/>
      <c r="G28" s="7"/>
      <c r="H28" s="7"/>
      <c r="I28" s="7"/>
      <c r="J28" s="7"/>
      <c r="K28" s="7"/>
      <c r="L28" s="9"/>
      <c r="M28" s="10"/>
      <c r="N28" s="10"/>
      <c r="O28" s="10"/>
      <c r="P28" s="10"/>
      <c r="Q28" s="10"/>
      <c r="R28" s="10"/>
      <c r="S28" s="10"/>
      <c r="T28" s="10"/>
    </row>
    <row r="29" spans="1:20" ht="16.5" customHeight="1" x14ac:dyDescent="0.2">
      <c r="A29" s="7"/>
      <c r="B29" s="7"/>
      <c r="C29" s="7"/>
      <c r="D29" s="7" t="s">
        <v>290</v>
      </c>
      <c r="E29" s="7"/>
      <c r="F29" s="7"/>
      <c r="G29" s="7"/>
      <c r="H29" s="7"/>
      <c r="I29" s="7"/>
      <c r="J29" s="7"/>
      <c r="K29" s="7"/>
      <c r="L29" s="9"/>
      <c r="M29" s="10"/>
      <c r="N29" s="10"/>
      <c r="O29" s="10"/>
      <c r="P29" s="10"/>
      <c r="Q29" s="10"/>
      <c r="R29" s="10"/>
      <c r="S29" s="10"/>
      <c r="T29" s="10"/>
    </row>
    <row r="30" spans="1:20" ht="16.5" customHeight="1" x14ac:dyDescent="0.2">
      <c r="A30" s="7"/>
      <c r="B30" s="7"/>
      <c r="C30" s="7"/>
      <c r="D30" s="7"/>
      <c r="E30" s="7" t="s">
        <v>45</v>
      </c>
      <c r="F30" s="7"/>
      <c r="G30" s="7"/>
      <c r="H30" s="7"/>
      <c r="I30" s="7"/>
      <c r="J30" s="7"/>
      <c r="K30" s="7"/>
      <c r="L30" s="9" t="s">
        <v>157</v>
      </c>
      <c r="M30" s="44">
        <v>0.01</v>
      </c>
      <c r="N30" s="44">
        <v>7.0000000000000007E-2</v>
      </c>
      <c r="O30" s="44">
        <v>0.12</v>
      </c>
      <c r="P30" s="44">
        <v>0.21</v>
      </c>
      <c r="Q30" s="44">
        <v>7.0000000000000007E-2</v>
      </c>
      <c r="R30" s="44" t="s">
        <v>50</v>
      </c>
      <c r="S30" s="44">
        <v>0.24</v>
      </c>
      <c r="T30" s="44">
        <v>0.06</v>
      </c>
    </row>
    <row r="31" spans="1:20" ht="16.5" customHeight="1" x14ac:dyDescent="0.2">
      <c r="A31" s="7"/>
      <c r="B31" s="7"/>
      <c r="C31" s="7"/>
      <c r="D31" s="7"/>
      <c r="E31" s="7" t="s">
        <v>97</v>
      </c>
      <c r="F31" s="7"/>
      <c r="G31" s="7"/>
      <c r="H31" s="7"/>
      <c r="I31" s="7"/>
      <c r="J31" s="7"/>
      <c r="K31" s="7"/>
      <c r="L31" s="9" t="s">
        <v>157</v>
      </c>
      <c r="M31" s="44">
        <v>0.01</v>
      </c>
      <c r="N31" s="44">
        <v>0.1</v>
      </c>
      <c r="O31" s="44">
        <v>0.1</v>
      </c>
      <c r="P31" s="44">
        <v>0.22</v>
      </c>
      <c r="Q31" s="44">
        <v>0.11</v>
      </c>
      <c r="R31" s="44">
        <v>0.45</v>
      </c>
      <c r="S31" s="44" t="s">
        <v>50</v>
      </c>
      <c r="T31" s="44">
        <v>0.06</v>
      </c>
    </row>
    <row r="32" spans="1:20" ht="16.5" customHeight="1" x14ac:dyDescent="0.2">
      <c r="A32" s="7"/>
      <c r="B32" s="7"/>
      <c r="C32" s="7"/>
      <c r="D32" s="7"/>
      <c r="E32" s="7" t="s">
        <v>98</v>
      </c>
      <c r="F32" s="7"/>
      <c r="G32" s="7"/>
      <c r="H32" s="7"/>
      <c r="I32" s="7"/>
      <c r="J32" s="7"/>
      <c r="K32" s="7"/>
      <c r="L32" s="9" t="s">
        <v>157</v>
      </c>
      <c r="M32" s="44" t="s">
        <v>50</v>
      </c>
      <c r="N32" s="44">
        <v>0.12</v>
      </c>
      <c r="O32" s="44">
        <v>0.08</v>
      </c>
      <c r="P32" s="44">
        <v>0.42</v>
      </c>
      <c r="Q32" s="44">
        <v>0.03</v>
      </c>
      <c r="R32" s="44" t="s">
        <v>50</v>
      </c>
      <c r="S32" s="44" t="s">
        <v>50</v>
      </c>
      <c r="T32" s="44" t="s">
        <v>50</v>
      </c>
    </row>
    <row r="33" spans="1:20" ht="16.5" customHeight="1" x14ac:dyDescent="0.2">
      <c r="A33" s="7"/>
      <c r="B33" s="7"/>
      <c r="C33" s="7"/>
      <c r="D33" s="7"/>
      <c r="E33" s="7" t="s">
        <v>99</v>
      </c>
      <c r="F33" s="7"/>
      <c r="G33" s="7"/>
      <c r="H33" s="7"/>
      <c r="I33" s="7"/>
      <c r="J33" s="7"/>
      <c r="K33" s="7"/>
      <c r="L33" s="9" t="s">
        <v>157</v>
      </c>
      <c r="M33" s="44" t="s">
        <v>50</v>
      </c>
      <c r="N33" s="44">
        <v>0.1</v>
      </c>
      <c r="O33" s="44">
        <v>7.0000000000000007E-2</v>
      </c>
      <c r="P33" s="44">
        <v>0.1</v>
      </c>
      <c r="Q33" s="44">
        <v>0.03</v>
      </c>
      <c r="R33" s="44">
        <v>0.33</v>
      </c>
      <c r="S33" s="44" t="s">
        <v>50</v>
      </c>
      <c r="T33" s="44" t="s">
        <v>50</v>
      </c>
    </row>
    <row r="34" spans="1:20" ht="16.5" customHeight="1" x14ac:dyDescent="0.2">
      <c r="A34" s="7"/>
      <c r="B34" s="7"/>
      <c r="C34" s="7"/>
      <c r="D34" s="7"/>
      <c r="E34" s="7" t="s">
        <v>100</v>
      </c>
      <c r="F34" s="7"/>
      <c r="G34" s="7"/>
      <c r="H34" s="7"/>
      <c r="I34" s="7"/>
      <c r="J34" s="7"/>
      <c r="K34" s="7"/>
      <c r="L34" s="9" t="s">
        <v>157</v>
      </c>
      <c r="M34" s="44" t="s">
        <v>50</v>
      </c>
      <c r="N34" s="44">
        <v>0.03</v>
      </c>
      <c r="O34" s="44">
        <v>0.11</v>
      </c>
      <c r="P34" s="44">
        <v>0.14000000000000001</v>
      </c>
      <c r="Q34" s="44">
        <v>0.17</v>
      </c>
      <c r="R34" s="44">
        <v>0.17</v>
      </c>
      <c r="S34" s="44" t="s">
        <v>50</v>
      </c>
      <c r="T34" s="44" t="s">
        <v>50</v>
      </c>
    </row>
    <row r="35" spans="1:20" ht="16.5" customHeight="1" x14ac:dyDescent="0.2">
      <c r="A35" s="7"/>
      <c r="B35" s="7"/>
      <c r="C35" s="7"/>
      <c r="D35" s="7"/>
      <c r="E35" s="7" t="s">
        <v>101</v>
      </c>
      <c r="F35" s="7"/>
      <c r="G35" s="7"/>
      <c r="H35" s="7"/>
      <c r="I35" s="7"/>
      <c r="J35" s="7"/>
      <c r="K35" s="7"/>
      <c r="L35" s="9" t="s">
        <v>157</v>
      </c>
      <c r="M35" s="44" t="s">
        <v>50</v>
      </c>
      <c r="N35" s="44">
        <v>0.05</v>
      </c>
      <c r="O35" s="44">
        <v>0.01</v>
      </c>
      <c r="P35" s="44">
        <v>0.17</v>
      </c>
      <c r="Q35" s="44" t="s">
        <v>50</v>
      </c>
      <c r="R35" s="44">
        <v>0.38</v>
      </c>
      <c r="S35" s="44" t="s">
        <v>50</v>
      </c>
      <c r="T35" s="44" t="s">
        <v>50</v>
      </c>
    </row>
    <row r="36" spans="1:20" ht="16.5" customHeight="1" x14ac:dyDescent="0.2">
      <c r="A36" s="7"/>
      <c r="B36" s="7"/>
      <c r="C36" s="7"/>
      <c r="D36" s="7"/>
      <c r="E36" s="7" t="s">
        <v>102</v>
      </c>
      <c r="F36" s="7"/>
      <c r="G36" s="7"/>
      <c r="H36" s="7"/>
      <c r="I36" s="7"/>
      <c r="J36" s="7"/>
      <c r="K36" s="7"/>
      <c r="L36" s="9" t="s">
        <v>157</v>
      </c>
      <c r="M36" s="44" t="s">
        <v>50</v>
      </c>
      <c r="N36" s="44">
        <v>0.08</v>
      </c>
      <c r="O36" s="44">
        <v>0.08</v>
      </c>
      <c r="P36" s="44">
        <v>0.09</v>
      </c>
      <c r="Q36" s="44" t="s">
        <v>50</v>
      </c>
      <c r="R36" s="44" t="s">
        <v>50</v>
      </c>
      <c r="S36" s="44" t="s">
        <v>50</v>
      </c>
      <c r="T36" s="44" t="s">
        <v>50</v>
      </c>
    </row>
    <row r="37" spans="1:20" ht="16.5" customHeight="1" x14ac:dyDescent="0.2">
      <c r="A37" s="7"/>
      <c r="B37" s="7"/>
      <c r="C37" s="7"/>
      <c r="D37" s="7"/>
      <c r="E37" s="7" t="s">
        <v>103</v>
      </c>
      <c r="F37" s="7"/>
      <c r="G37" s="7"/>
      <c r="H37" s="7"/>
      <c r="I37" s="7"/>
      <c r="J37" s="7"/>
      <c r="K37" s="7"/>
      <c r="L37" s="9" t="s">
        <v>157</v>
      </c>
      <c r="M37" s="44" t="s">
        <v>50</v>
      </c>
      <c r="N37" s="44">
        <v>0.05</v>
      </c>
      <c r="O37" s="44">
        <v>0.06</v>
      </c>
      <c r="P37" s="44">
        <v>0.18</v>
      </c>
      <c r="Q37" s="44" t="s">
        <v>50</v>
      </c>
      <c r="R37" s="44" t="s">
        <v>50</v>
      </c>
      <c r="S37" s="44" t="s">
        <v>50</v>
      </c>
      <c r="T37" s="44" t="s">
        <v>50</v>
      </c>
    </row>
    <row r="38" spans="1:20" ht="16.5" customHeight="1" x14ac:dyDescent="0.2">
      <c r="A38" s="7"/>
      <c r="B38" s="7"/>
      <c r="C38" s="7"/>
      <c r="D38" s="7"/>
      <c r="E38" s="7" t="s">
        <v>104</v>
      </c>
      <c r="F38" s="7"/>
      <c r="G38" s="7"/>
      <c r="H38" s="7"/>
      <c r="I38" s="7"/>
      <c r="J38" s="7"/>
      <c r="K38" s="7"/>
      <c r="L38" s="9" t="s">
        <v>157</v>
      </c>
      <c r="M38" s="44">
        <v>0.01</v>
      </c>
      <c r="N38" s="44">
        <v>0.06</v>
      </c>
      <c r="O38" s="44">
        <v>7.0000000000000007E-2</v>
      </c>
      <c r="P38" s="44">
        <v>0.18</v>
      </c>
      <c r="Q38" s="44" t="s">
        <v>50</v>
      </c>
      <c r="R38" s="44" t="s">
        <v>50</v>
      </c>
      <c r="S38" s="44" t="s">
        <v>50</v>
      </c>
      <c r="T38" s="44" t="s">
        <v>50</v>
      </c>
    </row>
    <row r="39" spans="1:20" ht="16.5" customHeight="1" x14ac:dyDescent="0.2">
      <c r="A39" s="7"/>
      <c r="B39" s="7"/>
      <c r="C39" s="7"/>
      <c r="D39" s="7"/>
      <c r="E39" s="7" t="s">
        <v>105</v>
      </c>
      <c r="F39" s="7"/>
      <c r="G39" s="7"/>
      <c r="H39" s="7"/>
      <c r="I39" s="7"/>
      <c r="J39" s="7"/>
      <c r="K39" s="7"/>
      <c r="L39" s="9" t="s">
        <v>157</v>
      </c>
      <c r="M39" s="44">
        <v>0.02</v>
      </c>
      <c r="N39" s="44">
        <v>0.04</v>
      </c>
      <c r="O39" s="44">
        <v>0.12</v>
      </c>
      <c r="P39" s="44">
        <v>0.06</v>
      </c>
      <c r="Q39" s="44" t="s">
        <v>50</v>
      </c>
      <c r="R39" s="44">
        <v>0.39</v>
      </c>
      <c r="S39" s="44" t="s">
        <v>50</v>
      </c>
      <c r="T39" s="44">
        <v>7.0000000000000007E-2</v>
      </c>
    </row>
    <row r="40" spans="1:20" ht="16.5" customHeight="1" x14ac:dyDescent="0.2">
      <c r="A40" s="7"/>
      <c r="B40" s="7"/>
      <c r="C40" s="7"/>
      <c r="D40" s="7" t="s">
        <v>291</v>
      </c>
      <c r="E40" s="7"/>
      <c r="F40" s="7"/>
      <c r="G40" s="7"/>
      <c r="H40" s="7"/>
      <c r="I40" s="7"/>
      <c r="J40" s="7"/>
      <c r="K40" s="7"/>
      <c r="L40" s="9"/>
      <c r="M40" s="10"/>
      <c r="N40" s="10"/>
      <c r="O40" s="10"/>
      <c r="P40" s="10"/>
      <c r="Q40" s="10"/>
      <c r="R40" s="10"/>
      <c r="S40" s="10"/>
      <c r="T40" s="10"/>
    </row>
    <row r="41" spans="1:20" ht="16.5" customHeight="1" x14ac:dyDescent="0.2">
      <c r="A41" s="7"/>
      <c r="B41" s="7"/>
      <c r="C41" s="7"/>
      <c r="D41" s="7"/>
      <c r="E41" s="7" t="s">
        <v>45</v>
      </c>
      <c r="F41" s="7"/>
      <c r="G41" s="7"/>
      <c r="H41" s="7"/>
      <c r="I41" s="7"/>
      <c r="J41" s="7"/>
      <c r="K41" s="7"/>
      <c r="L41" s="9" t="s">
        <v>157</v>
      </c>
      <c r="M41" s="44">
        <v>1.8</v>
      </c>
      <c r="N41" s="44">
        <v>1.26</v>
      </c>
      <c r="O41" s="44">
        <v>0.87</v>
      </c>
      <c r="P41" s="44">
        <v>0.75</v>
      </c>
      <c r="Q41" s="44">
        <v>0.39</v>
      </c>
      <c r="R41" s="44">
        <v>2.65</v>
      </c>
      <c r="S41" s="44">
        <v>1.46</v>
      </c>
      <c r="T41" s="44">
        <v>0.97</v>
      </c>
    </row>
    <row r="42" spans="1:20" ht="16.5" customHeight="1" x14ac:dyDescent="0.2">
      <c r="A42" s="7"/>
      <c r="B42" s="7"/>
      <c r="C42" s="7"/>
      <c r="D42" s="7"/>
      <c r="E42" s="7" t="s">
        <v>97</v>
      </c>
      <c r="F42" s="7"/>
      <c r="G42" s="7"/>
      <c r="H42" s="7"/>
      <c r="I42" s="7"/>
      <c r="J42" s="7"/>
      <c r="K42" s="7"/>
      <c r="L42" s="9" t="s">
        <v>157</v>
      </c>
      <c r="M42" s="44">
        <v>2.2999999999999998</v>
      </c>
      <c r="N42" s="44">
        <v>1.45</v>
      </c>
      <c r="O42" s="44">
        <v>0.77</v>
      </c>
      <c r="P42" s="44">
        <v>1.38</v>
      </c>
      <c r="Q42" s="44">
        <v>0.21</v>
      </c>
      <c r="R42" s="44">
        <v>1.81</v>
      </c>
      <c r="S42" s="44">
        <v>2.25</v>
      </c>
      <c r="T42" s="44">
        <v>1.56</v>
      </c>
    </row>
    <row r="43" spans="1:20" ht="16.5" customHeight="1" x14ac:dyDescent="0.2">
      <c r="A43" s="7"/>
      <c r="B43" s="7"/>
      <c r="C43" s="7"/>
      <c r="D43" s="7"/>
      <c r="E43" s="7" t="s">
        <v>98</v>
      </c>
      <c r="F43" s="7"/>
      <c r="G43" s="7"/>
      <c r="H43" s="7"/>
      <c r="I43" s="7"/>
      <c r="J43" s="7"/>
      <c r="K43" s="7"/>
      <c r="L43" s="9" t="s">
        <v>157</v>
      </c>
      <c r="M43" s="44">
        <v>1.86</v>
      </c>
      <c r="N43" s="44">
        <v>1.19</v>
      </c>
      <c r="O43" s="44">
        <v>0.87</v>
      </c>
      <c r="P43" s="44">
        <v>2.1</v>
      </c>
      <c r="Q43" s="44">
        <v>0.62</v>
      </c>
      <c r="R43" s="44">
        <v>3.22</v>
      </c>
      <c r="S43" s="44">
        <v>0.41</v>
      </c>
      <c r="T43" s="44">
        <v>0.41</v>
      </c>
    </row>
    <row r="44" spans="1:20" ht="16.5" customHeight="1" x14ac:dyDescent="0.2">
      <c r="A44" s="7"/>
      <c r="B44" s="7"/>
      <c r="C44" s="7"/>
      <c r="D44" s="7"/>
      <c r="E44" s="7" t="s">
        <v>99</v>
      </c>
      <c r="F44" s="7"/>
      <c r="G44" s="7"/>
      <c r="H44" s="7"/>
      <c r="I44" s="7"/>
      <c r="J44" s="7"/>
      <c r="K44" s="7"/>
      <c r="L44" s="9" t="s">
        <v>157</v>
      </c>
      <c r="M44" s="44">
        <v>1.53</v>
      </c>
      <c r="N44" s="44">
        <v>1.1599999999999999</v>
      </c>
      <c r="O44" s="44">
        <v>0.56999999999999995</v>
      </c>
      <c r="P44" s="44">
        <v>1.85</v>
      </c>
      <c r="Q44" s="44">
        <v>0.26</v>
      </c>
      <c r="R44" s="44">
        <v>2.94</v>
      </c>
      <c r="S44" s="44">
        <v>1.05</v>
      </c>
      <c r="T44" s="44">
        <v>0.12</v>
      </c>
    </row>
    <row r="45" spans="1:20" ht="16.5" customHeight="1" x14ac:dyDescent="0.2">
      <c r="A45" s="7"/>
      <c r="B45" s="7"/>
      <c r="C45" s="7"/>
      <c r="D45" s="7"/>
      <c r="E45" s="7" t="s">
        <v>100</v>
      </c>
      <c r="F45" s="7"/>
      <c r="G45" s="7"/>
      <c r="H45" s="7"/>
      <c r="I45" s="7"/>
      <c r="J45" s="7"/>
      <c r="K45" s="7"/>
      <c r="L45" s="9" t="s">
        <v>157</v>
      </c>
      <c r="M45" s="44">
        <v>1.55</v>
      </c>
      <c r="N45" s="44">
        <v>1.63</v>
      </c>
      <c r="O45" s="44">
        <v>1.01</v>
      </c>
      <c r="P45" s="44">
        <v>1.6</v>
      </c>
      <c r="Q45" s="44">
        <v>0.63</v>
      </c>
      <c r="R45" s="44">
        <v>1.22</v>
      </c>
      <c r="S45" s="44">
        <v>1.8</v>
      </c>
      <c r="T45" s="44">
        <v>0.37</v>
      </c>
    </row>
    <row r="46" spans="1:20" ht="16.5" customHeight="1" x14ac:dyDescent="0.2">
      <c r="A46" s="7"/>
      <c r="B46" s="7"/>
      <c r="C46" s="7"/>
      <c r="D46" s="7"/>
      <c r="E46" s="7" t="s">
        <v>101</v>
      </c>
      <c r="F46" s="7"/>
      <c r="G46" s="7"/>
      <c r="H46" s="7"/>
      <c r="I46" s="7"/>
      <c r="J46" s="7"/>
      <c r="K46" s="7"/>
      <c r="L46" s="9" t="s">
        <v>157</v>
      </c>
      <c r="M46" s="44">
        <v>1.95</v>
      </c>
      <c r="N46" s="44">
        <v>2.0099999999999998</v>
      </c>
      <c r="O46" s="44">
        <v>0.9</v>
      </c>
      <c r="P46" s="44">
        <v>1.35</v>
      </c>
      <c r="Q46" s="44">
        <v>0.28000000000000003</v>
      </c>
      <c r="R46" s="44">
        <v>3.44</v>
      </c>
      <c r="S46" s="44" t="s">
        <v>50</v>
      </c>
      <c r="T46" s="44">
        <v>0.06</v>
      </c>
    </row>
    <row r="47" spans="1:20" ht="16.5" customHeight="1" x14ac:dyDescent="0.2">
      <c r="A47" s="7"/>
      <c r="B47" s="7"/>
      <c r="C47" s="7"/>
      <c r="D47" s="7"/>
      <c r="E47" s="7" t="s">
        <v>102</v>
      </c>
      <c r="F47" s="7"/>
      <c r="G47" s="7"/>
      <c r="H47" s="7"/>
      <c r="I47" s="7"/>
      <c r="J47" s="7"/>
      <c r="K47" s="7"/>
      <c r="L47" s="9" t="s">
        <v>157</v>
      </c>
      <c r="M47" s="44">
        <v>0.51</v>
      </c>
      <c r="N47" s="44">
        <v>1.56</v>
      </c>
      <c r="O47" s="44">
        <v>0.25</v>
      </c>
      <c r="P47" s="44">
        <v>1.98</v>
      </c>
      <c r="Q47" s="44">
        <v>0.79</v>
      </c>
      <c r="R47" s="44">
        <v>1.71</v>
      </c>
      <c r="S47" s="44">
        <v>0.88</v>
      </c>
      <c r="T47" s="44" t="s">
        <v>50</v>
      </c>
    </row>
    <row r="48" spans="1:20" ht="16.5" customHeight="1" x14ac:dyDescent="0.2">
      <c r="A48" s="7"/>
      <c r="B48" s="7"/>
      <c r="C48" s="7"/>
      <c r="D48" s="7"/>
      <c r="E48" s="7" t="s">
        <v>103</v>
      </c>
      <c r="F48" s="7"/>
      <c r="G48" s="7"/>
      <c r="H48" s="7"/>
      <c r="I48" s="7"/>
      <c r="J48" s="7"/>
      <c r="K48" s="7"/>
      <c r="L48" s="9" t="s">
        <v>157</v>
      </c>
      <c r="M48" s="44">
        <v>0.55000000000000004</v>
      </c>
      <c r="N48" s="44">
        <v>1.98</v>
      </c>
      <c r="O48" s="44">
        <v>0.34</v>
      </c>
      <c r="P48" s="44">
        <v>1.93</v>
      </c>
      <c r="Q48" s="44">
        <v>0.42</v>
      </c>
      <c r="R48" s="44">
        <v>0.64</v>
      </c>
      <c r="S48" s="44">
        <v>0.6</v>
      </c>
      <c r="T48" s="44">
        <v>0.2</v>
      </c>
    </row>
    <row r="49" spans="1:20" ht="16.5" customHeight="1" x14ac:dyDescent="0.2">
      <c r="A49" s="7"/>
      <c r="B49" s="7"/>
      <c r="C49" s="7"/>
      <c r="D49" s="7"/>
      <c r="E49" s="7" t="s">
        <v>104</v>
      </c>
      <c r="F49" s="7"/>
      <c r="G49" s="7"/>
      <c r="H49" s="7"/>
      <c r="I49" s="7"/>
      <c r="J49" s="7"/>
      <c r="K49" s="7"/>
      <c r="L49" s="9" t="s">
        <v>157</v>
      </c>
      <c r="M49" s="44">
        <v>0.57999999999999996</v>
      </c>
      <c r="N49" s="44">
        <v>1.56</v>
      </c>
      <c r="O49" s="44">
        <v>0.36</v>
      </c>
      <c r="P49" s="44">
        <v>1.25</v>
      </c>
      <c r="Q49" s="44">
        <v>0.51</v>
      </c>
      <c r="R49" s="44">
        <v>1.9</v>
      </c>
      <c r="S49" s="44" t="s">
        <v>50</v>
      </c>
      <c r="T49" s="44" t="s">
        <v>50</v>
      </c>
    </row>
    <row r="50" spans="1:20" ht="16.5" customHeight="1" x14ac:dyDescent="0.2">
      <c r="A50" s="14"/>
      <c r="B50" s="14"/>
      <c r="C50" s="14"/>
      <c r="D50" s="14"/>
      <c r="E50" s="14" t="s">
        <v>105</v>
      </c>
      <c r="F50" s="14"/>
      <c r="G50" s="14"/>
      <c r="H50" s="14"/>
      <c r="I50" s="14"/>
      <c r="J50" s="14"/>
      <c r="K50" s="14"/>
      <c r="L50" s="15" t="s">
        <v>157</v>
      </c>
      <c r="M50" s="45">
        <v>0.65</v>
      </c>
      <c r="N50" s="45">
        <v>1.1599999999999999</v>
      </c>
      <c r="O50" s="45">
        <v>0.6</v>
      </c>
      <c r="P50" s="45">
        <v>0.9</v>
      </c>
      <c r="Q50" s="45">
        <v>0.77</v>
      </c>
      <c r="R50" s="45">
        <v>1.18</v>
      </c>
      <c r="S50" s="45">
        <v>0.77</v>
      </c>
      <c r="T50" s="45">
        <v>0.22</v>
      </c>
    </row>
    <row r="51" spans="1:20" ht="4.5" customHeight="1" x14ac:dyDescent="0.2">
      <c r="A51" s="28"/>
      <c r="B51" s="28"/>
      <c r="C51" s="2"/>
      <c r="D51" s="2"/>
      <c r="E51" s="2"/>
      <c r="F51" s="2"/>
      <c r="G51" s="2"/>
      <c r="H51" s="2"/>
      <c r="I51" s="2"/>
      <c r="J51" s="2"/>
      <c r="K51" s="2"/>
      <c r="L51" s="2"/>
      <c r="M51" s="2"/>
      <c r="N51" s="2"/>
      <c r="O51" s="2"/>
      <c r="P51" s="2"/>
      <c r="Q51" s="2"/>
      <c r="R51" s="2"/>
      <c r="S51" s="2"/>
      <c r="T51" s="2"/>
    </row>
    <row r="52" spans="1:20" ht="16.5" customHeight="1" x14ac:dyDescent="0.2">
      <c r="A52" s="28"/>
      <c r="B52" s="28"/>
      <c r="C52" s="52" t="s">
        <v>229</v>
      </c>
      <c r="D52" s="52"/>
      <c r="E52" s="52"/>
      <c r="F52" s="52"/>
      <c r="G52" s="52"/>
      <c r="H52" s="52"/>
      <c r="I52" s="52"/>
      <c r="J52" s="52"/>
      <c r="K52" s="52"/>
      <c r="L52" s="52"/>
      <c r="M52" s="52"/>
      <c r="N52" s="52"/>
      <c r="O52" s="52"/>
      <c r="P52" s="52"/>
      <c r="Q52" s="52"/>
      <c r="R52" s="52"/>
      <c r="S52" s="52"/>
      <c r="T52" s="52"/>
    </row>
    <row r="53" spans="1:20" ht="4.5" customHeight="1" x14ac:dyDescent="0.2">
      <c r="A53" s="28"/>
      <c r="B53" s="28"/>
      <c r="C53" s="2"/>
      <c r="D53" s="2"/>
      <c r="E53" s="2"/>
      <c r="F53" s="2"/>
      <c r="G53" s="2"/>
      <c r="H53" s="2"/>
      <c r="I53" s="2"/>
      <c r="J53" s="2"/>
      <c r="K53" s="2"/>
      <c r="L53" s="2"/>
      <c r="M53" s="2"/>
      <c r="N53" s="2"/>
      <c r="O53" s="2"/>
      <c r="P53" s="2"/>
      <c r="Q53" s="2"/>
      <c r="R53" s="2"/>
      <c r="S53" s="2"/>
      <c r="T53" s="2"/>
    </row>
    <row r="54" spans="1:20" ht="29.45" customHeight="1" x14ac:dyDescent="0.2">
      <c r="A54" s="43"/>
      <c r="B54" s="43"/>
      <c r="C54" s="52" t="s">
        <v>293</v>
      </c>
      <c r="D54" s="52"/>
      <c r="E54" s="52"/>
      <c r="F54" s="52"/>
      <c r="G54" s="52"/>
      <c r="H54" s="52"/>
      <c r="I54" s="52"/>
      <c r="J54" s="52"/>
      <c r="K54" s="52"/>
      <c r="L54" s="52"/>
      <c r="M54" s="52"/>
      <c r="N54" s="52"/>
      <c r="O54" s="52"/>
      <c r="P54" s="52"/>
      <c r="Q54" s="52"/>
      <c r="R54" s="52"/>
      <c r="S54" s="52"/>
      <c r="T54" s="52"/>
    </row>
    <row r="55" spans="1:20" ht="16.5" customHeight="1" x14ac:dyDescent="0.2">
      <c r="A55" s="42"/>
      <c r="B55" s="42"/>
      <c r="C55" s="52" t="s">
        <v>216</v>
      </c>
      <c r="D55" s="52"/>
      <c r="E55" s="52"/>
      <c r="F55" s="52"/>
      <c r="G55" s="52"/>
      <c r="H55" s="52"/>
      <c r="I55" s="52"/>
      <c r="J55" s="52"/>
      <c r="K55" s="52"/>
      <c r="L55" s="52"/>
      <c r="M55" s="52"/>
      <c r="N55" s="52"/>
      <c r="O55" s="52"/>
      <c r="P55" s="52"/>
      <c r="Q55" s="52"/>
      <c r="R55" s="52"/>
      <c r="S55" s="52"/>
      <c r="T55" s="52"/>
    </row>
    <row r="56" spans="1:20" ht="4.5" customHeight="1" x14ac:dyDescent="0.2">
      <c r="A56" s="28"/>
      <c r="B56" s="28"/>
      <c r="C56" s="2"/>
      <c r="D56" s="2"/>
      <c r="E56" s="2"/>
      <c r="F56" s="2"/>
      <c r="G56" s="2"/>
      <c r="H56" s="2"/>
      <c r="I56" s="2"/>
      <c r="J56" s="2"/>
      <c r="K56" s="2"/>
      <c r="L56" s="2"/>
      <c r="M56" s="2"/>
      <c r="N56" s="2"/>
      <c r="O56" s="2"/>
      <c r="P56" s="2"/>
      <c r="Q56" s="2"/>
      <c r="R56" s="2"/>
      <c r="S56" s="2"/>
      <c r="T56" s="2"/>
    </row>
    <row r="57" spans="1:20" ht="55.15" customHeight="1" x14ac:dyDescent="0.2">
      <c r="A57" s="28" t="s">
        <v>72</v>
      </c>
      <c r="B57" s="28"/>
      <c r="C57" s="52" t="s">
        <v>294</v>
      </c>
      <c r="D57" s="52"/>
      <c r="E57" s="52"/>
      <c r="F57" s="52"/>
      <c r="G57" s="52"/>
      <c r="H57" s="52"/>
      <c r="I57" s="52"/>
      <c r="J57" s="52"/>
      <c r="K57" s="52"/>
      <c r="L57" s="52"/>
      <c r="M57" s="52"/>
      <c r="N57" s="52"/>
      <c r="O57" s="52"/>
      <c r="P57" s="52"/>
      <c r="Q57" s="52"/>
      <c r="R57" s="52"/>
      <c r="S57" s="52"/>
      <c r="T57" s="52"/>
    </row>
    <row r="58" spans="1:20" ht="29.45" customHeight="1" x14ac:dyDescent="0.2">
      <c r="A58" s="28" t="s">
        <v>74</v>
      </c>
      <c r="B58" s="28"/>
      <c r="C58" s="52" t="s">
        <v>295</v>
      </c>
      <c r="D58" s="52"/>
      <c r="E58" s="52"/>
      <c r="F58" s="52"/>
      <c r="G58" s="52"/>
      <c r="H58" s="52"/>
      <c r="I58" s="52"/>
      <c r="J58" s="52"/>
      <c r="K58" s="52"/>
      <c r="L58" s="52"/>
      <c r="M58" s="52"/>
      <c r="N58" s="52"/>
      <c r="O58" s="52"/>
      <c r="P58" s="52"/>
      <c r="Q58" s="52"/>
      <c r="R58" s="52"/>
      <c r="S58" s="52"/>
      <c r="T58" s="52"/>
    </row>
    <row r="59" spans="1:20" ht="4.5" customHeight="1" x14ac:dyDescent="0.2"/>
    <row r="60" spans="1:20" ht="16.5" customHeight="1" x14ac:dyDescent="0.2">
      <c r="A60" s="29" t="s">
        <v>89</v>
      </c>
      <c r="B60" s="28"/>
      <c r="C60" s="28"/>
      <c r="D60" s="28"/>
      <c r="E60" s="52" t="s">
        <v>90</v>
      </c>
      <c r="F60" s="52"/>
      <c r="G60" s="52"/>
      <c r="H60" s="52"/>
      <c r="I60" s="52"/>
      <c r="J60" s="52"/>
      <c r="K60" s="52"/>
      <c r="L60" s="52"/>
      <c r="M60" s="52"/>
      <c r="N60" s="52"/>
      <c r="O60" s="52"/>
      <c r="P60" s="52"/>
      <c r="Q60" s="52"/>
      <c r="R60" s="52"/>
      <c r="S60" s="52"/>
      <c r="T60" s="52"/>
    </row>
  </sheetData>
  <mergeCells count="7">
    <mergeCell ref="C58:T58"/>
    <mergeCell ref="E60:T60"/>
    <mergeCell ref="K1:T1"/>
    <mergeCell ref="C52:T52"/>
    <mergeCell ref="C54:T54"/>
    <mergeCell ref="C55:T55"/>
    <mergeCell ref="C57:T57"/>
  </mergeCells>
  <pageMargins left="0.7" right="0.7" top="0.75" bottom="0.75" header="0.3" footer="0.3"/>
  <pageSetup paperSize="9" fitToHeight="0" orientation="landscape" horizontalDpi="300" verticalDpi="300"/>
  <headerFooter scaleWithDoc="0" alignWithMargins="0">
    <oddHeader>&amp;C&amp;"Arial"&amp;8TABLE 8A.18</oddHeader>
    <oddFooter>&amp;L&amp;"Arial"&amp;8REPORT ON
GOVERNMENT
SERVICES 2022&amp;R&amp;"Arial"&amp;8CORRECTIVE
SERVICES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4"/>
  <sheetViews>
    <sheetView showGridLines="0" workbookViewId="0"/>
  </sheetViews>
  <sheetFormatPr defaultColWidth="11.42578125" defaultRowHeight="12.75" x14ac:dyDescent="0.2"/>
  <cols>
    <col min="1" max="10" width="1.85546875" customWidth="1"/>
    <col min="11" max="11" width="14.7109375" customWidth="1"/>
    <col min="12" max="12" width="5.7109375" customWidth="1"/>
    <col min="13" max="21" width="10.140625" customWidth="1"/>
  </cols>
  <sheetData>
    <row r="1" spans="1:21" ht="17.45" customHeight="1" x14ac:dyDescent="0.2">
      <c r="A1" s="8" t="s">
        <v>32</v>
      </c>
      <c r="B1" s="8"/>
      <c r="C1" s="8"/>
      <c r="D1" s="8"/>
      <c r="E1" s="8"/>
      <c r="F1" s="8"/>
      <c r="G1" s="8"/>
      <c r="H1" s="8"/>
      <c r="I1" s="8"/>
      <c r="J1" s="8"/>
      <c r="K1" s="58" t="s">
        <v>33</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35</v>
      </c>
      <c r="N2" s="13" t="s">
        <v>36</v>
      </c>
      <c r="O2" s="13" t="s">
        <v>37</v>
      </c>
      <c r="P2" s="13" t="s">
        <v>38</v>
      </c>
      <c r="Q2" s="13" t="s">
        <v>39</v>
      </c>
      <c r="R2" s="13" t="s">
        <v>40</v>
      </c>
      <c r="S2" s="13" t="s">
        <v>41</v>
      </c>
      <c r="T2" s="13" t="s">
        <v>42</v>
      </c>
      <c r="U2" s="13" t="s">
        <v>43</v>
      </c>
    </row>
    <row r="3" spans="1:21" ht="16.5" customHeight="1" x14ac:dyDescent="0.2">
      <c r="A3" s="7" t="s">
        <v>44</v>
      </c>
      <c r="B3" s="7"/>
      <c r="C3" s="7"/>
      <c r="D3" s="7"/>
      <c r="E3" s="7"/>
      <c r="F3" s="7"/>
      <c r="G3" s="7"/>
      <c r="H3" s="7"/>
      <c r="I3" s="7"/>
      <c r="J3" s="7"/>
      <c r="K3" s="7"/>
      <c r="L3" s="9"/>
      <c r="M3" s="10"/>
      <c r="N3" s="10"/>
      <c r="O3" s="10"/>
      <c r="P3" s="10"/>
      <c r="Q3" s="10"/>
      <c r="R3" s="10"/>
      <c r="S3" s="10"/>
      <c r="T3" s="10"/>
      <c r="U3" s="10"/>
    </row>
    <row r="4" spans="1:21" ht="16.5" customHeight="1" x14ac:dyDescent="0.2">
      <c r="A4" s="7"/>
      <c r="B4" s="7" t="s">
        <v>45</v>
      </c>
      <c r="C4" s="7"/>
      <c r="D4" s="7"/>
      <c r="E4" s="7"/>
      <c r="F4" s="7"/>
      <c r="G4" s="7"/>
      <c r="H4" s="7"/>
      <c r="I4" s="7"/>
      <c r="J4" s="7"/>
      <c r="K4" s="7"/>
      <c r="L4" s="9"/>
      <c r="M4" s="10"/>
      <c r="N4" s="10"/>
      <c r="O4" s="10"/>
      <c r="P4" s="10"/>
      <c r="Q4" s="10"/>
      <c r="R4" s="10"/>
      <c r="S4" s="10"/>
      <c r="T4" s="10"/>
      <c r="U4" s="10"/>
    </row>
    <row r="5" spans="1:21" ht="16.5" customHeight="1" x14ac:dyDescent="0.2">
      <c r="A5" s="7"/>
      <c r="B5" s="7"/>
      <c r="C5" s="7" t="s">
        <v>46</v>
      </c>
      <c r="D5" s="7"/>
      <c r="E5" s="7"/>
      <c r="F5" s="7"/>
      <c r="G5" s="7"/>
      <c r="H5" s="7"/>
      <c r="I5" s="7"/>
      <c r="J5" s="7"/>
      <c r="K5" s="7"/>
      <c r="L5" s="9"/>
      <c r="M5" s="10"/>
      <c r="N5" s="10"/>
      <c r="O5" s="10"/>
      <c r="P5" s="10"/>
      <c r="Q5" s="10"/>
      <c r="R5" s="10"/>
      <c r="S5" s="10"/>
      <c r="T5" s="10"/>
      <c r="U5" s="10"/>
    </row>
    <row r="6" spans="1:21" ht="16.5" customHeight="1" x14ac:dyDescent="0.2">
      <c r="A6" s="7"/>
      <c r="B6" s="7"/>
      <c r="C6" s="7"/>
      <c r="D6" s="7" t="s">
        <v>47</v>
      </c>
      <c r="E6" s="7"/>
      <c r="F6" s="7"/>
      <c r="G6" s="7"/>
      <c r="H6" s="7"/>
      <c r="I6" s="7"/>
      <c r="J6" s="7"/>
      <c r="K6" s="7"/>
      <c r="L6" s="9" t="s">
        <v>48</v>
      </c>
      <c r="M6" s="22">
        <v>1389090</v>
      </c>
      <c r="N6" s="22">
        <v>1021867</v>
      </c>
      <c r="O6" s="25">
        <v>731026</v>
      </c>
      <c r="P6" s="25">
        <v>715644</v>
      </c>
      <c r="Q6" s="25">
        <v>255821</v>
      </c>
      <c r="R6" s="26">
        <v>93169</v>
      </c>
      <c r="S6" s="26">
        <v>57954</v>
      </c>
      <c r="T6" s="25">
        <v>154463</v>
      </c>
      <c r="U6" s="22">
        <v>4419033</v>
      </c>
    </row>
    <row r="7" spans="1:21" ht="16.5" customHeight="1" x14ac:dyDescent="0.2">
      <c r="A7" s="7"/>
      <c r="B7" s="7"/>
      <c r="C7" s="7"/>
      <c r="D7" s="7" t="s">
        <v>49</v>
      </c>
      <c r="E7" s="7"/>
      <c r="F7" s="7"/>
      <c r="G7" s="7"/>
      <c r="H7" s="7"/>
      <c r="I7" s="7"/>
      <c r="J7" s="7"/>
      <c r="K7" s="7"/>
      <c r="L7" s="9" t="s">
        <v>48</v>
      </c>
      <c r="M7" s="25">
        <v>133316</v>
      </c>
      <c r="N7" s="26">
        <v>37416</v>
      </c>
      <c r="O7" s="26">
        <v>14117</v>
      </c>
      <c r="P7" s="26">
        <v>24350</v>
      </c>
      <c r="Q7" s="26">
        <v>10860</v>
      </c>
      <c r="R7" s="23">
        <v>3200</v>
      </c>
      <c r="S7" s="16" t="s">
        <v>50</v>
      </c>
      <c r="T7" s="23">
        <v>7887</v>
      </c>
      <c r="U7" s="25">
        <v>231147</v>
      </c>
    </row>
    <row r="8" spans="1:21" ht="16.5" customHeight="1" x14ac:dyDescent="0.2">
      <c r="A8" s="7"/>
      <c r="B8" s="7"/>
      <c r="C8" s="7"/>
      <c r="D8" s="7" t="s">
        <v>51</v>
      </c>
      <c r="E8" s="7"/>
      <c r="F8" s="7"/>
      <c r="G8" s="7"/>
      <c r="H8" s="7"/>
      <c r="I8" s="7"/>
      <c r="J8" s="7"/>
      <c r="K8" s="7"/>
      <c r="L8" s="9"/>
      <c r="M8" s="10"/>
      <c r="N8" s="10"/>
      <c r="O8" s="10"/>
      <c r="P8" s="10"/>
      <c r="Q8" s="10"/>
      <c r="R8" s="10"/>
      <c r="S8" s="10"/>
      <c r="T8" s="10"/>
      <c r="U8" s="10"/>
    </row>
    <row r="9" spans="1:21" ht="16.5" customHeight="1" x14ac:dyDescent="0.2">
      <c r="A9" s="7"/>
      <c r="B9" s="7"/>
      <c r="C9" s="7"/>
      <c r="D9" s="7"/>
      <c r="E9" s="7" t="s">
        <v>52</v>
      </c>
      <c r="F9" s="7"/>
      <c r="G9" s="7"/>
      <c r="H9" s="7"/>
      <c r="I9" s="7"/>
      <c r="J9" s="7"/>
      <c r="K9" s="7"/>
      <c r="L9" s="9" t="s">
        <v>48</v>
      </c>
      <c r="M9" s="25">
        <v>297965</v>
      </c>
      <c r="N9" s="26">
        <v>88410</v>
      </c>
      <c r="O9" s="26">
        <v>40387</v>
      </c>
      <c r="P9" s="25">
        <v>124738</v>
      </c>
      <c r="Q9" s="26">
        <v>16002</v>
      </c>
      <c r="R9" s="23">
        <v>1712</v>
      </c>
      <c r="S9" s="20">
        <v>234</v>
      </c>
      <c r="T9" s="18" t="s">
        <v>53</v>
      </c>
      <c r="U9" s="25">
        <v>569448</v>
      </c>
    </row>
    <row r="10" spans="1:21" ht="16.5" customHeight="1" x14ac:dyDescent="0.2">
      <c r="A10" s="7"/>
      <c r="B10" s="7"/>
      <c r="C10" s="7"/>
      <c r="D10" s="7"/>
      <c r="E10" s="7" t="s">
        <v>54</v>
      </c>
      <c r="F10" s="7"/>
      <c r="G10" s="7"/>
      <c r="H10" s="7"/>
      <c r="I10" s="7"/>
      <c r="J10" s="7"/>
      <c r="K10" s="7"/>
      <c r="L10" s="9" t="s">
        <v>48</v>
      </c>
      <c r="M10" s="25">
        <v>957809</v>
      </c>
      <c r="N10" s="25">
        <v>896040</v>
      </c>
      <c r="O10" s="25">
        <v>676521</v>
      </c>
      <c r="P10" s="25">
        <v>566556</v>
      </c>
      <c r="Q10" s="25">
        <v>228959</v>
      </c>
      <c r="R10" s="26">
        <v>88257</v>
      </c>
      <c r="S10" s="26">
        <v>57720</v>
      </c>
      <c r="T10" s="18" t="s">
        <v>53</v>
      </c>
      <c r="U10" s="22">
        <v>3471862</v>
      </c>
    </row>
    <row r="11" spans="1:21" ht="16.5" customHeight="1" x14ac:dyDescent="0.2">
      <c r="A11" s="7"/>
      <c r="B11" s="7"/>
      <c r="C11" s="7"/>
      <c r="D11" s="7"/>
      <c r="E11" s="7" t="s">
        <v>55</v>
      </c>
      <c r="F11" s="7"/>
      <c r="G11" s="7"/>
      <c r="H11" s="7"/>
      <c r="I11" s="7"/>
      <c r="J11" s="7"/>
      <c r="K11" s="7"/>
      <c r="L11" s="9" t="s">
        <v>48</v>
      </c>
      <c r="M11" s="22">
        <v>1255774</v>
      </c>
      <c r="N11" s="25">
        <v>984451</v>
      </c>
      <c r="O11" s="25">
        <v>716908</v>
      </c>
      <c r="P11" s="25">
        <v>691294</v>
      </c>
      <c r="Q11" s="25">
        <v>244961</v>
      </c>
      <c r="R11" s="26">
        <v>89969</v>
      </c>
      <c r="S11" s="26">
        <v>57954</v>
      </c>
      <c r="T11" s="25">
        <v>146576</v>
      </c>
      <c r="U11" s="22">
        <v>4187886</v>
      </c>
    </row>
    <row r="12" spans="1:21" ht="16.5" customHeight="1" x14ac:dyDescent="0.2">
      <c r="A12" s="7"/>
      <c r="B12" s="7"/>
      <c r="C12" s="7"/>
      <c r="D12" s="7" t="s">
        <v>56</v>
      </c>
      <c r="E12" s="7"/>
      <c r="F12" s="7"/>
      <c r="G12" s="7"/>
      <c r="H12" s="7"/>
      <c r="I12" s="7"/>
      <c r="J12" s="7"/>
      <c r="K12" s="7"/>
      <c r="L12" s="9"/>
      <c r="M12" s="10"/>
      <c r="N12" s="10"/>
      <c r="O12" s="10"/>
      <c r="P12" s="10"/>
      <c r="Q12" s="10"/>
      <c r="R12" s="10"/>
      <c r="S12" s="10"/>
      <c r="T12" s="10"/>
      <c r="U12" s="10"/>
    </row>
    <row r="13" spans="1:21" ht="16.5" customHeight="1" x14ac:dyDescent="0.2">
      <c r="A13" s="7"/>
      <c r="B13" s="7"/>
      <c r="C13" s="7"/>
      <c r="D13" s="7"/>
      <c r="E13" s="7" t="s">
        <v>57</v>
      </c>
      <c r="F13" s="7"/>
      <c r="G13" s="7"/>
      <c r="H13" s="7"/>
      <c r="I13" s="7"/>
      <c r="J13" s="7"/>
      <c r="K13" s="7"/>
      <c r="L13" s="9"/>
      <c r="M13" s="10"/>
      <c r="N13" s="10"/>
      <c r="O13" s="10"/>
      <c r="P13" s="10"/>
      <c r="Q13" s="10"/>
      <c r="R13" s="10"/>
      <c r="S13" s="10"/>
      <c r="T13" s="10"/>
      <c r="U13" s="10"/>
    </row>
    <row r="14" spans="1:21" ht="16.5" customHeight="1" x14ac:dyDescent="0.2">
      <c r="A14" s="7"/>
      <c r="B14" s="7"/>
      <c r="C14" s="7"/>
      <c r="D14" s="7"/>
      <c r="E14" s="7"/>
      <c r="F14" s="7" t="s">
        <v>58</v>
      </c>
      <c r="G14" s="7"/>
      <c r="H14" s="7"/>
      <c r="I14" s="7"/>
      <c r="J14" s="7"/>
      <c r="K14" s="7"/>
      <c r="L14" s="9" t="s">
        <v>48</v>
      </c>
      <c r="M14" s="26">
        <v>19320</v>
      </c>
      <c r="N14" s="26">
        <v>14638</v>
      </c>
      <c r="O14" s="26">
        <v>14474</v>
      </c>
      <c r="P14" s="23">
        <v>5676</v>
      </c>
      <c r="Q14" s="26">
        <v>12706</v>
      </c>
      <c r="R14" s="20">
        <v>272</v>
      </c>
      <c r="S14" s="20">
        <v>535</v>
      </c>
      <c r="T14" s="20">
        <v>264</v>
      </c>
      <c r="U14" s="26">
        <v>67884</v>
      </c>
    </row>
    <row r="15" spans="1:21" ht="16.5" customHeight="1" x14ac:dyDescent="0.2">
      <c r="A15" s="7"/>
      <c r="B15" s="7"/>
      <c r="C15" s="7"/>
      <c r="D15" s="7"/>
      <c r="E15" s="7"/>
      <c r="F15" s="7" t="s">
        <v>59</v>
      </c>
      <c r="G15" s="7"/>
      <c r="H15" s="7"/>
      <c r="I15" s="7"/>
      <c r="J15" s="7"/>
      <c r="K15" s="7"/>
      <c r="L15" s="9" t="s">
        <v>48</v>
      </c>
      <c r="M15" s="25">
        <v>334654</v>
      </c>
      <c r="N15" s="25">
        <v>127165</v>
      </c>
      <c r="O15" s="25">
        <v>195932</v>
      </c>
      <c r="P15" s="25">
        <v>108573</v>
      </c>
      <c r="Q15" s="26">
        <v>43281</v>
      </c>
      <c r="R15" s="26">
        <v>15441</v>
      </c>
      <c r="S15" s="26">
        <v>13439</v>
      </c>
      <c r="T15" s="23">
        <v>4920</v>
      </c>
      <c r="U15" s="25">
        <v>843405</v>
      </c>
    </row>
    <row r="16" spans="1:21" ht="16.5" customHeight="1" x14ac:dyDescent="0.2">
      <c r="A16" s="7"/>
      <c r="B16" s="7"/>
      <c r="C16" s="7"/>
      <c r="D16" s="7"/>
      <c r="E16" s="7" t="s">
        <v>60</v>
      </c>
      <c r="F16" s="7"/>
      <c r="G16" s="7"/>
      <c r="H16" s="7"/>
      <c r="I16" s="7"/>
      <c r="J16" s="7"/>
      <c r="K16" s="7"/>
      <c r="L16" s="9" t="s">
        <v>48</v>
      </c>
      <c r="M16" s="26">
        <v>31489</v>
      </c>
      <c r="N16" s="26">
        <v>57418</v>
      </c>
      <c r="O16" s="18" t="s">
        <v>61</v>
      </c>
      <c r="P16" s="26">
        <v>19983</v>
      </c>
      <c r="Q16" s="18" t="s">
        <v>61</v>
      </c>
      <c r="R16" s="18" t="s">
        <v>61</v>
      </c>
      <c r="S16" s="16" t="s">
        <v>50</v>
      </c>
      <c r="T16" s="26">
        <v>49069</v>
      </c>
      <c r="U16" s="25">
        <v>157959</v>
      </c>
    </row>
    <row r="17" spans="1:21" ht="16.5" customHeight="1" x14ac:dyDescent="0.2">
      <c r="A17" s="7"/>
      <c r="B17" s="7"/>
      <c r="C17" s="7"/>
      <c r="D17" s="7"/>
      <c r="E17" s="7" t="s">
        <v>62</v>
      </c>
      <c r="F17" s="7"/>
      <c r="G17" s="7"/>
      <c r="H17" s="7"/>
      <c r="I17" s="7"/>
      <c r="J17" s="7"/>
      <c r="K17" s="7"/>
      <c r="L17" s="9" t="s">
        <v>48</v>
      </c>
      <c r="M17" s="25">
        <v>172764</v>
      </c>
      <c r="N17" s="25">
        <v>126677</v>
      </c>
      <c r="O17" s="25">
        <v>125193</v>
      </c>
      <c r="P17" s="26">
        <v>38191</v>
      </c>
      <c r="Q17" s="26">
        <v>20254</v>
      </c>
      <c r="R17" s="23">
        <v>5258</v>
      </c>
      <c r="S17" s="23">
        <v>7386</v>
      </c>
      <c r="T17" s="26">
        <v>13581</v>
      </c>
      <c r="U17" s="25">
        <v>509303</v>
      </c>
    </row>
    <row r="18" spans="1:21" ht="16.5" customHeight="1" x14ac:dyDescent="0.2">
      <c r="A18" s="7"/>
      <c r="B18" s="7"/>
      <c r="C18" s="7"/>
      <c r="D18" s="7"/>
      <c r="E18" s="7" t="s">
        <v>63</v>
      </c>
      <c r="F18" s="7"/>
      <c r="G18" s="7"/>
      <c r="H18" s="7"/>
      <c r="I18" s="7"/>
      <c r="J18" s="7"/>
      <c r="K18" s="7"/>
      <c r="L18" s="9" t="s">
        <v>48</v>
      </c>
      <c r="M18" s="25">
        <v>558227</v>
      </c>
      <c r="N18" s="25">
        <v>325897</v>
      </c>
      <c r="O18" s="25">
        <v>335599</v>
      </c>
      <c r="P18" s="25">
        <v>172423</v>
      </c>
      <c r="Q18" s="26">
        <v>76240</v>
      </c>
      <c r="R18" s="26">
        <v>20971</v>
      </c>
      <c r="S18" s="26">
        <v>21360</v>
      </c>
      <c r="T18" s="26">
        <v>67834</v>
      </c>
      <c r="U18" s="22">
        <v>1578552</v>
      </c>
    </row>
    <row r="19" spans="1:21" ht="29.45" customHeight="1" x14ac:dyDescent="0.2">
      <c r="A19" s="7"/>
      <c r="B19" s="7"/>
      <c r="C19" s="7"/>
      <c r="D19" s="57" t="s">
        <v>64</v>
      </c>
      <c r="E19" s="57"/>
      <c r="F19" s="57"/>
      <c r="G19" s="57"/>
      <c r="H19" s="57"/>
      <c r="I19" s="57"/>
      <c r="J19" s="57"/>
      <c r="K19" s="57"/>
      <c r="L19" s="9" t="s">
        <v>48</v>
      </c>
      <c r="M19" s="22">
        <v>1814001</v>
      </c>
      <c r="N19" s="22">
        <v>1310348</v>
      </c>
      <c r="O19" s="22">
        <v>1052508</v>
      </c>
      <c r="P19" s="25">
        <v>863717</v>
      </c>
      <c r="Q19" s="25">
        <v>321201</v>
      </c>
      <c r="R19" s="25">
        <v>110940</v>
      </c>
      <c r="S19" s="26">
        <v>79314</v>
      </c>
      <c r="T19" s="25">
        <v>214410</v>
      </c>
      <c r="U19" s="22">
        <v>5766439</v>
      </c>
    </row>
    <row r="20" spans="1:21" ht="16.5" customHeight="1" x14ac:dyDescent="0.2">
      <c r="A20" s="7"/>
      <c r="B20" s="7"/>
      <c r="C20" s="7"/>
      <c r="D20" s="7" t="s">
        <v>65</v>
      </c>
      <c r="E20" s="7"/>
      <c r="F20" s="7"/>
      <c r="G20" s="7"/>
      <c r="H20" s="7"/>
      <c r="I20" s="7"/>
      <c r="J20" s="7"/>
      <c r="K20" s="7"/>
      <c r="L20" s="9"/>
      <c r="M20" s="10"/>
      <c r="N20" s="10"/>
      <c r="O20" s="10"/>
      <c r="P20" s="10"/>
      <c r="Q20" s="10"/>
      <c r="R20" s="10"/>
      <c r="S20" s="10"/>
      <c r="T20" s="10"/>
      <c r="U20" s="10"/>
    </row>
    <row r="21" spans="1:21" ht="29.45" customHeight="1" x14ac:dyDescent="0.2">
      <c r="A21" s="7"/>
      <c r="B21" s="7"/>
      <c r="C21" s="7"/>
      <c r="D21" s="7"/>
      <c r="E21" s="57" t="s">
        <v>66</v>
      </c>
      <c r="F21" s="57"/>
      <c r="G21" s="57"/>
      <c r="H21" s="57"/>
      <c r="I21" s="57"/>
      <c r="J21" s="57"/>
      <c r="K21" s="57"/>
      <c r="L21" s="9" t="s">
        <v>48</v>
      </c>
      <c r="M21" s="26">
        <v>32794</v>
      </c>
      <c r="N21" s="26">
        <v>26092</v>
      </c>
      <c r="O21" s="26">
        <v>48123</v>
      </c>
      <c r="P21" s="26">
        <v>25537</v>
      </c>
      <c r="Q21" s="23">
        <v>7376</v>
      </c>
      <c r="R21" s="18" t="s">
        <v>53</v>
      </c>
      <c r="S21" s="23">
        <v>2643</v>
      </c>
      <c r="T21" s="18" t="s">
        <v>53</v>
      </c>
      <c r="U21" s="25">
        <v>142566</v>
      </c>
    </row>
    <row r="22" spans="1:21" ht="16.5" customHeight="1" x14ac:dyDescent="0.2">
      <c r="A22" s="7"/>
      <c r="B22" s="7"/>
      <c r="C22" s="7"/>
      <c r="D22" s="7"/>
      <c r="E22" s="7" t="s">
        <v>67</v>
      </c>
      <c r="F22" s="7"/>
      <c r="G22" s="7"/>
      <c r="H22" s="7"/>
      <c r="I22" s="7"/>
      <c r="J22" s="7"/>
      <c r="K22" s="7"/>
      <c r="L22" s="9" t="s">
        <v>48</v>
      </c>
      <c r="M22" s="25">
        <v>180070</v>
      </c>
      <c r="N22" s="25">
        <v>145469</v>
      </c>
      <c r="O22" s="26">
        <v>25025</v>
      </c>
      <c r="P22" s="26">
        <v>53454</v>
      </c>
      <c r="Q22" s="26">
        <v>23381</v>
      </c>
      <c r="R22" s="26">
        <v>11404</v>
      </c>
      <c r="S22" s="16" t="s">
        <v>50</v>
      </c>
      <c r="T22" s="26">
        <v>20841</v>
      </c>
      <c r="U22" s="25">
        <v>459644</v>
      </c>
    </row>
    <row r="23" spans="1:21" ht="16.5" customHeight="1" x14ac:dyDescent="0.2">
      <c r="A23" s="7"/>
      <c r="B23" s="7"/>
      <c r="C23" s="7"/>
      <c r="D23" s="7"/>
      <c r="E23" s="7" t="s">
        <v>68</v>
      </c>
      <c r="F23" s="7"/>
      <c r="G23" s="7"/>
      <c r="H23" s="7"/>
      <c r="I23" s="7"/>
      <c r="J23" s="7"/>
      <c r="K23" s="7"/>
      <c r="L23" s="9" t="s">
        <v>48</v>
      </c>
      <c r="M23" s="26">
        <v>43103</v>
      </c>
      <c r="N23" s="26">
        <v>21050</v>
      </c>
      <c r="O23" s="16" t="s">
        <v>50</v>
      </c>
      <c r="P23" s="16" t="s">
        <v>50</v>
      </c>
      <c r="Q23" s="23">
        <v>6936</v>
      </c>
      <c r="R23" s="18" t="s">
        <v>61</v>
      </c>
      <c r="S23" s="16" t="s">
        <v>50</v>
      </c>
      <c r="T23" s="23">
        <v>4548</v>
      </c>
      <c r="U23" s="26">
        <v>75637</v>
      </c>
    </row>
    <row r="24" spans="1:21" ht="16.5" customHeight="1" x14ac:dyDescent="0.2">
      <c r="A24" s="7"/>
      <c r="B24" s="7"/>
      <c r="C24" s="7" t="s">
        <v>69</v>
      </c>
      <c r="D24" s="7"/>
      <c r="E24" s="7"/>
      <c r="F24" s="7"/>
      <c r="G24" s="7"/>
      <c r="H24" s="7"/>
      <c r="I24" s="7"/>
      <c r="J24" s="7"/>
      <c r="K24" s="7"/>
      <c r="L24" s="9"/>
      <c r="M24" s="10"/>
      <c r="N24" s="10"/>
      <c r="O24" s="10"/>
      <c r="P24" s="10"/>
      <c r="Q24" s="10"/>
      <c r="R24" s="10"/>
      <c r="S24" s="10"/>
      <c r="T24" s="10"/>
      <c r="U24" s="10"/>
    </row>
    <row r="25" spans="1:21" ht="16.5" customHeight="1" x14ac:dyDescent="0.2">
      <c r="A25" s="7"/>
      <c r="B25" s="7"/>
      <c r="C25" s="7"/>
      <c r="D25" s="7" t="s">
        <v>47</v>
      </c>
      <c r="E25" s="7"/>
      <c r="F25" s="7"/>
      <c r="G25" s="7"/>
      <c r="H25" s="7"/>
      <c r="I25" s="7"/>
      <c r="J25" s="7"/>
      <c r="K25" s="7"/>
      <c r="L25" s="9" t="s">
        <v>48</v>
      </c>
      <c r="M25" s="25">
        <v>167389</v>
      </c>
      <c r="N25" s="25">
        <v>219089</v>
      </c>
      <c r="O25" s="25">
        <v>130199</v>
      </c>
      <c r="P25" s="26">
        <v>73288</v>
      </c>
      <c r="Q25" s="26">
        <v>56240</v>
      </c>
      <c r="R25" s="26">
        <v>16608</v>
      </c>
      <c r="S25" s="26">
        <v>17531</v>
      </c>
      <c r="T25" s="26">
        <v>29323</v>
      </c>
      <c r="U25" s="25">
        <v>709667</v>
      </c>
    </row>
    <row r="26" spans="1:21" ht="16.5" customHeight="1" x14ac:dyDescent="0.2">
      <c r="A26" s="7"/>
      <c r="B26" s="7"/>
      <c r="C26" s="7"/>
      <c r="D26" s="7" t="s">
        <v>49</v>
      </c>
      <c r="E26" s="7"/>
      <c r="F26" s="7"/>
      <c r="G26" s="7"/>
      <c r="H26" s="7"/>
      <c r="I26" s="7"/>
      <c r="J26" s="7"/>
      <c r="K26" s="7"/>
      <c r="L26" s="9" t="s">
        <v>48</v>
      </c>
      <c r="M26" s="23">
        <v>1573</v>
      </c>
      <c r="N26" s="16" t="s">
        <v>50</v>
      </c>
      <c r="O26" s="16">
        <v>6</v>
      </c>
      <c r="P26" s="20">
        <v>178</v>
      </c>
      <c r="Q26" s="23">
        <v>1288</v>
      </c>
      <c r="R26" s="16" t="s">
        <v>50</v>
      </c>
      <c r="S26" s="16" t="s">
        <v>50</v>
      </c>
      <c r="T26" s="20">
        <v>406</v>
      </c>
      <c r="U26" s="23">
        <v>3451</v>
      </c>
    </row>
    <row r="27" spans="1:21" ht="16.5" customHeight="1" x14ac:dyDescent="0.2">
      <c r="A27" s="7"/>
      <c r="B27" s="7"/>
      <c r="C27" s="7"/>
      <c r="D27" s="7" t="s">
        <v>51</v>
      </c>
      <c r="E27" s="7"/>
      <c r="F27" s="7"/>
      <c r="G27" s="7"/>
      <c r="H27" s="7"/>
      <c r="I27" s="7"/>
      <c r="J27" s="7"/>
      <c r="K27" s="7"/>
      <c r="L27" s="9" t="s">
        <v>48</v>
      </c>
      <c r="M27" s="25">
        <v>165816</v>
      </c>
      <c r="N27" s="25">
        <v>219089</v>
      </c>
      <c r="O27" s="25">
        <v>130193</v>
      </c>
      <c r="P27" s="26">
        <v>73110</v>
      </c>
      <c r="Q27" s="26">
        <v>54952</v>
      </c>
      <c r="R27" s="26">
        <v>16608</v>
      </c>
      <c r="S27" s="26">
        <v>17531</v>
      </c>
      <c r="T27" s="26">
        <v>28917</v>
      </c>
      <c r="U27" s="25">
        <v>706216</v>
      </c>
    </row>
    <row r="28" spans="1:21" ht="16.5" customHeight="1" x14ac:dyDescent="0.2">
      <c r="A28" s="7"/>
      <c r="B28" s="7"/>
      <c r="C28" s="7"/>
      <c r="D28" s="7" t="s">
        <v>70</v>
      </c>
      <c r="E28" s="7"/>
      <c r="F28" s="7"/>
      <c r="G28" s="7"/>
      <c r="H28" s="7"/>
      <c r="I28" s="7"/>
      <c r="J28" s="7"/>
      <c r="K28" s="7"/>
      <c r="L28" s="9" t="s">
        <v>48</v>
      </c>
      <c r="M28" s="23">
        <v>8481</v>
      </c>
      <c r="N28" s="26">
        <v>24873</v>
      </c>
      <c r="O28" s="23">
        <v>2378</v>
      </c>
      <c r="P28" s="23">
        <v>3775</v>
      </c>
      <c r="Q28" s="23">
        <v>2740</v>
      </c>
      <c r="R28" s="20">
        <v>171</v>
      </c>
      <c r="S28" s="16" t="s">
        <v>50</v>
      </c>
      <c r="T28" s="20">
        <v>170</v>
      </c>
      <c r="U28" s="26">
        <v>42589</v>
      </c>
    </row>
    <row r="29" spans="1:21" ht="29.45" customHeight="1" x14ac:dyDescent="0.2">
      <c r="A29" s="7"/>
      <c r="B29" s="7"/>
      <c r="C29" s="7"/>
      <c r="D29" s="57" t="s">
        <v>64</v>
      </c>
      <c r="E29" s="57"/>
      <c r="F29" s="57"/>
      <c r="G29" s="57"/>
      <c r="H29" s="57"/>
      <c r="I29" s="57"/>
      <c r="J29" s="57"/>
      <c r="K29" s="57"/>
      <c r="L29" s="9" t="s">
        <v>48</v>
      </c>
      <c r="M29" s="25">
        <v>174297</v>
      </c>
      <c r="N29" s="25">
        <v>243962</v>
      </c>
      <c r="O29" s="25">
        <v>132571</v>
      </c>
      <c r="P29" s="26">
        <v>76885</v>
      </c>
      <c r="Q29" s="26">
        <v>57692</v>
      </c>
      <c r="R29" s="26">
        <v>16779</v>
      </c>
      <c r="S29" s="26">
        <v>17531</v>
      </c>
      <c r="T29" s="26">
        <v>29087</v>
      </c>
      <c r="U29" s="25">
        <v>748805</v>
      </c>
    </row>
    <row r="30" spans="1:21" ht="16.5" customHeight="1" x14ac:dyDescent="0.2">
      <c r="A30" s="14"/>
      <c r="B30" s="14"/>
      <c r="C30" s="14"/>
      <c r="D30" s="14" t="s">
        <v>68</v>
      </c>
      <c r="E30" s="14"/>
      <c r="F30" s="14"/>
      <c r="G30" s="14"/>
      <c r="H30" s="14"/>
      <c r="I30" s="14"/>
      <c r="J30" s="14"/>
      <c r="K30" s="14"/>
      <c r="L30" s="15" t="s">
        <v>48</v>
      </c>
      <c r="M30" s="24">
        <v>6949</v>
      </c>
      <c r="N30" s="24">
        <v>6784</v>
      </c>
      <c r="O30" s="17" t="s">
        <v>50</v>
      </c>
      <c r="P30" s="17" t="s">
        <v>50</v>
      </c>
      <c r="Q30" s="24">
        <v>1838</v>
      </c>
      <c r="R30" s="19" t="s">
        <v>61</v>
      </c>
      <c r="S30" s="17" t="s">
        <v>50</v>
      </c>
      <c r="T30" s="21">
        <v>865</v>
      </c>
      <c r="U30" s="27">
        <v>16436</v>
      </c>
    </row>
    <row r="31" spans="1:21" ht="4.5" customHeight="1" x14ac:dyDescent="0.2">
      <c r="A31" s="28"/>
      <c r="B31" s="28"/>
      <c r="C31" s="2"/>
      <c r="D31" s="2"/>
      <c r="E31" s="2"/>
      <c r="F31" s="2"/>
      <c r="G31" s="2"/>
      <c r="H31" s="2"/>
      <c r="I31" s="2"/>
      <c r="J31" s="2"/>
      <c r="K31" s="2"/>
      <c r="L31" s="2"/>
      <c r="M31" s="2"/>
      <c r="N31" s="2"/>
      <c r="O31" s="2"/>
      <c r="P31" s="2"/>
      <c r="Q31" s="2"/>
      <c r="R31" s="2"/>
      <c r="S31" s="2"/>
      <c r="T31" s="2"/>
      <c r="U31" s="2"/>
    </row>
    <row r="32" spans="1:21" ht="16.5" customHeight="1" x14ac:dyDescent="0.2">
      <c r="A32" s="28"/>
      <c r="B32" s="28"/>
      <c r="C32" s="52" t="s">
        <v>71</v>
      </c>
      <c r="D32" s="52"/>
      <c r="E32" s="52"/>
      <c r="F32" s="52"/>
      <c r="G32" s="52"/>
      <c r="H32" s="52"/>
      <c r="I32" s="52"/>
      <c r="J32" s="52"/>
      <c r="K32" s="52"/>
      <c r="L32" s="52"/>
      <c r="M32" s="52"/>
      <c r="N32" s="52"/>
      <c r="O32" s="52"/>
      <c r="P32" s="52"/>
      <c r="Q32" s="52"/>
      <c r="R32" s="52"/>
      <c r="S32" s="52"/>
      <c r="T32" s="52"/>
      <c r="U32" s="52"/>
    </row>
    <row r="33" spans="1:21" ht="4.5" customHeight="1" x14ac:dyDescent="0.2">
      <c r="A33" s="28"/>
      <c r="B33" s="28"/>
      <c r="C33" s="2"/>
      <c r="D33" s="2"/>
      <c r="E33" s="2"/>
      <c r="F33" s="2"/>
      <c r="G33" s="2"/>
      <c r="H33" s="2"/>
      <c r="I33" s="2"/>
      <c r="J33" s="2"/>
      <c r="K33" s="2"/>
      <c r="L33" s="2"/>
      <c r="M33" s="2"/>
      <c r="N33" s="2"/>
      <c r="O33" s="2"/>
      <c r="P33" s="2"/>
      <c r="Q33" s="2"/>
      <c r="R33" s="2"/>
      <c r="S33" s="2"/>
      <c r="T33" s="2"/>
      <c r="U33" s="2"/>
    </row>
    <row r="34" spans="1:21" ht="16.5" customHeight="1" x14ac:dyDescent="0.2">
      <c r="A34" s="28" t="s">
        <v>72</v>
      </c>
      <c r="B34" s="28"/>
      <c r="C34" s="52" t="s">
        <v>73</v>
      </c>
      <c r="D34" s="52"/>
      <c r="E34" s="52"/>
      <c r="F34" s="52"/>
      <c r="G34" s="52"/>
      <c r="H34" s="52"/>
      <c r="I34" s="52"/>
      <c r="J34" s="52"/>
      <c r="K34" s="52"/>
      <c r="L34" s="52"/>
      <c r="M34" s="52"/>
      <c r="N34" s="52"/>
      <c r="O34" s="52"/>
      <c r="P34" s="52"/>
      <c r="Q34" s="52"/>
      <c r="R34" s="52"/>
      <c r="S34" s="52"/>
      <c r="T34" s="52"/>
      <c r="U34" s="52"/>
    </row>
    <row r="35" spans="1:21" ht="16.5" customHeight="1" x14ac:dyDescent="0.2">
      <c r="A35" s="28" t="s">
        <v>74</v>
      </c>
      <c r="B35" s="28"/>
      <c r="C35" s="52" t="s">
        <v>75</v>
      </c>
      <c r="D35" s="52"/>
      <c r="E35" s="52"/>
      <c r="F35" s="52"/>
      <c r="G35" s="52"/>
      <c r="H35" s="52"/>
      <c r="I35" s="52"/>
      <c r="J35" s="52"/>
      <c r="K35" s="52"/>
      <c r="L35" s="52"/>
      <c r="M35" s="52"/>
      <c r="N35" s="52"/>
      <c r="O35" s="52"/>
      <c r="P35" s="52"/>
      <c r="Q35" s="52"/>
      <c r="R35" s="52"/>
      <c r="S35" s="52"/>
      <c r="T35" s="52"/>
      <c r="U35" s="52"/>
    </row>
    <row r="36" spans="1:21" ht="42.4" customHeight="1" x14ac:dyDescent="0.2">
      <c r="A36" s="28"/>
      <c r="B36" s="28"/>
      <c r="C36" s="52" t="s">
        <v>76</v>
      </c>
      <c r="D36" s="52"/>
      <c r="E36" s="52"/>
      <c r="F36" s="52"/>
      <c r="G36" s="52"/>
      <c r="H36" s="52"/>
      <c r="I36" s="52"/>
      <c r="J36" s="52"/>
      <c r="K36" s="52"/>
      <c r="L36" s="52"/>
      <c r="M36" s="52"/>
      <c r="N36" s="52"/>
      <c r="O36" s="52"/>
      <c r="P36" s="52"/>
      <c r="Q36" s="52"/>
      <c r="R36" s="52"/>
      <c r="S36" s="52"/>
      <c r="T36" s="52"/>
      <c r="U36" s="52"/>
    </row>
    <row r="37" spans="1:21" ht="42.4" customHeight="1" x14ac:dyDescent="0.2">
      <c r="A37" s="28" t="s">
        <v>77</v>
      </c>
      <c r="B37" s="28"/>
      <c r="C37" s="52" t="s">
        <v>78</v>
      </c>
      <c r="D37" s="52"/>
      <c r="E37" s="52"/>
      <c r="F37" s="52"/>
      <c r="G37" s="52"/>
      <c r="H37" s="52"/>
      <c r="I37" s="52"/>
      <c r="J37" s="52"/>
      <c r="K37" s="52"/>
      <c r="L37" s="52"/>
      <c r="M37" s="52"/>
      <c r="N37" s="52"/>
      <c r="O37" s="52"/>
      <c r="P37" s="52"/>
      <c r="Q37" s="52"/>
      <c r="R37" s="52"/>
      <c r="S37" s="52"/>
      <c r="T37" s="52"/>
      <c r="U37" s="52"/>
    </row>
    <row r="38" spans="1:21" ht="29.45" customHeight="1" x14ac:dyDescent="0.2">
      <c r="A38" s="28" t="s">
        <v>79</v>
      </c>
      <c r="B38" s="28"/>
      <c r="C38" s="52" t="s">
        <v>80</v>
      </c>
      <c r="D38" s="52"/>
      <c r="E38" s="52"/>
      <c r="F38" s="52"/>
      <c r="G38" s="52"/>
      <c r="H38" s="52"/>
      <c r="I38" s="52"/>
      <c r="J38" s="52"/>
      <c r="K38" s="52"/>
      <c r="L38" s="52"/>
      <c r="M38" s="52"/>
      <c r="N38" s="52"/>
      <c r="O38" s="52"/>
      <c r="P38" s="52"/>
      <c r="Q38" s="52"/>
      <c r="R38" s="52"/>
      <c r="S38" s="52"/>
      <c r="T38" s="52"/>
      <c r="U38" s="52"/>
    </row>
    <row r="39" spans="1:21" ht="42.4" customHeight="1" x14ac:dyDescent="0.2">
      <c r="A39" s="28" t="s">
        <v>81</v>
      </c>
      <c r="B39" s="28"/>
      <c r="C39" s="52" t="s">
        <v>82</v>
      </c>
      <c r="D39" s="52"/>
      <c r="E39" s="52"/>
      <c r="F39" s="52"/>
      <c r="G39" s="52"/>
      <c r="H39" s="52"/>
      <c r="I39" s="52"/>
      <c r="J39" s="52"/>
      <c r="K39" s="52"/>
      <c r="L39" s="52"/>
      <c r="M39" s="52"/>
      <c r="N39" s="52"/>
      <c r="O39" s="52"/>
      <c r="P39" s="52"/>
      <c r="Q39" s="52"/>
      <c r="R39" s="52"/>
      <c r="S39" s="52"/>
      <c r="T39" s="52"/>
      <c r="U39" s="52"/>
    </row>
    <row r="40" spans="1:21" ht="93.95" customHeight="1" x14ac:dyDescent="0.2">
      <c r="A40" s="28" t="s">
        <v>83</v>
      </c>
      <c r="B40" s="28"/>
      <c r="C40" s="52" t="s">
        <v>84</v>
      </c>
      <c r="D40" s="52"/>
      <c r="E40" s="52"/>
      <c r="F40" s="52"/>
      <c r="G40" s="52"/>
      <c r="H40" s="52"/>
      <c r="I40" s="52"/>
      <c r="J40" s="52"/>
      <c r="K40" s="52"/>
      <c r="L40" s="52"/>
      <c r="M40" s="52"/>
      <c r="N40" s="52"/>
      <c r="O40" s="52"/>
      <c r="P40" s="52"/>
      <c r="Q40" s="52"/>
      <c r="R40" s="52"/>
      <c r="S40" s="52"/>
      <c r="T40" s="52"/>
      <c r="U40" s="52"/>
    </row>
    <row r="41" spans="1:21" ht="55.15" customHeight="1" x14ac:dyDescent="0.2">
      <c r="A41" s="28" t="s">
        <v>85</v>
      </c>
      <c r="B41" s="28"/>
      <c r="C41" s="52" t="s">
        <v>86</v>
      </c>
      <c r="D41" s="52"/>
      <c r="E41" s="52"/>
      <c r="F41" s="52"/>
      <c r="G41" s="52"/>
      <c r="H41" s="52"/>
      <c r="I41" s="52"/>
      <c r="J41" s="52"/>
      <c r="K41" s="52"/>
      <c r="L41" s="52"/>
      <c r="M41" s="52"/>
      <c r="N41" s="52"/>
      <c r="O41" s="52"/>
      <c r="P41" s="52"/>
      <c r="Q41" s="52"/>
      <c r="R41" s="52"/>
      <c r="S41" s="52"/>
      <c r="T41" s="52"/>
      <c r="U41" s="52"/>
    </row>
    <row r="42" spans="1:21" ht="16.5" customHeight="1" x14ac:dyDescent="0.2">
      <c r="A42" s="28" t="s">
        <v>87</v>
      </c>
      <c r="B42" s="28"/>
      <c r="C42" s="52" t="s">
        <v>88</v>
      </c>
      <c r="D42" s="52"/>
      <c r="E42" s="52"/>
      <c r="F42" s="52"/>
      <c r="G42" s="52"/>
      <c r="H42" s="52"/>
      <c r="I42" s="52"/>
      <c r="J42" s="52"/>
      <c r="K42" s="52"/>
      <c r="L42" s="52"/>
      <c r="M42" s="52"/>
      <c r="N42" s="52"/>
      <c r="O42" s="52"/>
      <c r="P42" s="52"/>
      <c r="Q42" s="52"/>
      <c r="R42" s="52"/>
      <c r="S42" s="52"/>
      <c r="T42" s="52"/>
      <c r="U42" s="52"/>
    </row>
    <row r="43" spans="1:21" ht="4.5" customHeight="1" x14ac:dyDescent="0.2"/>
    <row r="44" spans="1:21" ht="16.5" customHeight="1" x14ac:dyDescent="0.2">
      <c r="A44" s="29" t="s">
        <v>89</v>
      </c>
      <c r="B44" s="28"/>
      <c r="C44" s="28"/>
      <c r="D44" s="28"/>
      <c r="E44" s="52" t="s">
        <v>90</v>
      </c>
      <c r="F44" s="52"/>
      <c r="G44" s="52"/>
      <c r="H44" s="52"/>
      <c r="I44" s="52"/>
      <c r="J44" s="52"/>
      <c r="K44" s="52"/>
      <c r="L44" s="52"/>
      <c r="M44" s="52"/>
      <c r="N44" s="52"/>
      <c r="O44" s="52"/>
      <c r="P44" s="52"/>
      <c r="Q44" s="52"/>
      <c r="R44" s="52"/>
      <c r="S44" s="52"/>
      <c r="T44" s="52"/>
      <c r="U44" s="52"/>
    </row>
  </sheetData>
  <mergeCells count="15">
    <mergeCell ref="D19:K19"/>
    <mergeCell ref="E21:K21"/>
    <mergeCell ref="D29:K29"/>
    <mergeCell ref="K1:U1"/>
    <mergeCell ref="C32:U32"/>
    <mergeCell ref="C34:U34"/>
    <mergeCell ref="C35:U35"/>
    <mergeCell ref="C36:U36"/>
    <mergeCell ref="C37:U37"/>
    <mergeCell ref="C38:U38"/>
    <mergeCell ref="C39:U39"/>
    <mergeCell ref="C40:U40"/>
    <mergeCell ref="C41:U41"/>
    <mergeCell ref="C42:U42"/>
    <mergeCell ref="E44:U44"/>
  </mergeCells>
  <pageMargins left="0.7" right="0.7" top="0.75" bottom="0.75" header="0.3" footer="0.3"/>
  <pageSetup paperSize="9" fitToHeight="0" orientation="landscape" horizontalDpi="300" verticalDpi="300"/>
  <headerFooter scaleWithDoc="0" alignWithMargins="0">
    <oddHeader>&amp;C&amp;"Arial"&amp;8TABLE 8A.1</oddHeader>
    <oddFooter>&amp;L&amp;"Arial"&amp;8REPORT ON
GOVERNMENT
SERVICES 2022&amp;R&amp;"Arial"&amp;8CORRECTIVE
SERVICES
PAGE &amp;B&amp;P&amp;B</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31"/>
  <sheetViews>
    <sheetView showGridLines="0" workbookViewId="0"/>
  </sheetViews>
  <sheetFormatPr defaultColWidth="11.42578125" defaultRowHeight="12.75" x14ac:dyDescent="0.2"/>
  <cols>
    <col min="1" max="10" width="1.85546875" customWidth="1"/>
    <col min="11" max="11" width="16.42578125" customWidth="1"/>
    <col min="12" max="12" width="5.42578125" customWidth="1"/>
    <col min="13" max="21" width="7.5703125" customWidth="1"/>
  </cols>
  <sheetData>
    <row r="1" spans="1:21" ht="17.45" customHeight="1" x14ac:dyDescent="0.2">
      <c r="A1" s="8" t="s">
        <v>296</v>
      </c>
      <c r="B1" s="8"/>
      <c r="C1" s="8"/>
      <c r="D1" s="8"/>
      <c r="E1" s="8"/>
      <c r="F1" s="8"/>
      <c r="G1" s="8"/>
      <c r="H1" s="8"/>
      <c r="I1" s="8"/>
      <c r="J1" s="8"/>
      <c r="K1" s="58" t="s">
        <v>297</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36</v>
      </c>
      <c r="O2" s="13" t="s">
        <v>37</v>
      </c>
      <c r="P2" s="13" t="s">
        <v>38</v>
      </c>
      <c r="Q2" s="13" t="s">
        <v>39</v>
      </c>
      <c r="R2" s="13" t="s">
        <v>40</v>
      </c>
      <c r="S2" s="13" t="s">
        <v>95</v>
      </c>
      <c r="T2" s="13" t="s">
        <v>298</v>
      </c>
      <c r="U2" s="13" t="s">
        <v>43</v>
      </c>
    </row>
    <row r="3" spans="1:21" ht="16.5" customHeight="1" x14ac:dyDescent="0.2">
      <c r="A3" s="7" t="s">
        <v>299</v>
      </c>
      <c r="B3" s="7"/>
      <c r="C3" s="7"/>
      <c r="D3" s="7"/>
      <c r="E3" s="7"/>
      <c r="F3" s="7"/>
      <c r="G3" s="7"/>
      <c r="H3" s="7"/>
      <c r="I3" s="7"/>
      <c r="J3" s="7"/>
      <c r="K3" s="7"/>
      <c r="L3" s="9"/>
      <c r="M3" s="10"/>
      <c r="N3" s="10"/>
      <c r="O3" s="10"/>
      <c r="P3" s="10"/>
      <c r="Q3" s="10"/>
      <c r="R3" s="10"/>
      <c r="S3" s="10"/>
      <c r="T3" s="10"/>
      <c r="U3" s="10"/>
    </row>
    <row r="4" spans="1:21" ht="16.5" customHeight="1" x14ac:dyDescent="0.2">
      <c r="A4" s="7"/>
      <c r="B4" s="7" t="s">
        <v>45</v>
      </c>
      <c r="C4" s="7"/>
      <c r="D4" s="7"/>
      <c r="E4" s="7"/>
      <c r="F4" s="7"/>
      <c r="G4" s="7"/>
      <c r="H4" s="7"/>
      <c r="I4" s="7"/>
      <c r="J4" s="7"/>
      <c r="K4" s="7"/>
      <c r="L4" s="9"/>
      <c r="M4" s="10"/>
      <c r="N4" s="10"/>
      <c r="O4" s="10"/>
      <c r="P4" s="10"/>
      <c r="Q4" s="10"/>
      <c r="R4" s="10"/>
      <c r="S4" s="10"/>
      <c r="T4" s="10"/>
      <c r="U4" s="10"/>
    </row>
    <row r="5" spans="1:21" ht="16.5" customHeight="1" x14ac:dyDescent="0.2">
      <c r="A5" s="7"/>
      <c r="B5" s="7"/>
      <c r="C5" s="7" t="s">
        <v>300</v>
      </c>
      <c r="D5" s="7"/>
      <c r="E5" s="7"/>
      <c r="F5" s="7"/>
      <c r="G5" s="7"/>
      <c r="H5" s="7"/>
      <c r="I5" s="7"/>
      <c r="J5" s="7"/>
      <c r="K5" s="7"/>
      <c r="L5" s="9"/>
      <c r="M5" s="10"/>
      <c r="N5" s="10"/>
      <c r="O5" s="10"/>
      <c r="P5" s="10"/>
      <c r="Q5" s="10"/>
      <c r="R5" s="10"/>
      <c r="S5" s="10"/>
      <c r="T5" s="10"/>
      <c r="U5" s="10"/>
    </row>
    <row r="6" spans="1:21" ht="16.5" customHeight="1" x14ac:dyDescent="0.2">
      <c r="A6" s="7"/>
      <c r="B6" s="7"/>
      <c r="C6" s="7"/>
      <c r="D6" s="7" t="s">
        <v>51</v>
      </c>
      <c r="E6" s="7"/>
      <c r="F6" s="7"/>
      <c r="G6" s="7"/>
      <c r="H6" s="7"/>
      <c r="I6" s="7"/>
      <c r="J6" s="7"/>
      <c r="K6" s="7"/>
      <c r="L6" s="9"/>
      <c r="M6" s="10"/>
      <c r="N6" s="10"/>
      <c r="O6" s="10"/>
      <c r="P6" s="10"/>
      <c r="Q6" s="10"/>
      <c r="R6" s="10"/>
      <c r="S6" s="10"/>
      <c r="T6" s="10"/>
      <c r="U6" s="10"/>
    </row>
    <row r="7" spans="1:21" ht="16.5" customHeight="1" x14ac:dyDescent="0.2">
      <c r="A7" s="7"/>
      <c r="B7" s="7"/>
      <c r="C7" s="7"/>
      <c r="D7" s="7"/>
      <c r="E7" s="7" t="s">
        <v>52</v>
      </c>
      <c r="F7" s="7"/>
      <c r="G7" s="7"/>
      <c r="H7" s="7"/>
      <c r="I7" s="7"/>
      <c r="J7" s="7"/>
      <c r="K7" s="7"/>
      <c r="L7" s="9" t="s">
        <v>301</v>
      </c>
      <c r="M7" s="48">
        <v>216.91</v>
      </c>
      <c r="N7" s="48">
        <v>342.08</v>
      </c>
      <c r="O7" s="48">
        <v>169.31</v>
      </c>
      <c r="P7" s="48">
        <v>325.52</v>
      </c>
      <c r="Q7" s="48">
        <v>162.22999999999999</v>
      </c>
      <c r="R7" s="48">
        <v>336</v>
      </c>
      <c r="S7" s="48">
        <v>327.23</v>
      </c>
      <c r="T7" s="47" t="s">
        <v>53</v>
      </c>
      <c r="U7" s="48">
        <v>241.46</v>
      </c>
    </row>
    <row r="8" spans="1:21" ht="16.5" customHeight="1" x14ac:dyDescent="0.2">
      <c r="A8" s="7"/>
      <c r="B8" s="7"/>
      <c r="C8" s="7"/>
      <c r="D8" s="7"/>
      <c r="E8" s="7" t="s">
        <v>54</v>
      </c>
      <c r="F8" s="7"/>
      <c r="G8" s="7"/>
      <c r="H8" s="7"/>
      <c r="I8" s="7"/>
      <c r="J8" s="7"/>
      <c r="K8" s="7"/>
      <c r="L8" s="9" t="s">
        <v>301</v>
      </c>
      <c r="M8" s="48">
        <v>284.88</v>
      </c>
      <c r="N8" s="48">
        <v>381.51</v>
      </c>
      <c r="O8" s="48">
        <v>209.93</v>
      </c>
      <c r="P8" s="48">
        <v>276.35000000000002</v>
      </c>
      <c r="Q8" s="48">
        <v>225.58</v>
      </c>
      <c r="R8" s="48">
        <v>385.71</v>
      </c>
      <c r="S8" s="48">
        <v>386.51</v>
      </c>
      <c r="T8" s="47" t="s">
        <v>53</v>
      </c>
      <c r="U8" s="48">
        <v>280.52</v>
      </c>
    </row>
    <row r="9" spans="1:21" ht="16.5" customHeight="1" x14ac:dyDescent="0.2">
      <c r="A9" s="7"/>
      <c r="B9" s="7"/>
      <c r="C9" s="7"/>
      <c r="D9" s="7"/>
      <c r="E9" s="7" t="s">
        <v>302</v>
      </c>
      <c r="F9" s="7"/>
      <c r="G9" s="7"/>
      <c r="H9" s="7"/>
      <c r="I9" s="7"/>
      <c r="J9" s="7"/>
      <c r="K9" s="7"/>
      <c r="L9" s="9" t="s">
        <v>301</v>
      </c>
      <c r="M9" s="48">
        <v>265.16000000000003</v>
      </c>
      <c r="N9" s="48">
        <v>377.6</v>
      </c>
      <c r="O9" s="48">
        <v>207.13</v>
      </c>
      <c r="P9" s="48">
        <v>284.08999999999997</v>
      </c>
      <c r="Q9" s="48">
        <v>219.97</v>
      </c>
      <c r="R9" s="48">
        <v>384.63</v>
      </c>
      <c r="S9" s="48">
        <v>386.23</v>
      </c>
      <c r="T9" s="48">
        <v>229.62</v>
      </c>
      <c r="U9" s="48">
        <v>272.41000000000003</v>
      </c>
    </row>
    <row r="10" spans="1:21" ht="16.5" customHeight="1" x14ac:dyDescent="0.2">
      <c r="A10" s="7"/>
      <c r="B10" s="7"/>
      <c r="C10" s="7"/>
      <c r="D10" s="7" t="s">
        <v>70</v>
      </c>
      <c r="E10" s="7"/>
      <c r="F10" s="7"/>
      <c r="G10" s="7"/>
      <c r="H10" s="7"/>
      <c r="I10" s="7"/>
      <c r="J10" s="7"/>
      <c r="K10" s="7"/>
      <c r="L10" s="9"/>
      <c r="M10" s="10"/>
      <c r="N10" s="10"/>
      <c r="O10" s="10"/>
      <c r="P10" s="10"/>
      <c r="Q10" s="10"/>
      <c r="R10" s="10"/>
      <c r="S10" s="10"/>
      <c r="T10" s="10"/>
      <c r="U10" s="10"/>
    </row>
    <row r="11" spans="1:21" ht="16.5" customHeight="1" x14ac:dyDescent="0.2">
      <c r="A11" s="7"/>
      <c r="B11" s="7"/>
      <c r="C11" s="7"/>
      <c r="D11" s="7"/>
      <c r="E11" s="7" t="s">
        <v>57</v>
      </c>
      <c r="F11" s="7"/>
      <c r="G11" s="7"/>
      <c r="H11" s="7"/>
      <c r="I11" s="7"/>
      <c r="J11" s="7"/>
      <c r="K11" s="7"/>
      <c r="L11" s="9" t="s">
        <v>301</v>
      </c>
      <c r="M11" s="46">
        <v>74.739999999999995</v>
      </c>
      <c r="N11" s="46">
        <v>54.39</v>
      </c>
      <c r="O11" s="46">
        <v>60.79</v>
      </c>
      <c r="P11" s="46">
        <v>46.95</v>
      </c>
      <c r="Q11" s="46">
        <v>50.27</v>
      </c>
      <c r="R11" s="46">
        <v>67.17</v>
      </c>
      <c r="S11" s="46">
        <v>93.13</v>
      </c>
      <c r="T11" s="44">
        <v>8.1199999999999992</v>
      </c>
      <c r="U11" s="46">
        <v>59.28</v>
      </c>
    </row>
    <row r="12" spans="1:21" ht="16.5" customHeight="1" x14ac:dyDescent="0.2">
      <c r="A12" s="7"/>
      <c r="B12" s="7"/>
      <c r="C12" s="7"/>
      <c r="D12" s="7"/>
      <c r="E12" s="7" t="s">
        <v>58</v>
      </c>
      <c r="F12" s="7"/>
      <c r="G12" s="7"/>
      <c r="H12" s="7"/>
      <c r="I12" s="7"/>
      <c r="J12" s="7"/>
      <c r="K12" s="7"/>
      <c r="L12" s="9" t="s">
        <v>301</v>
      </c>
      <c r="M12" s="44">
        <v>4.08</v>
      </c>
      <c r="N12" s="44">
        <v>5.61</v>
      </c>
      <c r="O12" s="44">
        <v>4.18</v>
      </c>
      <c r="P12" s="44">
        <v>2.33</v>
      </c>
      <c r="Q12" s="46">
        <v>11.41</v>
      </c>
      <c r="R12" s="44">
        <v>1.1599999999999999</v>
      </c>
      <c r="S12" s="44">
        <v>3.57</v>
      </c>
      <c r="T12" s="44">
        <v>0.41</v>
      </c>
      <c r="U12" s="44">
        <v>4.42</v>
      </c>
    </row>
    <row r="13" spans="1:21" ht="16.5" customHeight="1" x14ac:dyDescent="0.2">
      <c r="A13" s="7"/>
      <c r="B13" s="7"/>
      <c r="C13" s="7"/>
      <c r="D13" s="7"/>
      <c r="E13" s="7" t="s">
        <v>59</v>
      </c>
      <c r="F13" s="7"/>
      <c r="G13" s="7"/>
      <c r="H13" s="7"/>
      <c r="I13" s="7"/>
      <c r="J13" s="7"/>
      <c r="K13" s="7"/>
      <c r="L13" s="9" t="s">
        <v>301</v>
      </c>
      <c r="M13" s="46">
        <v>70.66</v>
      </c>
      <c r="N13" s="46">
        <v>48.78</v>
      </c>
      <c r="O13" s="46">
        <v>56.61</v>
      </c>
      <c r="P13" s="46">
        <v>44.62</v>
      </c>
      <c r="Q13" s="46">
        <v>38.86</v>
      </c>
      <c r="R13" s="46">
        <v>66.010000000000005</v>
      </c>
      <c r="S13" s="46">
        <v>89.56</v>
      </c>
      <c r="T13" s="44">
        <v>7.71</v>
      </c>
      <c r="U13" s="46">
        <v>54.86</v>
      </c>
    </row>
    <row r="14" spans="1:21" ht="16.5" customHeight="1" x14ac:dyDescent="0.2">
      <c r="A14" s="7"/>
      <c r="B14" s="7"/>
      <c r="C14" s="7"/>
      <c r="D14" s="7"/>
      <c r="E14" s="7" t="s">
        <v>60</v>
      </c>
      <c r="F14" s="7"/>
      <c r="G14" s="7"/>
      <c r="H14" s="7"/>
      <c r="I14" s="7"/>
      <c r="J14" s="7"/>
      <c r="K14" s="7"/>
      <c r="L14" s="9" t="s">
        <v>301</v>
      </c>
      <c r="M14" s="44">
        <v>6.65</v>
      </c>
      <c r="N14" s="46">
        <v>22.02</v>
      </c>
      <c r="O14" s="47" t="s">
        <v>61</v>
      </c>
      <c r="P14" s="44">
        <v>8.2100000000000009</v>
      </c>
      <c r="Q14" s="47" t="s">
        <v>61</v>
      </c>
      <c r="R14" s="47" t="s">
        <v>61</v>
      </c>
      <c r="S14" s="44" t="s">
        <v>50</v>
      </c>
      <c r="T14" s="46">
        <v>76.87</v>
      </c>
      <c r="U14" s="46">
        <v>10.27</v>
      </c>
    </row>
    <row r="15" spans="1:21" ht="16.5" customHeight="1" x14ac:dyDescent="0.2">
      <c r="A15" s="7"/>
      <c r="B15" s="7"/>
      <c r="C15" s="7"/>
      <c r="D15" s="7"/>
      <c r="E15" s="7" t="s">
        <v>62</v>
      </c>
      <c r="F15" s="7"/>
      <c r="G15" s="7"/>
      <c r="H15" s="7"/>
      <c r="I15" s="7"/>
      <c r="J15" s="7"/>
      <c r="K15" s="7"/>
      <c r="L15" s="9" t="s">
        <v>301</v>
      </c>
      <c r="M15" s="46">
        <v>36.479999999999997</v>
      </c>
      <c r="N15" s="46">
        <v>48.59</v>
      </c>
      <c r="O15" s="46">
        <v>36.17</v>
      </c>
      <c r="P15" s="46">
        <v>15.69</v>
      </c>
      <c r="Q15" s="46">
        <v>18.190000000000001</v>
      </c>
      <c r="R15" s="46">
        <v>22.48</v>
      </c>
      <c r="S15" s="46">
        <v>49.22</v>
      </c>
      <c r="T15" s="46">
        <v>21.28</v>
      </c>
      <c r="U15" s="46">
        <v>33.130000000000003</v>
      </c>
    </row>
    <row r="16" spans="1:21" ht="16.5" customHeight="1" x14ac:dyDescent="0.2">
      <c r="A16" s="7"/>
      <c r="B16" s="7"/>
      <c r="C16" s="7"/>
      <c r="D16" s="7"/>
      <c r="E16" s="7" t="s">
        <v>63</v>
      </c>
      <c r="F16" s="7"/>
      <c r="G16" s="7"/>
      <c r="H16" s="7"/>
      <c r="I16" s="7"/>
      <c r="J16" s="7"/>
      <c r="K16" s="7"/>
      <c r="L16" s="9" t="s">
        <v>301</v>
      </c>
      <c r="M16" s="48">
        <v>117.87</v>
      </c>
      <c r="N16" s="48">
        <v>125</v>
      </c>
      <c r="O16" s="46">
        <v>96.96</v>
      </c>
      <c r="P16" s="46">
        <v>70.86</v>
      </c>
      <c r="Q16" s="46">
        <v>68.459999999999994</v>
      </c>
      <c r="R16" s="46">
        <v>89.65</v>
      </c>
      <c r="S16" s="48">
        <v>142.35</v>
      </c>
      <c r="T16" s="48">
        <v>106.26</v>
      </c>
      <c r="U16" s="48">
        <v>102.68</v>
      </c>
    </row>
    <row r="17" spans="1:21" ht="29.45" customHeight="1" x14ac:dyDescent="0.2">
      <c r="A17" s="7"/>
      <c r="B17" s="7"/>
      <c r="C17" s="7"/>
      <c r="D17" s="57" t="s">
        <v>64</v>
      </c>
      <c r="E17" s="57"/>
      <c r="F17" s="57"/>
      <c r="G17" s="57"/>
      <c r="H17" s="57"/>
      <c r="I17" s="57"/>
      <c r="J17" s="57"/>
      <c r="K17" s="57"/>
      <c r="L17" s="9" t="s">
        <v>301</v>
      </c>
      <c r="M17" s="48">
        <v>383.04</v>
      </c>
      <c r="N17" s="48">
        <v>502.61</v>
      </c>
      <c r="O17" s="48">
        <v>304.10000000000002</v>
      </c>
      <c r="P17" s="48">
        <v>354.95</v>
      </c>
      <c r="Q17" s="48">
        <v>288.43</v>
      </c>
      <c r="R17" s="48">
        <v>474.28</v>
      </c>
      <c r="S17" s="48">
        <v>528.57000000000005</v>
      </c>
      <c r="T17" s="48">
        <v>335.88</v>
      </c>
      <c r="U17" s="48">
        <v>375.09</v>
      </c>
    </row>
    <row r="18" spans="1:21" ht="16.5" customHeight="1" x14ac:dyDescent="0.2">
      <c r="A18" s="7"/>
      <c r="B18" s="7"/>
      <c r="C18" s="7" t="s">
        <v>303</v>
      </c>
      <c r="D18" s="7"/>
      <c r="E18" s="7"/>
      <c r="F18" s="7"/>
      <c r="G18" s="7"/>
      <c r="H18" s="7"/>
      <c r="I18" s="7"/>
      <c r="J18" s="7"/>
      <c r="K18" s="7"/>
      <c r="L18" s="9"/>
      <c r="M18" s="10"/>
      <c r="N18" s="10"/>
      <c r="O18" s="10"/>
      <c r="P18" s="10"/>
      <c r="Q18" s="10"/>
      <c r="R18" s="10"/>
      <c r="S18" s="10"/>
      <c r="T18" s="10"/>
      <c r="U18" s="10"/>
    </row>
    <row r="19" spans="1:21" ht="16.5" customHeight="1" x14ac:dyDescent="0.2">
      <c r="A19" s="7"/>
      <c r="B19" s="7"/>
      <c r="C19" s="7"/>
      <c r="D19" s="7" t="s">
        <v>51</v>
      </c>
      <c r="E19" s="7"/>
      <c r="F19" s="7"/>
      <c r="G19" s="7"/>
      <c r="H19" s="7"/>
      <c r="I19" s="7"/>
      <c r="J19" s="7"/>
      <c r="K19" s="7"/>
      <c r="L19" s="9" t="s">
        <v>301</v>
      </c>
      <c r="M19" s="46">
        <v>12.73</v>
      </c>
      <c r="N19" s="46">
        <v>69.069999999999993</v>
      </c>
      <c r="O19" s="46">
        <v>19.63</v>
      </c>
      <c r="P19" s="46">
        <v>33.74</v>
      </c>
      <c r="Q19" s="46">
        <v>26.46</v>
      </c>
      <c r="R19" s="46">
        <v>23.34</v>
      </c>
      <c r="S19" s="46">
        <v>40.61</v>
      </c>
      <c r="T19" s="46">
        <v>63.18</v>
      </c>
      <c r="U19" s="46">
        <v>24.63</v>
      </c>
    </row>
    <row r="20" spans="1:21" ht="16.5" customHeight="1" x14ac:dyDescent="0.2">
      <c r="A20" s="7"/>
      <c r="B20" s="7"/>
      <c r="C20" s="7"/>
      <c r="D20" s="7" t="s">
        <v>70</v>
      </c>
      <c r="E20" s="7"/>
      <c r="F20" s="7"/>
      <c r="G20" s="7"/>
      <c r="H20" s="7"/>
      <c r="I20" s="7"/>
      <c r="J20" s="7"/>
      <c r="K20" s="7"/>
      <c r="L20" s="9" t="s">
        <v>301</v>
      </c>
      <c r="M20" s="44">
        <v>0.65</v>
      </c>
      <c r="N20" s="44">
        <v>7.84</v>
      </c>
      <c r="O20" s="44">
        <v>0.36</v>
      </c>
      <c r="P20" s="44">
        <v>1.74</v>
      </c>
      <c r="Q20" s="44">
        <v>1.32</v>
      </c>
      <c r="R20" s="44">
        <v>0.24</v>
      </c>
      <c r="S20" s="44" t="s">
        <v>50</v>
      </c>
      <c r="T20" s="44">
        <v>0.37</v>
      </c>
      <c r="U20" s="44">
        <v>1.49</v>
      </c>
    </row>
    <row r="21" spans="1:21" ht="29.45" customHeight="1" x14ac:dyDescent="0.2">
      <c r="A21" s="14"/>
      <c r="B21" s="14"/>
      <c r="C21" s="14"/>
      <c r="D21" s="60" t="s">
        <v>64</v>
      </c>
      <c r="E21" s="60"/>
      <c r="F21" s="60"/>
      <c r="G21" s="60"/>
      <c r="H21" s="60"/>
      <c r="I21" s="60"/>
      <c r="J21" s="60"/>
      <c r="K21" s="60"/>
      <c r="L21" s="15" t="s">
        <v>301</v>
      </c>
      <c r="M21" s="49">
        <v>13.38</v>
      </c>
      <c r="N21" s="49">
        <v>76.91</v>
      </c>
      <c r="O21" s="49">
        <v>19.989999999999998</v>
      </c>
      <c r="P21" s="49">
        <v>35.479999999999997</v>
      </c>
      <c r="Q21" s="49">
        <v>27.78</v>
      </c>
      <c r="R21" s="49">
        <v>23.58</v>
      </c>
      <c r="S21" s="49">
        <v>40.61</v>
      </c>
      <c r="T21" s="49">
        <v>63.56</v>
      </c>
      <c r="U21" s="49">
        <v>26.11</v>
      </c>
    </row>
    <row r="22" spans="1:21" ht="4.5" customHeight="1" x14ac:dyDescent="0.2">
      <c r="A22" s="28"/>
      <c r="B22" s="28"/>
      <c r="C22" s="2"/>
      <c r="D22" s="2"/>
      <c r="E22" s="2"/>
      <c r="F22" s="2"/>
      <c r="G22" s="2"/>
      <c r="H22" s="2"/>
      <c r="I22" s="2"/>
      <c r="J22" s="2"/>
      <c r="K22" s="2"/>
      <c r="L22" s="2"/>
      <c r="M22" s="2"/>
      <c r="N22" s="2"/>
      <c r="O22" s="2"/>
      <c r="P22" s="2"/>
      <c r="Q22" s="2"/>
      <c r="R22" s="2"/>
      <c r="S22" s="2"/>
      <c r="T22" s="2"/>
      <c r="U22" s="2"/>
    </row>
    <row r="23" spans="1:21" ht="16.5" customHeight="1" x14ac:dyDescent="0.2">
      <c r="A23" s="28"/>
      <c r="B23" s="28"/>
      <c r="C23" s="52" t="s">
        <v>71</v>
      </c>
      <c r="D23" s="52"/>
      <c r="E23" s="52"/>
      <c r="F23" s="52"/>
      <c r="G23" s="52"/>
      <c r="H23" s="52"/>
      <c r="I23" s="52"/>
      <c r="J23" s="52"/>
      <c r="K23" s="52"/>
      <c r="L23" s="52"/>
      <c r="M23" s="52"/>
      <c r="N23" s="52"/>
      <c r="O23" s="52"/>
      <c r="P23" s="52"/>
      <c r="Q23" s="52"/>
      <c r="R23" s="52"/>
      <c r="S23" s="52"/>
      <c r="T23" s="52"/>
      <c r="U23" s="52"/>
    </row>
    <row r="24" spans="1:21" ht="4.5" customHeight="1" x14ac:dyDescent="0.2">
      <c r="A24" s="28"/>
      <c r="B24" s="28"/>
      <c r="C24" s="2"/>
      <c r="D24" s="2"/>
      <c r="E24" s="2"/>
      <c r="F24" s="2"/>
      <c r="G24" s="2"/>
      <c r="H24" s="2"/>
      <c r="I24" s="2"/>
      <c r="J24" s="2"/>
      <c r="K24" s="2"/>
      <c r="L24" s="2"/>
      <c r="M24" s="2"/>
      <c r="N24" s="2"/>
      <c r="O24" s="2"/>
      <c r="P24" s="2"/>
      <c r="Q24" s="2"/>
      <c r="R24" s="2"/>
      <c r="S24" s="2"/>
      <c r="T24" s="2"/>
      <c r="U24" s="2"/>
    </row>
    <row r="25" spans="1:21" ht="16.5" customHeight="1" x14ac:dyDescent="0.2">
      <c r="A25" s="43"/>
      <c r="B25" s="43"/>
      <c r="C25" s="52" t="s">
        <v>293</v>
      </c>
      <c r="D25" s="52"/>
      <c r="E25" s="52"/>
      <c r="F25" s="52"/>
      <c r="G25" s="52"/>
      <c r="H25" s="52"/>
      <c r="I25" s="52"/>
      <c r="J25" s="52"/>
      <c r="K25" s="52"/>
      <c r="L25" s="52"/>
      <c r="M25" s="52"/>
      <c r="N25" s="52"/>
      <c r="O25" s="52"/>
      <c r="P25" s="52"/>
      <c r="Q25" s="52"/>
      <c r="R25" s="52"/>
      <c r="S25" s="52"/>
      <c r="T25" s="52"/>
      <c r="U25" s="52"/>
    </row>
    <row r="26" spans="1:21" ht="16.5" customHeight="1" x14ac:dyDescent="0.2">
      <c r="A26" s="42"/>
      <c r="B26" s="42"/>
      <c r="C26" s="52" t="s">
        <v>216</v>
      </c>
      <c r="D26" s="52"/>
      <c r="E26" s="52"/>
      <c r="F26" s="52"/>
      <c r="G26" s="52"/>
      <c r="H26" s="52"/>
      <c r="I26" s="52"/>
      <c r="J26" s="52"/>
      <c r="K26" s="52"/>
      <c r="L26" s="52"/>
      <c r="M26" s="52"/>
      <c r="N26" s="52"/>
      <c r="O26" s="52"/>
      <c r="P26" s="52"/>
      <c r="Q26" s="52"/>
      <c r="R26" s="52"/>
      <c r="S26" s="52"/>
      <c r="T26" s="52"/>
      <c r="U26" s="52"/>
    </row>
    <row r="27" spans="1:21" ht="4.5" customHeight="1" x14ac:dyDescent="0.2">
      <c r="A27" s="28"/>
      <c r="B27" s="28"/>
      <c r="C27" s="2"/>
      <c r="D27" s="2"/>
      <c r="E27" s="2"/>
      <c r="F27" s="2"/>
      <c r="G27" s="2"/>
      <c r="H27" s="2"/>
      <c r="I27" s="2"/>
      <c r="J27" s="2"/>
      <c r="K27" s="2"/>
      <c r="L27" s="2"/>
      <c r="M27" s="2"/>
      <c r="N27" s="2"/>
      <c r="O27" s="2"/>
      <c r="P27" s="2"/>
      <c r="Q27" s="2"/>
      <c r="R27" s="2"/>
      <c r="S27" s="2"/>
      <c r="T27" s="2"/>
      <c r="U27" s="2"/>
    </row>
    <row r="28" spans="1:21" ht="16.5" customHeight="1" x14ac:dyDescent="0.2">
      <c r="A28" s="28" t="s">
        <v>72</v>
      </c>
      <c r="B28" s="28"/>
      <c r="C28" s="52" t="s">
        <v>73</v>
      </c>
      <c r="D28" s="52"/>
      <c r="E28" s="52"/>
      <c r="F28" s="52"/>
      <c r="G28" s="52"/>
      <c r="H28" s="52"/>
      <c r="I28" s="52"/>
      <c r="J28" s="52"/>
      <c r="K28" s="52"/>
      <c r="L28" s="52"/>
      <c r="M28" s="52"/>
      <c r="N28" s="52"/>
      <c r="O28" s="52"/>
      <c r="P28" s="52"/>
      <c r="Q28" s="52"/>
      <c r="R28" s="52"/>
      <c r="S28" s="52"/>
      <c r="T28" s="52"/>
      <c r="U28" s="52"/>
    </row>
    <row r="29" spans="1:21" ht="29.45" customHeight="1" x14ac:dyDescent="0.2">
      <c r="A29" s="28" t="s">
        <v>74</v>
      </c>
      <c r="B29" s="28"/>
      <c r="C29" s="52" t="s">
        <v>80</v>
      </c>
      <c r="D29" s="52"/>
      <c r="E29" s="52"/>
      <c r="F29" s="52"/>
      <c r="G29" s="52"/>
      <c r="H29" s="52"/>
      <c r="I29" s="52"/>
      <c r="J29" s="52"/>
      <c r="K29" s="52"/>
      <c r="L29" s="52"/>
      <c r="M29" s="52"/>
      <c r="N29" s="52"/>
      <c r="O29" s="52"/>
      <c r="P29" s="52"/>
      <c r="Q29" s="52"/>
      <c r="R29" s="52"/>
      <c r="S29" s="52"/>
      <c r="T29" s="52"/>
      <c r="U29" s="52"/>
    </row>
    <row r="30" spans="1:21" ht="4.5" customHeight="1" x14ac:dyDescent="0.2"/>
    <row r="31" spans="1:21" ht="16.5" customHeight="1" x14ac:dyDescent="0.2">
      <c r="A31" s="29" t="s">
        <v>89</v>
      </c>
      <c r="B31" s="28"/>
      <c r="C31" s="28"/>
      <c r="D31" s="28"/>
      <c r="E31" s="52" t="s">
        <v>90</v>
      </c>
      <c r="F31" s="52"/>
      <c r="G31" s="52"/>
      <c r="H31" s="52"/>
      <c r="I31" s="52"/>
      <c r="J31" s="52"/>
      <c r="K31" s="52"/>
      <c r="L31" s="52"/>
      <c r="M31" s="52"/>
      <c r="N31" s="52"/>
      <c r="O31" s="52"/>
      <c r="P31" s="52"/>
      <c r="Q31" s="52"/>
      <c r="R31" s="52"/>
      <c r="S31" s="52"/>
      <c r="T31" s="52"/>
      <c r="U31" s="52"/>
    </row>
  </sheetData>
  <mergeCells count="9">
    <mergeCell ref="C29:U29"/>
    <mergeCell ref="E31:U31"/>
    <mergeCell ref="D17:K17"/>
    <mergeCell ref="D21:K21"/>
    <mergeCell ref="K1:U1"/>
    <mergeCell ref="C23:U23"/>
    <mergeCell ref="C25:U25"/>
    <mergeCell ref="C26:U26"/>
    <mergeCell ref="C28:U28"/>
  </mergeCells>
  <pageMargins left="0.7" right="0.7" top="0.75" bottom="0.75" header="0.3" footer="0.3"/>
  <pageSetup paperSize="9" fitToHeight="0" orientation="landscape" horizontalDpi="300" verticalDpi="300"/>
  <headerFooter scaleWithDoc="0" alignWithMargins="0">
    <oddHeader>&amp;C&amp;"Arial"&amp;8TABLE 8A.19</oddHeader>
    <oddFooter>&amp;L&amp;"Arial"&amp;8REPORT ON
GOVERNMENT
SERVICES 2022&amp;R&amp;"Arial"&amp;8CORRECTIVE
SERVICES
PAGE &amp;B&amp;P&amp;B</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33"/>
  <sheetViews>
    <sheetView showGridLines="0" workbookViewId="0"/>
  </sheetViews>
  <sheetFormatPr defaultColWidth="11.42578125" defaultRowHeight="12.75" x14ac:dyDescent="0.2"/>
  <cols>
    <col min="1" max="11" width="1.85546875" customWidth="1"/>
    <col min="12" max="12" width="5.42578125" customWidth="1"/>
    <col min="13" max="21" width="7.5703125" customWidth="1"/>
  </cols>
  <sheetData>
    <row r="1" spans="1:21" ht="33.950000000000003" customHeight="1" x14ac:dyDescent="0.2">
      <c r="A1" s="8" t="s">
        <v>304</v>
      </c>
      <c r="B1" s="8"/>
      <c r="C1" s="8"/>
      <c r="D1" s="8"/>
      <c r="E1" s="8"/>
      <c r="F1" s="8"/>
      <c r="G1" s="8"/>
      <c r="H1" s="8"/>
      <c r="I1" s="8"/>
      <c r="J1" s="8"/>
      <c r="K1" s="58" t="s">
        <v>305</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117</v>
      </c>
      <c r="N2" s="13" t="s">
        <v>118</v>
      </c>
      <c r="O2" s="13" t="s">
        <v>119</v>
      </c>
      <c r="P2" s="13" t="s">
        <v>120</v>
      </c>
      <c r="Q2" s="13" t="s">
        <v>121</v>
      </c>
      <c r="R2" s="13" t="s">
        <v>122</v>
      </c>
      <c r="S2" s="13" t="s">
        <v>123</v>
      </c>
      <c r="T2" s="13" t="s">
        <v>124</v>
      </c>
      <c r="U2" s="13" t="s">
        <v>125</v>
      </c>
    </row>
    <row r="3" spans="1:21" ht="16.5" customHeight="1" x14ac:dyDescent="0.2">
      <c r="A3" s="7" t="s">
        <v>306</v>
      </c>
      <c r="B3" s="7"/>
      <c r="C3" s="7"/>
      <c r="D3" s="7"/>
      <c r="E3" s="7"/>
      <c r="F3" s="7"/>
      <c r="G3" s="7"/>
      <c r="H3" s="7"/>
      <c r="I3" s="7"/>
      <c r="J3" s="7"/>
      <c r="K3" s="7"/>
      <c r="L3" s="9"/>
      <c r="M3" s="10"/>
      <c r="N3" s="10"/>
      <c r="O3" s="10"/>
      <c r="P3" s="10"/>
      <c r="Q3" s="10"/>
      <c r="R3" s="10"/>
      <c r="S3" s="10"/>
      <c r="T3" s="10"/>
      <c r="U3" s="10"/>
    </row>
    <row r="4" spans="1:21" ht="16.5" customHeight="1" x14ac:dyDescent="0.2">
      <c r="A4" s="7"/>
      <c r="B4" s="7" t="s">
        <v>300</v>
      </c>
      <c r="C4" s="7"/>
      <c r="D4" s="7"/>
      <c r="E4" s="7"/>
      <c r="F4" s="7"/>
      <c r="G4" s="7"/>
      <c r="H4" s="7"/>
      <c r="I4" s="7"/>
      <c r="J4" s="7"/>
      <c r="K4" s="7"/>
      <c r="L4" s="9"/>
      <c r="M4" s="10"/>
      <c r="N4" s="10"/>
      <c r="O4" s="10"/>
      <c r="P4" s="10"/>
      <c r="Q4" s="10"/>
      <c r="R4" s="10"/>
      <c r="S4" s="10"/>
      <c r="T4" s="10"/>
      <c r="U4" s="10"/>
    </row>
    <row r="5" spans="1:21" ht="16.5" customHeight="1" x14ac:dyDescent="0.2">
      <c r="A5" s="7"/>
      <c r="B5" s="7"/>
      <c r="C5" s="7" t="s">
        <v>45</v>
      </c>
      <c r="D5" s="7"/>
      <c r="E5" s="7"/>
      <c r="F5" s="7"/>
      <c r="G5" s="7"/>
      <c r="H5" s="7"/>
      <c r="I5" s="7"/>
      <c r="J5" s="7"/>
      <c r="K5" s="7"/>
      <c r="L5" s="9" t="s">
        <v>301</v>
      </c>
      <c r="M5" s="48">
        <v>265.16000000000003</v>
      </c>
      <c r="N5" s="48">
        <v>377.6</v>
      </c>
      <c r="O5" s="48">
        <v>207.13</v>
      </c>
      <c r="P5" s="48">
        <v>284.08999999999997</v>
      </c>
      <c r="Q5" s="48">
        <v>219.97</v>
      </c>
      <c r="R5" s="48">
        <v>384.63</v>
      </c>
      <c r="S5" s="48">
        <v>386.23</v>
      </c>
      <c r="T5" s="48">
        <v>229.62</v>
      </c>
      <c r="U5" s="48">
        <v>272.41000000000003</v>
      </c>
    </row>
    <row r="6" spans="1:21" ht="16.5" customHeight="1" x14ac:dyDescent="0.2">
      <c r="A6" s="7"/>
      <c r="B6" s="7"/>
      <c r="C6" s="7" t="s">
        <v>97</v>
      </c>
      <c r="D6" s="7"/>
      <c r="E6" s="7"/>
      <c r="F6" s="7"/>
      <c r="G6" s="7"/>
      <c r="H6" s="7"/>
      <c r="I6" s="7"/>
      <c r="J6" s="7"/>
      <c r="K6" s="7"/>
      <c r="L6" s="9" t="s">
        <v>301</v>
      </c>
      <c r="M6" s="48">
        <v>221.45</v>
      </c>
      <c r="N6" s="48">
        <v>328.38</v>
      </c>
      <c r="O6" s="48">
        <v>209.21</v>
      </c>
      <c r="P6" s="48">
        <v>262.61</v>
      </c>
      <c r="Q6" s="48">
        <v>239.8</v>
      </c>
      <c r="R6" s="48">
        <v>339.74</v>
      </c>
      <c r="S6" s="48">
        <v>426.97</v>
      </c>
      <c r="T6" s="48">
        <v>232.18</v>
      </c>
      <c r="U6" s="48">
        <v>250.94</v>
      </c>
    </row>
    <row r="7" spans="1:21" ht="16.5" customHeight="1" x14ac:dyDescent="0.2">
      <c r="A7" s="7"/>
      <c r="B7" s="7"/>
      <c r="C7" s="7" t="s">
        <v>98</v>
      </c>
      <c r="D7" s="7"/>
      <c r="E7" s="7"/>
      <c r="F7" s="7"/>
      <c r="G7" s="7"/>
      <c r="H7" s="7"/>
      <c r="I7" s="7"/>
      <c r="J7" s="7"/>
      <c r="K7" s="7"/>
      <c r="L7" s="9" t="s">
        <v>301</v>
      </c>
      <c r="M7" s="48">
        <v>203.76</v>
      </c>
      <c r="N7" s="48">
        <v>328.07</v>
      </c>
      <c r="O7" s="48">
        <v>195.2</v>
      </c>
      <c r="P7" s="48">
        <v>246.29</v>
      </c>
      <c r="Q7" s="48">
        <v>251.89</v>
      </c>
      <c r="R7" s="48">
        <v>322.31</v>
      </c>
      <c r="S7" s="48">
        <v>310.23</v>
      </c>
      <c r="T7" s="48">
        <v>218.08</v>
      </c>
      <c r="U7" s="48">
        <v>238.79</v>
      </c>
    </row>
    <row r="8" spans="1:21" ht="16.5" customHeight="1" x14ac:dyDescent="0.2">
      <c r="A8" s="7"/>
      <c r="B8" s="7"/>
      <c r="C8" s="7" t="s">
        <v>99</v>
      </c>
      <c r="D8" s="7"/>
      <c r="E8" s="7"/>
      <c r="F8" s="7"/>
      <c r="G8" s="7"/>
      <c r="H8" s="7"/>
      <c r="I8" s="7"/>
      <c r="J8" s="7"/>
      <c r="K8" s="7"/>
      <c r="L8" s="9" t="s">
        <v>301</v>
      </c>
      <c r="M8" s="48">
        <v>192.03</v>
      </c>
      <c r="N8" s="48">
        <v>341.95</v>
      </c>
      <c r="O8" s="48">
        <v>191.71</v>
      </c>
      <c r="P8" s="48">
        <v>254.71</v>
      </c>
      <c r="Q8" s="48">
        <v>241.48</v>
      </c>
      <c r="R8" s="48">
        <v>322.22000000000003</v>
      </c>
      <c r="S8" s="48">
        <v>354.68</v>
      </c>
      <c r="T8" s="48">
        <v>218.17</v>
      </c>
      <c r="U8" s="48">
        <v>236.5</v>
      </c>
    </row>
    <row r="9" spans="1:21" ht="16.5" customHeight="1" x14ac:dyDescent="0.2">
      <c r="A9" s="7"/>
      <c r="B9" s="7"/>
      <c r="C9" s="7" t="s">
        <v>100</v>
      </c>
      <c r="D9" s="7"/>
      <c r="E9" s="7"/>
      <c r="F9" s="7"/>
      <c r="G9" s="7"/>
      <c r="H9" s="7"/>
      <c r="I9" s="7"/>
      <c r="J9" s="7"/>
      <c r="K9" s="7"/>
      <c r="L9" s="9" t="s">
        <v>301</v>
      </c>
      <c r="M9" s="48">
        <v>185.41</v>
      </c>
      <c r="N9" s="48">
        <v>326.31</v>
      </c>
      <c r="O9" s="48">
        <v>196.43</v>
      </c>
      <c r="P9" s="48">
        <v>254.06</v>
      </c>
      <c r="Q9" s="48">
        <v>225.1</v>
      </c>
      <c r="R9" s="48">
        <v>318.17</v>
      </c>
      <c r="S9" s="48">
        <v>339.25</v>
      </c>
      <c r="T9" s="48">
        <v>219.48</v>
      </c>
      <c r="U9" s="48">
        <v>230.85</v>
      </c>
    </row>
    <row r="10" spans="1:21" ht="16.5" customHeight="1" x14ac:dyDescent="0.2">
      <c r="A10" s="7"/>
      <c r="B10" s="7"/>
      <c r="C10" s="7" t="s">
        <v>101</v>
      </c>
      <c r="D10" s="7"/>
      <c r="E10" s="7"/>
      <c r="F10" s="7"/>
      <c r="G10" s="7"/>
      <c r="H10" s="7"/>
      <c r="I10" s="7"/>
      <c r="J10" s="7"/>
      <c r="K10" s="7"/>
      <c r="L10" s="9" t="s">
        <v>301</v>
      </c>
      <c r="M10" s="48">
        <v>180.48</v>
      </c>
      <c r="N10" s="48">
        <v>313.33</v>
      </c>
      <c r="O10" s="48">
        <v>191.63</v>
      </c>
      <c r="P10" s="48">
        <v>270.79000000000002</v>
      </c>
      <c r="Q10" s="48">
        <v>211.3</v>
      </c>
      <c r="R10" s="48">
        <v>337.16</v>
      </c>
      <c r="S10" s="48">
        <v>354.11</v>
      </c>
      <c r="T10" s="48">
        <v>214.98</v>
      </c>
      <c r="U10" s="48">
        <v>227.22</v>
      </c>
    </row>
    <row r="11" spans="1:21" ht="16.5" customHeight="1" x14ac:dyDescent="0.2">
      <c r="A11" s="7"/>
      <c r="B11" s="7"/>
      <c r="C11" s="7" t="s">
        <v>102</v>
      </c>
      <c r="D11" s="7"/>
      <c r="E11" s="7"/>
      <c r="F11" s="7"/>
      <c r="G11" s="7"/>
      <c r="H11" s="7"/>
      <c r="I11" s="7"/>
      <c r="J11" s="7"/>
      <c r="K11" s="7"/>
      <c r="L11" s="9" t="s">
        <v>301</v>
      </c>
      <c r="M11" s="48">
        <v>199.8</v>
      </c>
      <c r="N11" s="48">
        <v>291.13</v>
      </c>
      <c r="O11" s="48">
        <v>189.01</v>
      </c>
      <c r="P11" s="48">
        <v>296.91000000000003</v>
      </c>
      <c r="Q11" s="48">
        <v>203.25</v>
      </c>
      <c r="R11" s="48">
        <v>356.32</v>
      </c>
      <c r="S11" s="48">
        <v>345.77</v>
      </c>
      <c r="T11" s="48">
        <v>220.16</v>
      </c>
      <c r="U11" s="48">
        <v>233.92</v>
      </c>
    </row>
    <row r="12" spans="1:21" ht="16.5" customHeight="1" x14ac:dyDescent="0.2">
      <c r="A12" s="7"/>
      <c r="B12" s="7"/>
      <c r="C12" s="7" t="s">
        <v>103</v>
      </c>
      <c r="D12" s="7"/>
      <c r="E12" s="7"/>
      <c r="F12" s="7"/>
      <c r="G12" s="7"/>
      <c r="H12" s="7"/>
      <c r="I12" s="7"/>
      <c r="J12" s="7"/>
      <c r="K12" s="7"/>
      <c r="L12" s="9" t="s">
        <v>301</v>
      </c>
      <c r="M12" s="48">
        <v>205.99</v>
      </c>
      <c r="N12" s="48">
        <v>268.87</v>
      </c>
      <c r="O12" s="48">
        <v>194.07</v>
      </c>
      <c r="P12" s="48">
        <v>301.42</v>
      </c>
      <c r="Q12" s="48">
        <v>206.06</v>
      </c>
      <c r="R12" s="48">
        <v>330.43</v>
      </c>
      <c r="S12" s="48">
        <v>287.5</v>
      </c>
      <c r="T12" s="48">
        <v>214.41</v>
      </c>
      <c r="U12" s="48">
        <v>232.43</v>
      </c>
    </row>
    <row r="13" spans="1:21" ht="16.5" customHeight="1" x14ac:dyDescent="0.2">
      <c r="A13" s="7"/>
      <c r="B13" s="7"/>
      <c r="C13" s="7" t="s">
        <v>104</v>
      </c>
      <c r="D13" s="7"/>
      <c r="E13" s="7"/>
      <c r="F13" s="7"/>
      <c r="G13" s="7"/>
      <c r="H13" s="7"/>
      <c r="I13" s="7"/>
      <c r="J13" s="7"/>
      <c r="K13" s="7"/>
      <c r="L13" s="9" t="s">
        <v>301</v>
      </c>
      <c r="M13" s="48">
        <v>215.72</v>
      </c>
      <c r="N13" s="48">
        <v>269.01</v>
      </c>
      <c r="O13" s="48">
        <v>207.13</v>
      </c>
      <c r="P13" s="48">
        <v>291.69</v>
      </c>
      <c r="Q13" s="48">
        <v>204.99</v>
      </c>
      <c r="R13" s="48">
        <v>322.55</v>
      </c>
      <c r="S13" s="48">
        <v>338</v>
      </c>
      <c r="T13" s="48">
        <v>207.47</v>
      </c>
      <c r="U13" s="48">
        <v>237.26</v>
      </c>
    </row>
    <row r="14" spans="1:21" ht="16.5" customHeight="1" x14ac:dyDescent="0.2">
      <c r="A14" s="7"/>
      <c r="B14" s="7"/>
      <c r="C14" s="7" t="s">
        <v>105</v>
      </c>
      <c r="D14" s="7"/>
      <c r="E14" s="7"/>
      <c r="F14" s="7"/>
      <c r="G14" s="7"/>
      <c r="H14" s="7"/>
      <c r="I14" s="7"/>
      <c r="J14" s="7"/>
      <c r="K14" s="7"/>
      <c r="L14" s="9" t="s">
        <v>301</v>
      </c>
      <c r="M14" s="48">
        <v>239.77</v>
      </c>
      <c r="N14" s="48">
        <v>270.74</v>
      </c>
      <c r="O14" s="48">
        <v>226.66</v>
      </c>
      <c r="P14" s="48">
        <v>271.42</v>
      </c>
      <c r="Q14" s="48">
        <v>214.42</v>
      </c>
      <c r="R14" s="48">
        <v>292.49</v>
      </c>
      <c r="S14" s="48">
        <v>357.61</v>
      </c>
      <c r="T14" s="48">
        <v>194.79</v>
      </c>
      <c r="U14" s="48">
        <v>245.72</v>
      </c>
    </row>
    <row r="15" spans="1:21" ht="16.5" customHeight="1" x14ac:dyDescent="0.2">
      <c r="A15" s="7"/>
      <c r="B15" s="7" t="s">
        <v>303</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45</v>
      </c>
      <c r="D16" s="7"/>
      <c r="E16" s="7"/>
      <c r="F16" s="7"/>
      <c r="G16" s="7"/>
      <c r="H16" s="7"/>
      <c r="I16" s="7"/>
      <c r="J16" s="7"/>
      <c r="K16" s="7"/>
      <c r="L16" s="9" t="s">
        <v>301</v>
      </c>
      <c r="M16" s="46">
        <v>12.73</v>
      </c>
      <c r="N16" s="46">
        <v>69.069999999999993</v>
      </c>
      <c r="O16" s="46">
        <v>19.63</v>
      </c>
      <c r="P16" s="46">
        <v>33.74</v>
      </c>
      <c r="Q16" s="46">
        <v>26.46</v>
      </c>
      <c r="R16" s="46">
        <v>23.34</v>
      </c>
      <c r="S16" s="46">
        <v>40.61</v>
      </c>
      <c r="T16" s="46">
        <v>63.18</v>
      </c>
      <c r="U16" s="46">
        <v>24.63</v>
      </c>
    </row>
    <row r="17" spans="1:21" ht="16.5" customHeight="1" x14ac:dyDescent="0.2">
      <c r="A17" s="7"/>
      <c r="B17" s="7"/>
      <c r="C17" s="7" t="s">
        <v>97</v>
      </c>
      <c r="D17" s="7"/>
      <c r="E17" s="7"/>
      <c r="F17" s="7"/>
      <c r="G17" s="7"/>
      <c r="H17" s="7"/>
      <c r="I17" s="7"/>
      <c r="J17" s="7"/>
      <c r="K17" s="7"/>
      <c r="L17" s="9" t="s">
        <v>301</v>
      </c>
      <c r="M17" s="46">
        <v>19.55</v>
      </c>
      <c r="N17" s="46">
        <v>47.56</v>
      </c>
      <c r="O17" s="46">
        <v>17.440000000000001</v>
      </c>
      <c r="P17" s="46">
        <v>34.159999999999997</v>
      </c>
      <c r="Q17" s="46">
        <v>23.59</v>
      </c>
      <c r="R17" s="46">
        <v>22.02</v>
      </c>
      <c r="S17" s="46">
        <v>38.82</v>
      </c>
      <c r="T17" s="46">
        <v>58.28</v>
      </c>
      <c r="U17" s="46">
        <v>25.44</v>
      </c>
    </row>
    <row r="18" spans="1:21" ht="16.5" customHeight="1" x14ac:dyDescent="0.2">
      <c r="A18" s="7"/>
      <c r="B18" s="7"/>
      <c r="C18" s="7" t="s">
        <v>98</v>
      </c>
      <c r="D18" s="7"/>
      <c r="E18" s="7"/>
      <c r="F18" s="7"/>
      <c r="G18" s="7"/>
      <c r="H18" s="7"/>
      <c r="I18" s="7"/>
      <c r="J18" s="7"/>
      <c r="K18" s="7"/>
      <c r="L18" s="9" t="s">
        <v>301</v>
      </c>
      <c r="M18" s="46">
        <v>26.23</v>
      </c>
      <c r="N18" s="46">
        <v>41.57</v>
      </c>
      <c r="O18" s="46">
        <v>15.08</v>
      </c>
      <c r="P18" s="46">
        <v>29.59</v>
      </c>
      <c r="Q18" s="46">
        <v>25.42</v>
      </c>
      <c r="R18" s="46">
        <v>21.3</v>
      </c>
      <c r="S18" s="46">
        <v>42.27</v>
      </c>
      <c r="T18" s="46">
        <v>51.1</v>
      </c>
      <c r="U18" s="46">
        <v>26.57</v>
      </c>
    </row>
    <row r="19" spans="1:21" ht="16.5" customHeight="1" x14ac:dyDescent="0.2">
      <c r="A19" s="7"/>
      <c r="B19" s="7"/>
      <c r="C19" s="7" t="s">
        <v>99</v>
      </c>
      <c r="D19" s="7"/>
      <c r="E19" s="7"/>
      <c r="F19" s="7"/>
      <c r="G19" s="7"/>
      <c r="H19" s="7"/>
      <c r="I19" s="7"/>
      <c r="J19" s="7"/>
      <c r="K19" s="7"/>
      <c r="L19" s="9" t="s">
        <v>301</v>
      </c>
      <c r="M19" s="46">
        <v>23.63</v>
      </c>
      <c r="N19" s="46">
        <v>34.21</v>
      </c>
      <c r="O19" s="46">
        <v>14.56</v>
      </c>
      <c r="P19" s="46">
        <v>34.64</v>
      </c>
      <c r="Q19" s="46">
        <v>21.99</v>
      </c>
      <c r="R19" s="46">
        <v>16.940000000000001</v>
      </c>
      <c r="S19" s="46">
        <v>38.82</v>
      </c>
      <c r="T19" s="46">
        <v>51.87</v>
      </c>
      <c r="U19" s="46">
        <v>24.52</v>
      </c>
    </row>
    <row r="20" spans="1:21" ht="16.5" customHeight="1" x14ac:dyDescent="0.2">
      <c r="A20" s="7"/>
      <c r="B20" s="7"/>
      <c r="C20" s="7" t="s">
        <v>100</v>
      </c>
      <c r="D20" s="7"/>
      <c r="E20" s="7"/>
      <c r="F20" s="7"/>
      <c r="G20" s="7"/>
      <c r="H20" s="7"/>
      <c r="I20" s="7"/>
      <c r="J20" s="7"/>
      <c r="K20" s="7"/>
      <c r="L20" s="9" t="s">
        <v>301</v>
      </c>
      <c r="M20" s="46">
        <v>22.97</v>
      </c>
      <c r="N20" s="46">
        <v>31.09</v>
      </c>
      <c r="O20" s="46">
        <v>13.25</v>
      </c>
      <c r="P20" s="46">
        <v>41.52</v>
      </c>
      <c r="Q20" s="46">
        <v>17.73</v>
      </c>
      <c r="R20" s="46">
        <v>15.07</v>
      </c>
      <c r="S20" s="46">
        <v>36.99</v>
      </c>
      <c r="T20" s="46">
        <v>50.35</v>
      </c>
      <c r="U20" s="46">
        <v>23.22</v>
      </c>
    </row>
    <row r="21" spans="1:21" ht="16.5" customHeight="1" x14ac:dyDescent="0.2">
      <c r="A21" s="7"/>
      <c r="B21" s="7"/>
      <c r="C21" s="7" t="s">
        <v>101</v>
      </c>
      <c r="D21" s="7"/>
      <c r="E21" s="7"/>
      <c r="F21" s="7"/>
      <c r="G21" s="7"/>
      <c r="H21" s="7"/>
      <c r="I21" s="7"/>
      <c r="J21" s="7"/>
      <c r="K21" s="7"/>
      <c r="L21" s="9" t="s">
        <v>301</v>
      </c>
      <c r="M21" s="46">
        <v>23.38</v>
      </c>
      <c r="N21" s="46">
        <v>27.67</v>
      </c>
      <c r="O21" s="46">
        <v>13.72</v>
      </c>
      <c r="P21" s="46">
        <v>45.23</v>
      </c>
      <c r="Q21" s="46">
        <v>19.239999999999998</v>
      </c>
      <c r="R21" s="46">
        <v>14.26</v>
      </c>
      <c r="S21" s="46">
        <v>40.520000000000003</v>
      </c>
      <c r="T21" s="46">
        <v>52.74</v>
      </c>
      <c r="U21" s="46">
        <v>23.23</v>
      </c>
    </row>
    <row r="22" spans="1:21" ht="16.5" customHeight="1" x14ac:dyDescent="0.2">
      <c r="A22" s="7"/>
      <c r="B22" s="7"/>
      <c r="C22" s="7" t="s">
        <v>102</v>
      </c>
      <c r="D22" s="7"/>
      <c r="E22" s="7"/>
      <c r="F22" s="7"/>
      <c r="G22" s="7"/>
      <c r="H22" s="7"/>
      <c r="I22" s="7"/>
      <c r="J22" s="7"/>
      <c r="K22" s="7"/>
      <c r="L22" s="9" t="s">
        <v>301</v>
      </c>
      <c r="M22" s="46">
        <v>27.18</v>
      </c>
      <c r="N22" s="46">
        <v>28.09</v>
      </c>
      <c r="O22" s="46">
        <v>15.33</v>
      </c>
      <c r="P22" s="46">
        <v>53.64</v>
      </c>
      <c r="Q22" s="46">
        <v>19.489999999999998</v>
      </c>
      <c r="R22" s="46">
        <v>14.68</v>
      </c>
      <c r="S22" s="46">
        <v>37.58</v>
      </c>
      <c r="T22" s="46">
        <v>47.59</v>
      </c>
      <c r="U22" s="46">
        <v>25.3</v>
      </c>
    </row>
    <row r="23" spans="1:21" ht="16.5" customHeight="1" x14ac:dyDescent="0.2">
      <c r="A23" s="7"/>
      <c r="B23" s="7"/>
      <c r="C23" s="7" t="s">
        <v>103</v>
      </c>
      <c r="D23" s="7"/>
      <c r="E23" s="7"/>
      <c r="F23" s="7"/>
      <c r="G23" s="7"/>
      <c r="H23" s="7"/>
      <c r="I23" s="7"/>
      <c r="J23" s="7"/>
      <c r="K23" s="7"/>
      <c r="L23" s="9" t="s">
        <v>301</v>
      </c>
      <c r="M23" s="46">
        <v>26.08</v>
      </c>
      <c r="N23" s="46">
        <v>29.9</v>
      </c>
      <c r="O23" s="46">
        <v>14.65</v>
      </c>
      <c r="P23" s="46">
        <v>49.79</v>
      </c>
      <c r="Q23" s="46">
        <v>18.989999999999998</v>
      </c>
      <c r="R23" s="46">
        <v>13.05</v>
      </c>
      <c r="S23" s="46">
        <v>20.05</v>
      </c>
      <c r="T23" s="46">
        <v>43.74</v>
      </c>
      <c r="U23" s="46">
        <v>24.41</v>
      </c>
    </row>
    <row r="24" spans="1:21" ht="16.5" customHeight="1" x14ac:dyDescent="0.2">
      <c r="A24" s="7"/>
      <c r="B24" s="7"/>
      <c r="C24" s="7" t="s">
        <v>104</v>
      </c>
      <c r="D24" s="7"/>
      <c r="E24" s="7"/>
      <c r="F24" s="7"/>
      <c r="G24" s="7"/>
      <c r="H24" s="7"/>
      <c r="I24" s="7"/>
      <c r="J24" s="7"/>
      <c r="K24" s="7"/>
      <c r="L24" s="9" t="s">
        <v>301</v>
      </c>
      <c r="M24" s="46">
        <v>30.48</v>
      </c>
      <c r="N24" s="46">
        <v>30.32</v>
      </c>
      <c r="O24" s="46">
        <v>15.36</v>
      </c>
      <c r="P24" s="46">
        <v>53.31</v>
      </c>
      <c r="Q24" s="46">
        <v>19.63</v>
      </c>
      <c r="R24" s="46">
        <v>12.08</v>
      </c>
      <c r="S24" s="46">
        <v>20.54</v>
      </c>
      <c r="T24" s="46">
        <v>48.44</v>
      </c>
      <c r="U24" s="46">
        <v>26.4</v>
      </c>
    </row>
    <row r="25" spans="1:21" ht="16.5" customHeight="1" x14ac:dyDescent="0.2">
      <c r="A25" s="14"/>
      <c r="B25" s="14"/>
      <c r="C25" s="14" t="s">
        <v>105</v>
      </c>
      <c r="D25" s="14"/>
      <c r="E25" s="14"/>
      <c r="F25" s="14"/>
      <c r="G25" s="14"/>
      <c r="H25" s="14"/>
      <c r="I25" s="14"/>
      <c r="J25" s="14"/>
      <c r="K25" s="14"/>
      <c r="L25" s="15" t="s">
        <v>301</v>
      </c>
      <c r="M25" s="49">
        <v>31.59</v>
      </c>
      <c r="N25" s="49">
        <v>29.63</v>
      </c>
      <c r="O25" s="49">
        <v>15.73</v>
      </c>
      <c r="P25" s="49">
        <v>50.42</v>
      </c>
      <c r="Q25" s="49">
        <v>19.22</v>
      </c>
      <c r="R25" s="49">
        <v>13.4</v>
      </c>
      <c r="S25" s="49">
        <v>17.170000000000002</v>
      </c>
      <c r="T25" s="49">
        <v>49.51</v>
      </c>
      <c r="U25" s="49">
        <v>26.36</v>
      </c>
    </row>
    <row r="26" spans="1:21" ht="4.5" customHeight="1" x14ac:dyDescent="0.2">
      <c r="A26" s="28"/>
      <c r="B26" s="28"/>
      <c r="C26" s="2"/>
      <c r="D26" s="2"/>
      <c r="E26" s="2"/>
      <c r="F26" s="2"/>
      <c r="G26" s="2"/>
      <c r="H26" s="2"/>
      <c r="I26" s="2"/>
      <c r="J26" s="2"/>
      <c r="K26" s="2"/>
      <c r="L26" s="2"/>
      <c r="M26" s="2"/>
      <c r="N26" s="2"/>
      <c r="O26" s="2"/>
      <c r="P26" s="2"/>
      <c r="Q26" s="2"/>
      <c r="R26" s="2"/>
      <c r="S26" s="2"/>
      <c r="T26" s="2"/>
      <c r="U26" s="2"/>
    </row>
    <row r="27" spans="1:21" ht="29.45" customHeight="1" x14ac:dyDescent="0.2">
      <c r="A27" s="43"/>
      <c r="B27" s="43"/>
      <c r="C27" s="52" t="s">
        <v>293</v>
      </c>
      <c r="D27" s="52"/>
      <c r="E27" s="52"/>
      <c r="F27" s="52"/>
      <c r="G27" s="52"/>
      <c r="H27" s="52"/>
      <c r="I27" s="52"/>
      <c r="J27" s="52"/>
      <c r="K27" s="52"/>
      <c r="L27" s="52"/>
      <c r="M27" s="52"/>
      <c r="N27" s="52"/>
      <c r="O27" s="52"/>
      <c r="P27" s="52"/>
      <c r="Q27" s="52"/>
      <c r="R27" s="52"/>
      <c r="S27" s="52"/>
      <c r="T27" s="52"/>
      <c r="U27" s="52"/>
    </row>
    <row r="28" spans="1:21" ht="16.5" customHeight="1" x14ac:dyDescent="0.2">
      <c r="A28" s="42"/>
      <c r="B28" s="42"/>
      <c r="C28" s="52" t="s">
        <v>216</v>
      </c>
      <c r="D28" s="52"/>
      <c r="E28" s="52"/>
      <c r="F28" s="52"/>
      <c r="G28" s="52"/>
      <c r="H28" s="52"/>
      <c r="I28" s="52"/>
      <c r="J28" s="52"/>
      <c r="K28" s="52"/>
      <c r="L28" s="52"/>
      <c r="M28" s="52"/>
      <c r="N28" s="52"/>
      <c r="O28" s="52"/>
      <c r="P28" s="52"/>
      <c r="Q28" s="52"/>
      <c r="R28" s="52"/>
      <c r="S28" s="52"/>
      <c r="T28" s="52"/>
      <c r="U28" s="52"/>
    </row>
    <row r="29" spans="1:21" ht="4.5" customHeight="1" x14ac:dyDescent="0.2">
      <c r="A29" s="28"/>
      <c r="B29" s="28"/>
      <c r="C29" s="2"/>
      <c r="D29" s="2"/>
      <c r="E29" s="2"/>
      <c r="F29" s="2"/>
      <c r="G29" s="2"/>
      <c r="H29" s="2"/>
      <c r="I29" s="2"/>
      <c r="J29" s="2"/>
      <c r="K29" s="2"/>
      <c r="L29" s="2"/>
      <c r="M29" s="2"/>
      <c r="N29" s="2"/>
      <c r="O29" s="2"/>
      <c r="P29" s="2"/>
      <c r="Q29" s="2"/>
      <c r="R29" s="2"/>
      <c r="S29" s="2"/>
      <c r="T29" s="2"/>
      <c r="U29" s="2"/>
    </row>
    <row r="30" spans="1:21" ht="16.5" customHeight="1" x14ac:dyDescent="0.2">
      <c r="A30" s="28" t="s">
        <v>72</v>
      </c>
      <c r="B30" s="28"/>
      <c r="C30" s="52" t="s">
        <v>73</v>
      </c>
      <c r="D30" s="52"/>
      <c r="E30" s="52"/>
      <c r="F30" s="52"/>
      <c r="G30" s="52"/>
      <c r="H30" s="52"/>
      <c r="I30" s="52"/>
      <c r="J30" s="52"/>
      <c r="K30" s="52"/>
      <c r="L30" s="52"/>
      <c r="M30" s="52"/>
      <c r="N30" s="52"/>
      <c r="O30" s="52"/>
      <c r="P30" s="52"/>
      <c r="Q30" s="52"/>
      <c r="R30" s="52"/>
      <c r="S30" s="52"/>
      <c r="T30" s="52"/>
      <c r="U30" s="52"/>
    </row>
    <row r="31" spans="1:21" ht="29.45" customHeight="1" x14ac:dyDescent="0.2">
      <c r="A31" s="28" t="s">
        <v>74</v>
      </c>
      <c r="B31" s="28"/>
      <c r="C31" s="52" t="s">
        <v>110</v>
      </c>
      <c r="D31" s="52"/>
      <c r="E31" s="52"/>
      <c r="F31" s="52"/>
      <c r="G31" s="52"/>
      <c r="H31" s="52"/>
      <c r="I31" s="52"/>
      <c r="J31" s="52"/>
      <c r="K31" s="52"/>
      <c r="L31" s="52"/>
      <c r="M31" s="52"/>
      <c r="N31" s="52"/>
      <c r="O31" s="52"/>
      <c r="P31" s="52"/>
      <c r="Q31" s="52"/>
      <c r="R31" s="52"/>
      <c r="S31" s="52"/>
      <c r="T31" s="52"/>
      <c r="U31" s="52"/>
    </row>
    <row r="32" spans="1:21" ht="4.5" customHeight="1" x14ac:dyDescent="0.2"/>
    <row r="33" spans="1:21" ht="68.099999999999994" customHeight="1" x14ac:dyDescent="0.2">
      <c r="A33" s="29" t="s">
        <v>89</v>
      </c>
      <c r="B33" s="28"/>
      <c r="C33" s="28"/>
      <c r="D33" s="28"/>
      <c r="E33" s="52" t="s">
        <v>307</v>
      </c>
      <c r="F33" s="52"/>
      <c r="G33" s="52"/>
      <c r="H33" s="52"/>
      <c r="I33" s="52"/>
      <c r="J33" s="52"/>
      <c r="K33" s="52"/>
      <c r="L33" s="52"/>
      <c r="M33" s="52"/>
      <c r="N33" s="52"/>
      <c r="O33" s="52"/>
      <c r="P33" s="52"/>
      <c r="Q33" s="52"/>
      <c r="R33" s="52"/>
      <c r="S33" s="52"/>
      <c r="T33" s="52"/>
      <c r="U33" s="52"/>
    </row>
  </sheetData>
  <mergeCells count="6">
    <mergeCell ref="E33:U33"/>
    <mergeCell ref="K1:U1"/>
    <mergeCell ref="C27:U27"/>
    <mergeCell ref="C28:U28"/>
    <mergeCell ref="C30:U30"/>
    <mergeCell ref="C31:U31"/>
  </mergeCells>
  <pageMargins left="0.7" right="0.7" top="0.75" bottom="0.75" header="0.3" footer="0.3"/>
  <pageSetup paperSize="9" fitToHeight="0" orientation="landscape" horizontalDpi="300" verticalDpi="300"/>
  <headerFooter scaleWithDoc="0" alignWithMargins="0">
    <oddHeader>&amp;C&amp;"Arial"&amp;8TABLE 8A.20</oddHeader>
    <oddFooter>&amp;L&amp;"Arial"&amp;8REPORT ON
GOVERNMENT
SERVICES 2022&amp;R&amp;"Arial"&amp;8CORRECTIVE
SERVICES
PAGE &amp;B&amp;P&amp;B</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34"/>
  <sheetViews>
    <sheetView showGridLines="0" workbookViewId="0"/>
  </sheetViews>
  <sheetFormatPr defaultColWidth="11.42578125" defaultRowHeight="12.75" x14ac:dyDescent="0.2"/>
  <cols>
    <col min="1" max="10" width="1.85546875" customWidth="1"/>
    <col min="11" max="11" width="7" customWidth="1"/>
    <col min="12" max="12" width="5.42578125" customWidth="1"/>
    <col min="13" max="21" width="9.28515625" customWidth="1"/>
  </cols>
  <sheetData>
    <row r="1" spans="1:21" ht="17.45" customHeight="1" x14ac:dyDescent="0.2">
      <c r="A1" s="8" t="s">
        <v>308</v>
      </c>
      <c r="B1" s="8"/>
      <c r="C1" s="8"/>
      <c r="D1" s="8"/>
      <c r="E1" s="8"/>
      <c r="F1" s="8"/>
      <c r="G1" s="8"/>
      <c r="H1" s="8"/>
      <c r="I1" s="8"/>
      <c r="J1" s="8"/>
      <c r="K1" s="58" t="s">
        <v>309</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35</v>
      </c>
      <c r="N2" s="13" t="s">
        <v>36</v>
      </c>
      <c r="O2" s="13" t="s">
        <v>310</v>
      </c>
      <c r="P2" s="13" t="s">
        <v>94</v>
      </c>
      <c r="Q2" s="13" t="s">
        <v>39</v>
      </c>
      <c r="R2" s="13" t="s">
        <v>40</v>
      </c>
      <c r="S2" s="13" t="s">
        <v>95</v>
      </c>
      <c r="T2" s="13" t="s">
        <v>96</v>
      </c>
      <c r="U2" s="13" t="s">
        <v>43</v>
      </c>
    </row>
    <row r="3" spans="1:21" ht="16.5" customHeight="1" x14ac:dyDescent="0.2">
      <c r="A3" s="7" t="s">
        <v>30</v>
      </c>
      <c r="B3" s="7"/>
      <c r="C3" s="7"/>
      <c r="D3" s="7"/>
      <c r="E3" s="7"/>
      <c r="F3" s="7"/>
      <c r="G3" s="7"/>
      <c r="H3" s="7"/>
      <c r="I3" s="7"/>
      <c r="J3" s="7"/>
      <c r="K3" s="7"/>
      <c r="L3" s="9"/>
      <c r="M3" s="10"/>
      <c r="N3" s="10"/>
      <c r="O3" s="10"/>
      <c r="P3" s="10"/>
      <c r="Q3" s="10"/>
      <c r="R3" s="10"/>
      <c r="S3" s="10"/>
      <c r="T3" s="10"/>
      <c r="U3" s="10"/>
    </row>
    <row r="4" spans="1:21" ht="16.5" customHeight="1" x14ac:dyDescent="0.2">
      <c r="A4" s="7"/>
      <c r="B4" s="7"/>
      <c r="C4" s="7" t="s">
        <v>45</v>
      </c>
      <c r="D4" s="7"/>
      <c r="E4" s="7"/>
      <c r="F4" s="7"/>
      <c r="G4" s="7"/>
      <c r="H4" s="7"/>
      <c r="I4" s="7"/>
      <c r="J4" s="7"/>
      <c r="K4" s="7"/>
      <c r="L4" s="9"/>
      <c r="M4" s="10"/>
      <c r="N4" s="10"/>
      <c r="O4" s="10"/>
      <c r="P4" s="10"/>
      <c r="Q4" s="10"/>
      <c r="R4" s="10"/>
      <c r="S4" s="10"/>
      <c r="T4" s="10"/>
      <c r="U4" s="10"/>
    </row>
    <row r="5" spans="1:21" ht="16.5" customHeight="1" x14ac:dyDescent="0.2">
      <c r="A5" s="7"/>
      <c r="B5" s="7"/>
      <c r="C5" s="7"/>
      <c r="D5" s="7" t="s">
        <v>140</v>
      </c>
      <c r="E5" s="7"/>
      <c r="F5" s="7"/>
      <c r="G5" s="7"/>
      <c r="H5" s="7"/>
      <c r="I5" s="7"/>
      <c r="J5" s="7"/>
      <c r="K5" s="7"/>
      <c r="L5" s="9" t="s">
        <v>142</v>
      </c>
      <c r="M5" s="35">
        <v>77.599999999999994</v>
      </c>
      <c r="N5" s="35">
        <v>57.1</v>
      </c>
      <c r="O5" s="35">
        <v>78.8</v>
      </c>
      <c r="P5" s="35">
        <v>69.900000000000006</v>
      </c>
      <c r="Q5" s="35">
        <v>65.900000000000006</v>
      </c>
      <c r="R5" s="35">
        <v>78.400000000000006</v>
      </c>
      <c r="S5" s="35">
        <v>76.3</v>
      </c>
      <c r="T5" s="35">
        <v>75.099999999999994</v>
      </c>
      <c r="U5" s="35">
        <v>75.2</v>
      </c>
    </row>
    <row r="6" spans="1:21" ht="16.5" customHeight="1" x14ac:dyDescent="0.2">
      <c r="A6" s="7"/>
      <c r="B6" s="7"/>
      <c r="C6" s="7"/>
      <c r="D6" s="7" t="s">
        <v>141</v>
      </c>
      <c r="E6" s="7"/>
      <c r="F6" s="7"/>
      <c r="G6" s="7"/>
      <c r="H6" s="7"/>
      <c r="I6" s="7"/>
      <c r="J6" s="7"/>
      <c r="K6" s="7"/>
      <c r="L6" s="9" t="s">
        <v>142</v>
      </c>
      <c r="M6" s="35">
        <v>81.599999999999994</v>
      </c>
      <c r="N6" s="35">
        <v>61.7</v>
      </c>
      <c r="O6" s="35">
        <v>86.6</v>
      </c>
      <c r="P6" s="35">
        <v>68.5</v>
      </c>
      <c r="Q6" s="35">
        <v>64</v>
      </c>
      <c r="R6" s="35">
        <v>80.7</v>
      </c>
      <c r="S6" s="35">
        <v>76.3</v>
      </c>
      <c r="T6" s="35">
        <v>84.4</v>
      </c>
      <c r="U6" s="35">
        <v>79.2</v>
      </c>
    </row>
    <row r="7" spans="1:21" ht="29.45" customHeight="1" x14ac:dyDescent="0.2">
      <c r="A7" s="7"/>
      <c r="B7" s="7"/>
      <c r="C7" s="7"/>
      <c r="D7" s="57" t="s">
        <v>143</v>
      </c>
      <c r="E7" s="57"/>
      <c r="F7" s="57"/>
      <c r="G7" s="57"/>
      <c r="H7" s="57"/>
      <c r="I7" s="57"/>
      <c r="J7" s="57"/>
      <c r="K7" s="57"/>
      <c r="L7" s="9" t="s">
        <v>142</v>
      </c>
      <c r="M7" s="35">
        <v>71.2</v>
      </c>
      <c r="N7" s="35">
        <v>37.9</v>
      </c>
      <c r="O7" s="35">
        <v>73.599999999999994</v>
      </c>
      <c r="P7" s="35">
        <v>59.4</v>
      </c>
      <c r="Q7" s="35">
        <v>59.2</v>
      </c>
      <c r="R7" s="35">
        <v>78.8</v>
      </c>
      <c r="S7" s="35">
        <v>69</v>
      </c>
      <c r="T7" s="35">
        <v>73.900000000000006</v>
      </c>
      <c r="U7" s="35">
        <v>69.400000000000006</v>
      </c>
    </row>
    <row r="8" spans="1:21" ht="16.5" customHeight="1" x14ac:dyDescent="0.2">
      <c r="A8" s="7"/>
      <c r="B8" s="7"/>
      <c r="C8" s="7"/>
      <c r="D8" s="7" t="s">
        <v>311</v>
      </c>
      <c r="E8" s="7"/>
      <c r="F8" s="7"/>
      <c r="G8" s="7"/>
      <c r="H8" s="7"/>
      <c r="I8" s="7"/>
      <c r="J8" s="7"/>
      <c r="K8" s="7"/>
      <c r="L8" s="9" t="s">
        <v>142</v>
      </c>
      <c r="M8" s="35">
        <v>80.7</v>
      </c>
      <c r="N8" s="35">
        <v>59.7</v>
      </c>
      <c r="O8" s="35">
        <v>83.7</v>
      </c>
      <c r="P8" s="35">
        <v>74.599999999999994</v>
      </c>
      <c r="Q8" s="35">
        <v>69.7</v>
      </c>
      <c r="R8" s="35">
        <v>78.8</v>
      </c>
      <c r="S8" s="35">
        <v>77.7</v>
      </c>
      <c r="T8" s="35">
        <v>88.7</v>
      </c>
      <c r="U8" s="35">
        <v>78.3</v>
      </c>
    </row>
    <row r="9" spans="1:21" ht="29.45" customHeight="1" x14ac:dyDescent="0.2">
      <c r="A9" s="7"/>
      <c r="B9" s="7"/>
      <c r="C9" s="7"/>
      <c r="D9" s="57" t="s">
        <v>312</v>
      </c>
      <c r="E9" s="57"/>
      <c r="F9" s="57"/>
      <c r="G9" s="57"/>
      <c r="H9" s="57"/>
      <c r="I9" s="57"/>
      <c r="J9" s="57"/>
      <c r="K9" s="57"/>
      <c r="L9" s="9" t="s">
        <v>142</v>
      </c>
      <c r="M9" s="35">
        <v>78.599999999999994</v>
      </c>
      <c r="N9" s="33" t="s">
        <v>61</v>
      </c>
      <c r="O9" s="33" t="s">
        <v>61</v>
      </c>
      <c r="P9" s="35">
        <v>41.9</v>
      </c>
      <c r="Q9" s="35">
        <v>67</v>
      </c>
      <c r="R9" s="35">
        <v>87.8</v>
      </c>
      <c r="S9" s="33" t="s">
        <v>61</v>
      </c>
      <c r="T9" s="35">
        <v>94.3</v>
      </c>
      <c r="U9" s="35">
        <v>68.900000000000006</v>
      </c>
    </row>
    <row r="10" spans="1:21" ht="16.5" customHeight="1" x14ac:dyDescent="0.2">
      <c r="A10" s="7"/>
      <c r="B10" s="7"/>
      <c r="C10" s="7"/>
      <c r="D10" s="7" t="s">
        <v>313</v>
      </c>
      <c r="E10" s="7"/>
      <c r="F10" s="7"/>
      <c r="G10" s="7"/>
      <c r="H10" s="7"/>
      <c r="I10" s="7"/>
      <c r="J10" s="7"/>
      <c r="K10" s="7"/>
      <c r="L10" s="9" t="s">
        <v>142</v>
      </c>
      <c r="M10" s="35">
        <v>81.7</v>
      </c>
      <c r="N10" s="35">
        <v>54.8</v>
      </c>
      <c r="O10" s="35">
        <v>76.8</v>
      </c>
      <c r="P10" s="35">
        <v>67.099999999999994</v>
      </c>
      <c r="Q10" s="35">
        <v>71.099999999999994</v>
      </c>
      <c r="R10" s="35">
        <v>64.2</v>
      </c>
      <c r="S10" s="35">
        <v>44</v>
      </c>
      <c r="T10" s="35">
        <v>78.400000000000006</v>
      </c>
      <c r="U10" s="35">
        <v>76.099999999999994</v>
      </c>
    </row>
    <row r="11" spans="1:21" ht="16.5" customHeight="1" x14ac:dyDescent="0.2">
      <c r="A11" s="7"/>
      <c r="B11" s="7"/>
      <c r="C11" s="7"/>
      <c r="D11" s="7" t="s">
        <v>314</v>
      </c>
      <c r="E11" s="7"/>
      <c r="F11" s="7"/>
      <c r="G11" s="7"/>
      <c r="H11" s="7"/>
      <c r="I11" s="7"/>
      <c r="J11" s="7"/>
      <c r="K11" s="7"/>
      <c r="L11" s="9" t="s">
        <v>142</v>
      </c>
      <c r="M11" s="35">
        <v>77.8</v>
      </c>
      <c r="N11" s="35">
        <v>58.7</v>
      </c>
      <c r="O11" s="35">
        <v>81.3</v>
      </c>
      <c r="P11" s="35">
        <v>70.900000000000006</v>
      </c>
      <c r="Q11" s="35">
        <v>65.5</v>
      </c>
      <c r="R11" s="35">
        <v>85.3</v>
      </c>
      <c r="S11" s="35">
        <v>77.900000000000006</v>
      </c>
      <c r="T11" s="35">
        <v>75.2</v>
      </c>
      <c r="U11" s="35">
        <v>76.2</v>
      </c>
    </row>
    <row r="12" spans="1:21" ht="16.5" customHeight="1" x14ac:dyDescent="0.2">
      <c r="A12" s="7"/>
      <c r="B12" s="7" t="s">
        <v>315</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45</v>
      </c>
      <c r="D13" s="7"/>
      <c r="E13" s="7"/>
      <c r="F13" s="7"/>
      <c r="G13" s="7"/>
      <c r="H13" s="7"/>
      <c r="I13" s="7"/>
      <c r="J13" s="7"/>
      <c r="K13" s="7"/>
      <c r="L13" s="9" t="s">
        <v>142</v>
      </c>
      <c r="M13" s="35">
        <v>78.3</v>
      </c>
      <c r="N13" s="35">
        <v>57.9</v>
      </c>
      <c r="O13" s="35">
        <v>80.7</v>
      </c>
      <c r="P13" s="35">
        <v>69.599999999999994</v>
      </c>
      <c r="Q13" s="35">
        <v>67</v>
      </c>
      <c r="R13" s="35">
        <v>78.900000000000006</v>
      </c>
      <c r="S13" s="35">
        <v>76.3</v>
      </c>
      <c r="T13" s="35">
        <v>76.5</v>
      </c>
      <c r="U13" s="35">
        <v>76.099999999999994</v>
      </c>
    </row>
    <row r="14" spans="1:21" ht="16.5" customHeight="1" x14ac:dyDescent="0.2">
      <c r="A14" s="7"/>
      <c r="B14" s="7"/>
      <c r="C14" s="7" t="s">
        <v>97</v>
      </c>
      <c r="D14" s="7"/>
      <c r="E14" s="7"/>
      <c r="F14" s="7"/>
      <c r="G14" s="7"/>
      <c r="H14" s="7"/>
      <c r="I14" s="7"/>
      <c r="J14" s="7"/>
      <c r="K14" s="7"/>
      <c r="L14" s="9" t="s">
        <v>142</v>
      </c>
      <c r="M14" s="35">
        <v>72.400000000000006</v>
      </c>
      <c r="N14" s="35">
        <v>57.4</v>
      </c>
      <c r="O14" s="35">
        <v>79.2</v>
      </c>
      <c r="P14" s="35">
        <v>65.099999999999994</v>
      </c>
      <c r="Q14" s="35">
        <v>64.7</v>
      </c>
      <c r="R14" s="35">
        <v>82.6</v>
      </c>
      <c r="S14" s="35">
        <v>68.099999999999994</v>
      </c>
      <c r="T14" s="35">
        <v>72.5</v>
      </c>
      <c r="U14" s="35">
        <v>71.400000000000006</v>
      </c>
    </row>
    <row r="15" spans="1:21" ht="16.5" customHeight="1" x14ac:dyDescent="0.2">
      <c r="A15" s="7"/>
      <c r="B15" s="7"/>
      <c r="C15" s="7" t="s">
        <v>98</v>
      </c>
      <c r="D15" s="7"/>
      <c r="E15" s="7"/>
      <c r="F15" s="7"/>
      <c r="G15" s="7"/>
      <c r="H15" s="7"/>
      <c r="I15" s="7"/>
      <c r="J15" s="7"/>
      <c r="K15" s="7"/>
      <c r="L15" s="9" t="s">
        <v>142</v>
      </c>
      <c r="M15" s="35">
        <v>68.8</v>
      </c>
      <c r="N15" s="35">
        <v>56.4</v>
      </c>
      <c r="O15" s="35">
        <v>76.5</v>
      </c>
      <c r="P15" s="35">
        <v>61.4</v>
      </c>
      <c r="Q15" s="35">
        <v>68.7</v>
      </c>
      <c r="R15" s="35">
        <v>87.3</v>
      </c>
      <c r="S15" s="35">
        <v>69.2</v>
      </c>
      <c r="T15" s="35">
        <v>75.8</v>
      </c>
      <c r="U15" s="35">
        <v>68.8</v>
      </c>
    </row>
    <row r="16" spans="1:21" ht="16.5" customHeight="1" x14ac:dyDescent="0.2">
      <c r="A16" s="7"/>
      <c r="B16" s="7"/>
      <c r="C16" s="7" t="s">
        <v>99</v>
      </c>
      <c r="D16" s="7"/>
      <c r="E16" s="7"/>
      <c r="F16" s="7"/>
      <c r="G16" s="7"/>
      <c r="H16" s="7"/>
      <c r="I16" s="7"/>
      <c r="J16" s="7"/>
      <c r="K16" s="7"/>
      <c r="L16" s="9" t="s">
        <v>142</v>
      </c>
      <c r="M16" s="35">
        <v>76.099999999999994</v>
      </c>
      <c r="N16" s="35">
        <v>59.2</v>
      </c>
      <c r="O16" s="35">
        <v>78</v>
      </c>
      <c r="P16" s="35">
        <v>61.6</v>
      </c>
      <c r="Q16" s="35">
        <v>71.3</v>
      </c>
      <c r="R16" s="35">
        <v>86.9</v>
      </c>
      <c r="S16" s="35">
        <v>67.400000000000006</v>
      </c>
      <c r="T16" s="35">
        <v>73.099999999999994</v>
      </c>
      <c r="U16" s="35">
        <v>72.900000000000006</v>
      </c>
    </row>
    <row r="17" spans="1:21" ht="16.5" customHeight="1" x14ac:dyDescent="0.2">
      <c r="A17" s="7"/>
      <c r="B17" s="7"/>
      <c r="C17" s="7" t="s">
        <v>100</v>
      </c>
      <c r="D17" s="7"/>
      <c r="E17" s="7"/>
      <c r="F17" s="7"/>
      <c r="G17" s="7"/>
      <c r="H17" s="7"/>
      <c r="I17" s="7"/>
      <c r="J17" s="7"/>
      <c r="K17" s="7"/>
      <c r="L17" s="9" t="s">
        <v>142</v>
      </c>
      <c r="M17" s="35">
        <v>73.5</v>
      </c>
      <c r="N17" s="35">
        <v>62.9</v>
      </c>
      <c r="O17" s="35">
        <v>77</v>
      </c>
      <c r="P17" s="35">
        <v>60.8</v>
      </c>
      <c r="Q17" s="35">
        <v>72</v>
      </c>
      <c r="R17" s="35">
        <v>86.4</v>
      </c>
      <c r="S17" s="35">
        <v>70.3</v>
      </c>
      <c r="T17" s="35">
        <v>71.400000000000006</v>
      </c>
      <c r="U17" s="35">
        <v>72.2</v>
      </c>
    </row>
    <row r="18" spans="1:21" ht="16.5" customHeight="1" x14ac:dyDescent="0.2">
      <c r="A18" s="7"/>
      <c r="B18" s="7"/>
      <c r="C18" s="7" t="s">
        <v>101</v>
      </c>
      <c r="D18" s="7"/>
      <c r="E18" s="7"/>
      <c r="F18" s="7"/>
      <c r="G18" s="7"/>
      <c r="H18" s="7"/>
      <c r="I18" s="7"/>
      <c r="J18" s="7"/>
      <c r="K18" s="7"/>
      <c r="L18" s="9" t="s">
        <v>142</v>
      </c>
      <c r="M18" s="35">
        <v>74</v>
      </c>
      <c r="N18" s="35">
        <v>66.2</v>
      </c>
      <c r="O18" s="35">
        <v>77.7</v>
      </c>
      <c r="P18" s="35">
        <v>60.9</v>
      </c>
      <c r="Q18" s="35">
        <v>67</v>
      </c>
      <c r="R18" s="35">
        <v>85</v>
      </c>
      <c r="S18" s="35">
        <v>72.8</v>
      </c>
      <c r="T18" s="35">
        <v>73.400000000000006</v>
      </c>
      <c r="U18" s="35">
        <v>72.8</v>
      </c>
    </row>
    <row r="19" spans="1:21" ht="16.5" customHeight="1" x14ac:dyDescent="0.2">
      <c r="A19" s="7"/>
      <c r="B19" s="7"/>
      <c r="C19" s="7" t="s">
        <v>102</v>
      </c>
      <c r="D19" s="7"/>
      <c r="E19" s="7"/>
      <c r="F19" s="7"/>
      <c r="G19" s="7"/>
      <c r="H19" s="7"/>
      <c r="I19" s="7"/>
      <c r="J19" s="7"/>
      <c r="K19" s="7"/>
      <c r="L19" s="9" t="s">
        <v>142</v>
      </c>
      <c r="M19" s="35">
        <v>75.8</v>
      </c>
      <c r="N19" s="35">
        <v>66.5</v>
      </c>
      <c r="O19" s="35">
        <v>75.599999999999994</v>
      </c>
      <c r="P19" s="35">
        <v>61.2</v>
      </c>
      <c r="Q19" s="35">
        <v>67.5</v>
      </c>
      <c r="R19" s="35">
        <v>87.6</v>
      </c>
      <c r="S19" s="35">
        <v>79.900000000000006</v>
      </c>
      <c r="T19" s="35">
        <v>69</v>
      </c>
      <c r="U19" s="35">
        <v>72.900000000000006</v>
      </c>
    </row>
    <row r="20" spans="1:21" ht="16.5" customHeight="1" x14ac:dyDescent="0.2">
      <c r="A20" s="7"/>
      <c r="B20" s="7"/>
      <c r="C20" s="7" t="s">
        <v>103</v>
      </c>
      <c r="D20" s="7"/>
      <c r="E20" s="7"/>
      <c r="F20" s="7"/>
      <c r="G20" s="7"/>
      <c r="H20" s="7"/>
      <c r="I20" s="7"/>
      <c r="J20" s="7"/>
      <c r="K20" s="7"/>
      <c r="L20" s="9" t="s">
        <v>142</v>
      </c>
      <c r="M20" s="35">
        <v>74</v>
      </c>
      <c r="N20" s="35">
        <v>66.400000000000006</v>
      </c>
      <c r="O20" s="35">
        <v>77.3</v>
      </c>
      <c r="P20" s="35">
        <v>60</v>
      </c>
      <c r="Q20" s="35">
        <v>70.099999999999994</v>
      </c>
      <c r="R20" s="35">
        <v>87.1</v>
      </c>
      <c r="S20" s="35">
        <v>77</v>
      </c>
      <c r="T20" s="35">
        <v>69.2</v>
      </c>
      <c r="U20" s="35">
        <v>72.8</v>
      </c>
    </row>
    <row r="21" spans="1:21" ht="16.5" customHeight="1" x14ac:dyDescent="0.2">
      <c r="A21" s="7"/>
      <c r="B21" s="7"/>
      <c r="C21" s="7" t="s">
        <v>104</v>
      </c>
      <c r="D21" s="7"/>
      <c r="E21" s="7"/>
      <c r="F21" s="7"/>
      <c r="G21" s="7"/>
      <c r="H21" s="7"/>
      <c r="I21" s="7"/>
      <c r="J21" s="7"/>
      <c r="K21" s="7"/>
      <c r="L21" s="9" t="s">
        <v>142</v>
      </c>
      <c r="M21" s="35">
        <v>77.7</v>
      </c>
      <c r="N21" s="35">
        <v>63.2</v>
      </c>
      <c r="O21" s="35">
        <v>75.7</v>
      </c>
      <c r="P21" s="35">
        <v>61.3</v>
      </c>
      <c r="Q21" s="35">
        <v>70.2</v>
      </c>
      <c r="R21" s="35">
        <v>85.5</v>
      </c>
      <c r="S21" s="35">
        <v>77.3</v>
      </c>
      <c r="T21" s="35">
        <v>60.6</v>
      </c>
      <c r="U21" s="35">
        <v>72.7</v>
      </c>
    </row>
    <row r="22" spans="1:21" ht="16.5" customHeight="1" x14ac:dyDescent="0.2">
      <c r="A22" s="14"/>
      <c r="B22" s="14"/>
      <c r="C22" s="14" t="s">
        <v>105</v>
      </c>
      <c r="D22" s="14"/>
      <c r="E22" s="14"/>
      <c r="F22" s="14"/>
      <c r="G22" s="14"/>
      <c r="H22" s="14"/>
      <c r="I22" s="14"/>
      <c r="J22" s="14"/>
      <c r="K22" s="14"/>
      <c r="L22" s="15" t="s">
        <v>142</v>
      </c>
      <c r="M22" s="39">
        <v>79.7</v>
      </c>
      <c r="N22" s="39">
        <v>58.7</v>
      </c>
      <c r="O22" s="39">
        <v>72.599999999999994</v>
      </c>
      <c r="P22" s="39">
        <v>55.6</v>
      </c>
      <c r="Q22" s="39">
        <v>71.8</v>
      </c>
      <c r="R22" s="39">
        <v>90.2</v>
      </c>
      <c r="S22" s="39">
        <v>81.599999999999994</v>
      </c>
      <c r="T22" s="39">
        <v>65.099999999999994</v>
      </c>
      <c r="U22" s="39">
        <v>71.2</v>
      </c>
    </row>
    <row r="23" spans="1:21" ht="4.5" customHeight="1" x14ac:dyDescent="0.2">
      <c r="A23" s="28"/>
      <c r="B23" s="28"/>
      <c r="C23" s="2"/>
      <c r="D23" s="2"/>
      <c r="E23" s="2"/>
      <c r="F23" s="2"/>
      <c r="G23" s="2"/>
      <c r="H23" s="2"/>
      <c r="I23" s="2"/>
      <c r="J23" s="2"/>
      <c r="K23" s="2"/>
      <c r="L23" s="2"/>
      <c r="M23" s="2"/>
      <c r="N23" s="2"/>
      <c r="O23" s="2"/>
      <c r="P23" s="2"/>
      <c r="Q23" s="2"/>
      <c r="R23" s="2"/>
      <c r="S23" s="2"/>
      <c r="T23" s="2"/>
      <c r="U23" s="2"/>
    </row>
    <row r="24" spans="1:21" ht="16.5" customHeight="1" x14ac:dyDescent="0.2">
      <c r="A24" s="28"/>
      <c r="B24" s="28"/>
      <c r="C24" s="52" t="s">
        <v>316</v>
      </c>
      <c r="D24" s="52"/>
      <c r="E24" s="52"/>
      <c r="F24" s="52"/>
      <c r="G24" s="52"/>
      <c r="H24" s="52"/>
      <c r="I24" s="52"/>
      <c r="J24" s="52"/>
      <c r="K24" s="52"/>
      <c r="L24" s="52"/>
      <c r="M24" s="52"/>
      <c r="N24" s="52"/>
      <c r="O24" s="52"/>
      <c r="P24" s="52"/>
      <c r="Q24" s="52"/>
      <c r="R24" s="52"/>
      <c r="S24" s="52"/>
      <c r="T24" s="52"/>
      <c r="U24" s="52"/>
    </row>
    <row r="25" spans="1:21" ht="4.5" customHeight="1" x14ac:dyDescent="0.2">
      <c r="A25" s="28"/>
      <c r="B25" s="28"/>
      <c r="C25" s="2"/>
      <c r="D25" s="2"/>
      <c r="E25" s="2"/>
      <c r="F25" s="2"/>
      <c r="G25" s="2"/>
      <c r="H25" s="2"/>
      <c r="I25" s="2"/>
      <c r="J25" s="2"/>
      <c r="K25" s="2"/>
      <c r="L25" s="2"/>
      <c r="M25" s="2"/>
      <c r="N25" s="2"/>
      <c r="O25" s="2"/>
      <c r="P25" s="2"/>
      <c r="Q25" s="2"/>
      <c r="R25" s="2"/>
      <c r="S25" s="2"/>
      <c r="T25" s="2"/>
      <c r="U25" s="2"/>
    </row>
    <row r="26" spans="1:21" ht="16.5" customHeight="1" x14ac:dyDescent="0.2">
      <c r="A26" s="42"/>
      <c r="B26" s="42"/>
      <c r="C26" s="52" t="s">
        <v>215</v>
      </c>
      <c r="D26" s="52"/>
      <c r="E26" s="52"/>
      <c r="F26" s="52"/>
      <c r="G26" s="52"/>
      <c r="H26" s="52"/>
      <c r="I26" s="52"/>
      <c r="J26" s="52"/>
      <c r="K26" s="52"/>
      <c r="L26" s="52"/>
      <c r="M26" s="52"/>
      <c r="N26" s="52"/>
      <c r="O26" s="52"/>
      <c r="P26" s="52"/>
      <c r="Q26" s="52"/>
      <c r="R26" s="52"/>
      <c r="S26" s="52"/>
      <c r="T26" s="52"/>
      <c r="U26" s="52"/>
    </row>
    <row r="27" spans="1:21" ht="16.5" customHeight="1" x14ac:dyDescent="0.2">
      <c r="A27" s="42"/>
      <c r="B27" s="42"/>
      <c r="C27" s="52" t="s">
        <v>216</v>
      </c>
      <c r="D27" s="52"/>
      <c r="E27" s="52"/>
      <c r="F27" s="52"/>
      <c r="G27" s="52"/>
      <c r="H27" s="52"/>
      <c r="I27" s="52"/>
      <c r="J27" s="52"/>
      <c r="K27" s="52"/>
      <c r="L27" s="52"/>
      <c r="M27" s="52"/>
      <c r="N27" s="52"/>
      <c r="O27" s="52"/>
      <c r="P27" s="52"/>
      <c r="Q27" s="52"/>
      <c r="R27" s="52"/>
      <c r="S27" s="52"/>
      <c r="T27" s="52"/>
      <c r="U27" s="52"/>
    </row>
    <row r="28" spans="1:21" ht="4.5" customHeight="1" x14ac:dyDescent="0.2">
      <c r="A28" s="28"/>
      <c r="B28" s="28"/>
      <c r="C28" s="2"/>
      <c r="D28" s="2"/>
      <c r="E28" s="2"/>
      <c r="F28" s="2"/>
      <c r="G28" s="2"/>
      <c r="H28" s="2"/>
      <c r="I28" s="2"/>
      <c r="J28" s="2"/>
      <c r="K28" s="2"/>
      <c r="L28" s="2"/>
      <c r="M28" s="2"/>
      <c r="N28" s="2"/>
      <c r="O28" s="2"/>
      <c r="P28" s="2"/>
      <c r="Q28" s="2"/>
      <c r="R28" s="2"/>
      <c r="S28" s="2"/>
      <c r="T28" s="2"/>
      <c r="U28" s="2"/>
    </row>
    <row r="29" spans="1:21" ht="16.5" customHeight="1" x14ac:dyDescent="0.2">
      <c r="A29" s="28" t="s">
        <v>72</v>
      </c>
      <c r="B29" s="28"/>
      <c r="C29" s="52" t="s">
        <v>317</v>
      </c>
      <c r="D29" s="52"/>
      <c r="E29" s="52"/>
      <c r="F29" s="52"/>
      <c r="G29" s="52"/>
      <c r="H29" s="52"/>
      <c r="I29" s="52"/>
      <c r="J29" s="52"/>
      <c r="K29" s="52"/>
      <c r="L29" s="52"/>
      <c r="M29" s="52"/>
      <c r="N29" s="52"/>
      <c r="O29" s="52"/>
      <c r="P29" s="52"/>
      <c r="Q29" s="52"/>
      <c r="R29" s="52"/>
      <c r="S29" s="52"/>
      <c r="T29" s="52"/>
      <c r="U29" s="52"/>
    </row>
    <row r="30" spans="1:21" ht="55.15" customHeight="1" x14ac:dyDescent="0.2">
      <c r="A30" s="28" t="s">
        <v>74</v>
      </c>
      <c r="B30" s="28"/>
      <c r="C30" s="52" t="s">
        <v>318</v>
      </c>
      <c r="D30" s="52"/>
      <c r="E30" s="52"/>
      <c r="F30" s="52"/>
      <c r="G30" s="52"/>
      <c r="H30" s="52"/>
      <c r="I30" s="52"/>
      <c r="J30" s="52"/>
      <c r="K30" s="52"/>
      <c r="L30" s="52"/>
      <c r="M30" s="52"/>
      <c r="N30" s="52"/>
      <c r="O30" s="52"/>
      <c r="P30" s="52"/>
      <c r="Q30" s="52"/>
      <c r="R30" s="52"/>
      <c r="S30" s="52"/>
      <c r="T30" s="52"/>
      <c r="U30" s="52"/>
    </row>
    <row r="31" spans="1:21" ht="29.45" customHeight="1" x14ac:dyDescent="0.2">
      <c r="A31" s="28" t="s">
        <v>77</v>
      </c>
      <c r="B31" s="28"/>
      <c r="C31" s="52" t="s">
        <v>319</v>
      </c>
      <c r="D31" s="52"/>
      <c r="E31" s="52"/>
      <c r="F31" s="52"/>
      <c r="G31" s="52"/>
      <c r="H31" s="52"/>
      <c r="I31" s="52"/>
      <c r="J31" s="52"/>
      <c r="K31" s="52"/>
      <c r="L31" s="52"/>
      <c r="M31" s="52"/>
      <c r="N31" s="52"/>
      <c r="O31" s="52"/>
      <c r="P31" s="52"/>
      <c r="Q31" s="52"/>
      <c r="R31" s="52"/>
      <c r="S31" s="52"/>
      <c r="T31" s="52"/>
      <c r="U31" s="52"/>
    </row>
    <row r="32" spans="1:21" ht="29.45" customHeight="1" x14ac:dyDescent="0.2">
      <c r="A32" s="28" t="s">
        <v>79</v>
      </c>
      <c r="B32" s="28"/>
      <c r="C32" s="52" t="s">
        <v>199</v>
      </c>
      <c r="D32" s="52"/>
      <c r="E32" s="52"/>
      <c r="F32" s="52"/>
      <c r="G32" s="52"/>
      <c r="H32" s="52"/>
      <c r="I32" s="52"/>
      <c r="J32" s="52"/>
      <c r="K32" s="52"/>
      <c r="L32" s="52"/>
      <c r="M32" s="52"/>
      <c r="N32" s="52"/>
      <c r="O32" s="52"/>
      <c r="P32" s="52"/>
      <c r="Q32" s="52"/>
      <c r="R32" s="52"/>
      <c r="S32" s="52"/>
      <c r="T32" s="52"/>
      <c r="U32" s="52"/>
    </row>
    <row r="33" spans="1:21" ht="4.5" customHeight="1" x14ac:dyDescent="0.2"/>
    <row r="34" spans="1:21" ht="16.5" customHeight="1" x14ac:dyDescent="0.2">
      <c r="A34" s="29" t="s">
        <v>89</v>
      </c>
      <c r="B34" s="28"/>
      <c r="C34" s="28"/>
      <c r="D34" s="28"/>
      <c r="E34" s="52" t="s">
        <v>90</v>
      </c>
      <c r="F34" s="52"/>
      <c r="G34" s="52"/>
      <c r="H34" s="52"/>
      <c r="I34" s="52"/>
      <c r="J34" s="52"/>
      <c r="K34" s="52"/>
      <c r="L34" s="52"/>
      <c r="M34" s="52"/>
      <c r="N34" s="52"/>
      <c r="O34" s="52"/>
      <c r="P34" s="52"/>
      <c r="Q34" s="52"/>
      <c r="R34" s="52"/>
      <c r="S34" s="52"/>
      <c r="T34" s="52"/>
      <c r="U34" s="52"/>
    </row>
  </sheetData>
  <mergeCells count="11">
    <mergeCell ref="D7:K7"/>
    <mergeCell ref="D9:K9"/>
    <mergeCell ref="K1:U1"/>
    <mergeCell ref="C24:U24"/>
    <mergeCell ref="C26:U26"/>
    <mergeCell ref="E34:U34"/>
    <mergeCell ref="C27:U27"/>
    <mergeCell ref="C29:U29"/>
    <mergeCell ref="C30:U30"/>
    <mergeCell ref="C31:U31"/>
    <mergeCell ref="C32:U32"/>
  </mergeCells>
  <pageMargins left="0.7" right="0.7" top="0.75" bottom="0.75" header="0.3" footer="0.3"/>
  <pageSetup paperSize="9" fitToHeight="0" orientation="landscape" horizontalDpi="300" verticalDpi="300"/>
  <headerFooter scaleWithDoc="0" alignWithMargins="0">
    <oddHeader>&amp;C&amp;"Arial"&amp;8TABLE 8A.21</oddHeader>
    <oddFooter>&amp;L&amp;"Arial"&amp;8REPORT ON
GOVERNMENT
SERVICES 2022&amp;R&amp;"Arial"&amp;8CORRECTIVE
SERVICES
PAGE &amp;B&amp;P&amp;B</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59"/>
  <sheetViews>
    <sheetView showGridLines="0" workbookViewId="0"/>
  </sheetViews>
  <sheetFormatPr defaultColWidth="11.42578125" defaultRowHeight="12.75" x14ac:dyDescent="0.2"/>
  <cols>
    <col min="1" max="11" width="1.85546875" customWidth="1"/>
    <col min="12" max="12" width="5.42578125" customWidth="1"/>
    <col min="13" max="21" width="9.28515625" customWidth="1"/>
  </cols>
  <sheetData>
    <row r="1" spans="1:21" ht="17.45" customHeight="1" x14ac:dyDescent="0.2">
      <c r="A1" s="8" t="s">
        <v>320</v>
      </c>
      <c r="B1" s="8"/>
      <c r="C1" s="8"/>
      <c r="D1" s="8"/>
      <c r="E1" s="8"/>
      <c r="F1" s="8"/>
      <c r="G1" s="8"/>
      <c r="H1" s="8"/>
      <c r="I1" s="8"/>
      <c r="J1" s="8"/>
      <c r="K1" s="58" t="s">
        <v>321</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252</v>
      </c>
      <c r="N2" s="13" t="s">
        <v>36</v>
      </c>
      <c r="O2" s="13" t="s">
        <v>154</v>
      </c>
      <c r="P2" s="13" t="s">
        <v>269</v>
      </c>
      <c r="Q2" s="13" t="s">
        <v>39</v>
      </c>
      <c r="R2" s="13" t="s">
        <v>40</v>
      </c>
      <c r="S2" s="13" t="s">
        <v>95</v>
      </c>
      <c r="T2" s="13" t="s">
        <v>176</v>
      </c>
      <c r="U2" s="13" t="s">
        <v>43</v>
      </c>
    </row>
    <row r="3" spans="1:21" ht="16.5" customHeight="1" x14ac:dyDescent="0.2">
      <c r="A3" s="7" t="s">
        <v>322</v>
      </c>
      <c r="B3" s="7"/>
      <c r="C3" s="7"/>
      <c r="D3" s="7"/>
      <c r="E3" s="7"/>
      <c r="F3" s="7"/>
      <c r="G3" s="7"/>
      <c r="H3" s="7"/>
      <c r="I3" s="7"/>
      <c r="J3" s="7"/>
      <c r="K3" s="7"/>
      <c r="L3" s="9"/>
      <c r="M3" s="10"/>
      <c r="N3" s="10"/>
      <c r="O3" s="10"/>
      <c r="P3" s="10"/>
      <c r="Q3" s="10"/>
      <c r="R3" s="10"/>
      <c r="S3" s="10"/>
      <c r="T3" s="10"/>
      <c r="U3" s="10"/>
    </row>
    <row r="4" spans="1:21" ht="16.5" customHeight="1" x14ac:dyDescent="0.2">
      <c r="A4" s="7"/>
      <c r="B4" s="7" t="s">
        <v>278</v>
      </c>
      <c r="C4" s="7"/>
      <c r="D4" s="7"/>
      <c r="E4" s="7"/>
      <c r="F4" s="7"/>
      <c r="G4" s="7"/>
      <c r="H4" s="7"/>
      <c r="I4" s="7"/>
      <c r="J4" s="7"/>
      <c r="K4" s="7"/>
      <c r="L4" s="9"/>
      <c r="M4" s="10"/>
      <c r="N4" s="10"/>
      <c r="O4" s="10"/>
      <c r="P4" s="10"/>
      <c r="Q4" s="10"/>
      <c r="R4" s="10"/>
      <c r="S4" s="10"/>
      <c r="T4" s="10"/>
      <c r="U4" s="10"/>
    </row>
    <row r="5" spans="1:21" ht="16.5" customHeight="1" x14ac:dyDescent="0.2">
      <c r="A5" s="7"/>
      <c r="B5" s="7"/>
      <c r="C5" s="7" t="s">
        <v>323</v>
      </c>
      <c r="D5" s="7"/>
      <c r="E5" s="7"/>
      <c r="F5" s="7"/>
      <c r="G5" s="7"/>
      <c r="H5" s="7"/>
      <c r="I5" s="7"/>
      <c r="J5" s="7"/>
      <c r="K5" s="7"/>
      <c r="L5" s="9"/>
      <c r="M5" s="10"/>
      <c r="N5" s="10"/>
      <c r="O5" s="10"/>
      <c r="P5" s="10"/>
      <c r="Q5" s="10"/>
      <c r="R5" s="10"/>
      <c r="S5" s="10"/>
      <c r="T5" s="10"/>
      <c r="U5" s="10"/>
    </row>
    <row r="6" spans="1:21" ht="16.5" customHeight="1" x14ac:dyDescent="0.2">
      <c r="A6" s="7"/>
      <c r="B6" s="7"/>
      <c r="C6" s="7"/>
      <c r="D6" s="7" t="s">
        <v>45</v>
      </c>
      <c r="E6" s="7"/>
      <c r="F6" s="7"/>
      <c r="G6" s="7"/>
      <c r="H6" s="7"/>
      <c r="I6" s="7"/>
      <c r="J6" s="7"/>
      <c r="K6" s="7"/>
      <c r="L6" s="9" t="s">
        <v>129</v>
      </c>
      <c r="M6" s="16">
        <v>3</v>
      </c>
      <c r="N6" s="16">
        <v>1</v>
      </c>
      <c r="O6" s="16">
        <v>4</v>
      </c>
      <c r="P6" s="16" t="s">
        <v>50</v>
      </c>
      <c r="Q6" s="16" t="s">
        <v>50</v>
      </c>
      <c r="R6" s="16" t="s">
        <v>50</v>
      </c>
      <c r="S6" s="16" t="s">
        <v>50</v>
      </c>
      <c r="T6" s="16">
        <v>3</v>
      </c>
      <c r="U6" s="32">
        <v>11</v>
      </c>
    </row>
    <row r="7" spans="1:21" ht="16.5" customHeight="1" x14ac:dyDescent="0.2">
      <c r="A7" s="7"/>
      <c r="B7" s="7"/>
      <c r="C7" s="7"/>
      <c r="D7" s="7" t="s">
        <v>97</v>
      </c>
      <c r="E7" s="7"/>
      <c r="F7" s="7"/>
      <c r="G7" s="7"/>
      <c r="H7" s="7"/>
      <c r="I7" s="7"/>
      <c r="J7" s="7"/>
      <c r="K7" s="7"/>
      <c r="L7" s="9" t="s">
        <v>129</v>
      </c>
      <c r="M7" s="16">
        <v>2</v>
      </c>
      <c r="N7" s="16">
        <v>1</v>
      </c>
      <c r="O7" s="32">
        <v>10</v>
      </c>
      <c r="P7" s="16">
        <v>1</v>
      </c>
      <c r="Q7" s="16">
        <v>1</v>
      </c>
      <c r="R7" s="16" t="s">
        <v>50</v>
      </c>
      <c r="S7" s="16" t="s">
        <v>50</v>
      </c>
      <c r="T7" s="16">
        <v>4</v>
      </c>
      <c r="U7" s="32">
        <v>19</v>
      </c>
    </row>
    <row r="8" spans="1:21" ht="16.5" customHeight="1" x14ac:dyDescent="0.2">
      <c r="A8" s="7"/>
      <c r="B8" s="7"/>
      <c r="C8" s="7"/>
      <c r="D8" s="7" t="s">
        <v>98</v>
      </c>
      <c r="E8" s="7"/>
      <c r="F8" s="7"/>
      <c r="G8" s="7"/>
      <c r="H8" s="7"/>
      <c r="I8" s="7"/>
      <c r="J8" s="7"/>
      <c r="K8" s="7"/>
      <c r="L8" s="9" t="s">
        <v>129</v>
      </c>
      <c r="M8" s="32">
        <v>10</v>
      </c>
      <c r="N8" s="16">
        <v>3</v>
      </c>
      <c r="O8" s="16">
        <v>3</v>
      </c>
      <c r="P8" s="16" t="s">
        <v>50</v>
      </c>
      <c r="Q8" s="16">
        <v>1</v>
      </c>
      <c r="R8" s="16" t="s">
        <v>50</v>
      </c>
      <c r="S8" s="16" t="s">
        <v>50</v>
      </c>
      <c r="T8" s="16">
        <v>5</v>
      </c>
      <c r="U8" s="32">
        <v>22</v>
      </c>
    </row>
    <row r="9" spans="1:21" ht="16.5" customHeight="1" x14ac:dyDescent="0.2">
      <c r="A9" s="7"/>
      <c r="B9" s="7"/>
      <c r="C9" s="7"/>
      <c r="D9" s="7" t="s">
        <v>99</v>
      </c>
      <c r="E9" s="7"/>
      <c r="F9" s="7"/>
      <c r="G9" s="7"/>
      <c r="H9" s="7"/>
      <c r="I9" s="7"/>
      <c r="J9" s="7"/>
      <c r="K9" s="7"/>
      <c r="L9" s="9" t="s">
        <v>129</v>
      </c>
      <c r="M9" s="16">
        <v>5</v>
      </c>
      <c r="N9" s="16">
        <v>9</v>
      </c>
      <c r="O9" s="16">
        <v>7</v>
      </c>
      <c r="P9" s="16">
        <v>1</v>
      </c>
      <c r="Q9" s="16" t="s">
        <v>50</v>
      </c>
      <c r="R9" s="16" t="s">
        <v>50</v>
      </c>
      <c r="S9" s="16" t="s">
        <v>50</v>
      </c>
      <c r="T9" s="32">
        <v>14</v>
      </c>
      <c r="U9" s="32">
        <v>36</v>
      </c>
    </row>
    <row r="10" spans="1:21" ht="16.5" customHeight="1" x14ac:dyDescent="0.2">
      <c r="A10" s="7"/>
      <c r="B10" s="7"/>
      <c r="C10" s="7"/>
      <c r="D10" s="7" t="s">
        <v>100</v>
      </c>
      <c r="E10" s="7"/>
      <c r="F10" s="7"/>
      <c r="G10" s="7"/>
      <c r="H10" s="7"/>
      <c r="I10" s="7"/>
      <c r="J10" s="7"/>
      <c r="K10" s="7"/>
      <c r="L10" s="9" t="s">
        <v>129</v>
      </c>
      <c r="M10" s="32">
        <v>12</v>
      </c>
      <c r="N10" s="16">
        <v>2</v>
      </c>
      <c r="O10" s="32">
        <v>10</v>
      </c>
      <c r="P10" s="16" t="s">
        <v>50</v>
      </c>
      <c r="Q10" s="16" t="s">
        <v>50</v>
      </c>
      <c r="R10" s="16" t="s">
        <v>50</v>
      </c>
      <c r="S10" s="16" t="s">
        <v>50</v>
      </c>
      <c r="T10" s="16">
        <v>8</v>
      </c>
      <c r="U10" s="32">
        <v>32</v>
      </c>
    </row>
    <row r="11" spans="1:21" ht="16.5" customHeight="1" x14ac:dyDescent="0.2">
      <c r="A11" s="7"/>
      <c r="B11" s="7"/>
      <c r="C11" s="7"/>
      <c r="D11" s="7" t="s">
        <v>324</v>
      </c>
      <c r="E11" s="7"/>
      <c r="F11" s="7"/>
      <c r="G11" s="7"/>
      <c r="H11" s="7"/>
      <c r="I11" s="7"/>
      <c r="J11" s="7"/>
      <c r="K11" s="7"/>
      <c r="L11" s="9" t="s">
        <v>129</v>
      </c>
      <c r="M11" s="32">
        <v>10</v>
      </c>
      <c r="N11" s="16">
        <v>5</v>
      </c>
      <c r="O11" s="16">
        <v>6</v>
      </c>
      <c r="P11" s="16">
        <v>7</v>
      </c>
      <c r="Q11" s="16">
        <v>1</v>
      </c>
      <c r="R11" s="16" t="s">
        <v>50</v>
      </c>
      <c r="S11" s="16" t="s">
        <v>50</v>
      </c>
      <c r="T11" s="16">
        <v>8</v>
      </c>
      <c r="U11" s="32">
        <v>37</v>
      </c>
    </row>
    <row r="12" spans="1:21" ht="16.5" customHeight="1" x14ac:dyDescent="0.2">
      <c r="A12" s="7"/>
      <c r="B12" s="7"/>
      <c r="C12" s="7"/>
      <c r="D12" s="7" t="s">
        <v>102</v>
      </c>
      <c r="E12" s="7"/>
      <c r="F12" s="7"/>
      <c r="G12" s="7"/>
      <c r="H12" s="7"/>
      <c r="I12" s="7"/>
      <c r="J12" s="7"/>
      <c r="K12" s="7"/>
      <c r="L12" s="9" t="s">
        <v>129</v>
      </c>
      <c r="M12" s="16">
        <v>5</v>
      </c>
      <c r="N12" s="16">
        <v>5</v>
      </c>
      <c r="O12" s="16">
        <v>5</v>
      </c>
      <c r="P12" s="16">
        <v>5</v>
      </c>
      <c r="Q12" s="16">
        <v>3</v>
      </c>
      <c r="R12" s="16" t="s">
        <v>50</v>
      </c>
      <c r="S12" s="16" t="s">
        <v>50</v>
      </c>
      <c r="T12" s="16">
        <v>9</v>
      </c>
      <c r="U12" s="32">
        <v>32</v>
      </c>
    </row>
    <row r="13" spans="1:21" ht="16.5" customHeight="1" x14ac:dyDescent="0.2">
      <c r="A13" s="7"/>
      <c r="B13" s="7"/>
      <c r="C13" s="7"/>
      <c r="D13" s="7" t="s">
        <v>103</v>
      </c>
      <c r="E13" s="7"/>
      <c r="F13" s="7"/>
      <c r="G13" s="7"/>
      <c r="H13" s="7"/>
      <c r="I13" s="7"/>
      <c r="J13" s="7"/>
      <c r="K13" s="7"/>
      <c r="L13" s="9" t="s">
        <v>129</v>
      </c>
      <c r="M13" s="32">
        <v>12</v>
      </c>
      <c r="N13" s="16">
        <v>7</v>
      </c>
      <c r="O13" s="16">
        <v>2</v>
      </c>
      <c r="P13" s="16">
        <v>1</v>
      </c>
      <c r="Q13" s="16" t="s">
        <v>50</v>
      </c>
      <c r="R13" s="16" t="s">
        <v>50</v>
      </c>
      <c r="S13" s="16" t="s">
        <v>50</v>
      </c>
      <c r="T13" s="32">
        <v>22</v>
      </c>
      <c r="U13" s="32">
        <v>44</v>
      </c>
    </row>
    <row r="14" spans="1:21" ht="16.5" customHeight="1" x14ac:dyDescent="0.2">
      <c r="A14" s="7"/>
      <c r="B14" s="7"/>
      <c r="C14" s="7"/>
      <c r="D14" s="7" t="s">
        <v>104</v>
      </c>
      <c r="E14" s="7"/>
      <c r="F14" s="7"/>
      <c r="G14" s="7"/>
      <c r="H14" s="7"/>
      <c r="I14" s="7"/>
      <c r="J14" s="7"/>
      <c r="K14" s="7"/>
      <c r="L14" s="9" t="s">
        <v>129</v>
      </c>
      <c r="M14" s="16">
        <v>6</v>
      </c>
      <c r="N14" s="16">
        <v>3</v>
      </c>
      <c r="O14" s="16" t="s">
        <v>50</v>
      </c>
      <c r="P14" s="16">
        <v>4</v>
      </c>
      <c r="Q14" s="16">
        <v>1</v>
      </c>
      <c r="R14" s="16" t="s">
        <v>50</v>
      </c>
      <c r="S14" s="16" t="s">
        <v>50</v>
      </c>
      <c r="T14" s="16">
        <v>7</v>
      </c>
      <c r="U14" s="32">
        <v>21</v>
      </c>
    </row>
    <row r="15" spans="1:21" ht="16.5" customHeight="1" x14ac:dyDescent="0.2">
      <c r="A15" s="7"/>
      <c r="B15" s="7"/>
      <c r="C15" s="7"/>
      <c r="D15" s="7" t="s">
        <v>105</v>
      </c>
      <c r="E15" s="7"/>
      <c r="F15" s="7"/>
      <c r="G15" s="7"/>
      <c r="H15" s="7"/>
      <c r="I15" s="7"/>
      <c r="J15" s="7"/>
      <c r="K15" s="7"/>
      <c r="L15" s="9" t="s">
        <v>129</v>
      </c>
      <c r="M15" s="32">
        <v>12</v>
      </c>
      <c r="N15" s="16">
        <v>1</v>
      </c>
      <c r="O15" s="16">
        <v>1</v>
      </c>
      <c r="P15" s="16">
        <v>3</v>
      </c>
      <c r="Q15" s="16" t="s">
        <v>50</v>
      </c>
      <c r="R15" s="16">
        <v>4</v>
      </c>
      <c r="S15" s="16">
        <v>1</v>
      </c>
      <c r="T15" s="16">
        <v>6</v>
      </c>
      <c r="U15" s="32">
        <v>28</v>
      </c>
    </row>
    <row r="16" spans="1:21" ht="16.5" customHeight="1" x14ac:dyDescent="0.2">
      <c r="A16" s="7"/>
      <c r="B16" s="7"/>
      <c r="C16" s="7" t="s">
        <v>325</v>
      </c>
      <c r="D16" s="7"/>
      <c r="E16" s="7"/>
      <c r="F16" s="7"/>
      <c r="G16" s="7"/>
      <c r="H16" s="7"/>
      <c r="I16" s="7"/>
      <c r="J16" s="7"/>
      <c r="K16" s="7"/>
      <c r="L16" s="9"/>
      <c r="M16" s="10"/>
      <c r="N16" s="10"/>
      <c r="O16" s="10"/>
      <c r="P16" s="10"/>
      <c r="Q16" s="10"/>
      <c r="R16" s="10"/>
      <c r="S16" s="10"/>
      <c r="T16" s="10"/>
      <c r="U16" s="10"/>
    </row>
    <row r="17" spans="1:21" ht="16.5" customHeight="1" x14ac:dyDescent="0.2">
      <c r="A17" s="7"/>
      <c r="B17" s="7"/>
      <c r="C17" s="7"/>
      <c r="D17" s="7" t="s">
        <v>45</v>
      </c>
      <c r="E17" s="7"/>
      <c r="F17" s="7"/>
      <c r="G17" s="7"/>
      <c r="H17" s="7"/>
      <c r="I17" s="7"/>
      <c r="J17" s="7"/>
      <c r="K17" s="7"/>
      <c r="L17" s="9" t="s">
        <v>129</v>
      </c>
      <c r="M17" s="16">
        <v>2</v>
      </c>
      <c r="N17" s="16" t="s">
        <v>50</v>
      </c>
      <c r="O17" s="16" t="s">
        <v>50</v>
      </c>
      <c r="P17" s="16">
        <v>2</v>
      </c>
      <c r="Q17" s="16">
        <v>1</v>
      </c>
      <c r="R17" s="16" t="s">
        <v>50</v>
      </c>
      <c r="S17" s="16" t="s">
        <v>50</v>
      </c>
      <c r="T17" s="16" t="s">
        <v>50</v>
      </c>
      <c r="U17" s="16">
        <v>5</v>
      </c>
    </row>
    <row r="18" spans="1:21" ht="16.5" customHeight="1" x14ac:dyDescent="0.2">
      <c r="A18" s="7"/>
      <c r="B18" s="7"/>
      <c r="C18" s="7"/>
      <c r="D18" s="7" t="s">
        <v>97</v>
      </c>
      <c r="E18" s="7"/>
      <c r="F18" s="7"/>
      <c r="G18" s="7"/>
      <c r="H18" s="7"/>
      <c r="I18" s="7"/>
      <c r="J18" s="7"/>
      <c r="K18" s="7"/>
      <c r="L18" s="9" t="s">
        <v>129</v>
      </c>
      <c r="M18" s="16">
        <v>1</v>
      </c>
      <c r="N18" s="16" t="s">
        <v>50</v>
      </c>
      <c r="O18" s="16" t="s">
        <v>50</v>
      </c>
      <c r="P18" s="16">
        <v>1</v>
      </c>
      <c r="Q18" s="16" t="s">
        <v>50</v>
      </c>
      <c r="R18" s="16">
        <v>3</v>
      </c>
      <c r="S18" s="16" t="s">
        <v>50</v>
      </c>
      <c r="T18" s="16">
        <v>4</v>
      </c>
      <c r="U18" s="16">
        <v>9</v>
      </c>
    </row>
    <row r="19" spans="1:21" ht="16.5" customHeight="1" x14ac:dyDescent="0.2">
      <c r="A19" s="7"/>
      <c r="B19" s="7"/>
      <c r="C19" s="7"/>
      <c r="D19" s="7" t="s">
        <v>98</v>
      </c>
      <c r="E19" s="7"/>
      <c r="F19" s="7"/>
      <c r="G19" s="7"/>
      <c r="H19" s="7"/>
      <c r="I19" s="7"/>
      <c r="J19" s="7"/>
      <c r="K19" s="7"/>
      <c r="L19" s="9" t="s">
        <v>129</v>
      </c>
      <c r="M19" s="16">
        <v>2</v>
      </c>
      <c r="N19" s="16" t="s">
        <v>50</v>
      </c>
      <c r="O19" s="16" t="s">
        <v>50</v>
      </c>
      <c r="P19" s="32">
        <v>10</v>
      </c>
      <c r="Q19" s="16" t="s">
        <v>50</v>
      </c>
      <c r="R19" s="16" t="s">
        <v>50</v>
      </c>
      <c r="S19" s="16" t="s">
        <v>50</v>
      </c>
      <c r="T19" s="16">
        <v>1</v>
      </c>
      <c r="U19" s="32">
        <v>13</v>
      </c>
    </row>
    <row r="20" spans="1:21" ht="16.5" customHeight="1" x14ac:dyDescent="0.2">
      <c r="A20" s="7"/>
      <c r="B20" s="7"/>
      <c r="C20" s="7"/>
      <c r="D20" s="7" t="s">
        <v>99</v>
      </c>
      <c r="E20" s="7"/>
      <c r="F20" s="7"/>
      <c r="G20" s="7"/>
      <c r="H20" s="7"/>
      <c r="I20" s="7"/>
      <c r="J20" s="7"/>
      <c r="K20" s="7"/>
      <c r="L20" s="9" t="s">
        <v>129</v>
      </c>
      <c r="M20" s="16">
        <v>6</v>
      </c>
      <c r="N20" s="16" t="s">
        <v>50</v>
      </c>
      <c r="O20" s="16" t="s">
        <v>50</v>
      </c>
      <c r="P20" s="16">
        <v>1</v>
      </c>
      <c r="Q20" s="16" t="s">
        <v>50</v>
      </c>
      <c r="R20" s="16" t="s">
        <v>50</v>
      </c>
      <c r="S20" s="16" t="s">
        <v>50</v>
      </c>
      <c r="T20" s="16">
        <v>2</v>
      </c>
      <c r="U20" s="16">
        <v>9</v>
      </c>
    </row>
    <row r="21" spans="1:21" ht="16.5" customHeight="1" x14ac:dyDescent="0.2">
      <c r="A21" s="7"/>
      <c r="B21" s="7"/>
      <c r="C21" s="7"/>
      <c r="D21" s="7" t="s">
        <v>100</v>
      </c>
      <c r="E21" s="7"/>
      <c r="F21" s="7"/>
      <c r="G21" s="7"/>
      <c r="H21" s="7"/>
      <c r="I21" s="7"/>
      <c r="J21" s="7"/>
      <c r="K21" s="7"/>
      <c r="L21" s="9" t="s">
        <v>129</v>
      </c>
      <c r="M21" s="16">
        <v>3</v>
      </c>
      <c r="N21" s="16">
        <v>1</v>
      </c>
      <c r="O21" s="16" t="s">
        <v>50</v>
      </c>
      <c r="P21" s="16">
        <v>2</v>
      </c>
      <c r="Q21" s="16" t="s">
        <v>50</v>
      </c>
      <c r="R21" s="16" t="s">
        <v>50</v>
      </c>
      <c r="S21" s="16">
        <v>2</v>
      </c>
      <c r="T21" s="16">
        <v>3</v>
      </c>
      <c r="U21" s="32">
        <v>11</v>
      </c>
    </row>
    <row r="22" spans="1:21" ht="16.5" customHeight="1" x14ac:dyDescent="0.2">
      <c r="A22" s="7"/>
      <c r="B22" s="7"/>
      <c r="C22" s="7"/>
      <c r="D22" s="7" t="s">
        <v>324</v>
      </c>
      <c r="E22" s="7"/>
      <c r="F22" s="7"/>
      <c r="G22" s="7"/>
      <c r="H22" s="7"/>
      <c r="I22" s="7"/>
      <c r="J22" s="7"/>
      <c r="K22" s="7"/>
      <c r="L22" s="9" t="s">
        <v>129</v>
      </c>
      <c r="M22" s="16">
        <v>4</v>
      </c>
      <c r="N22" s="16">
        <v>5</v>
      </c>
      <c r="O22" s="16" t="s">
        <v>50</v>
      </c>
      <c r="P22" s="16">
        <v>4</v>
      </c>
      <c r="Q22" s="16" t="s">
        <v>50</v>
      </c>
      <c r="R22" s="16">
        <v>2</v>
      </c>
      <c r="S22" s="16">
        <v>1</v>
      </c>
      <c r="T22" s="16">
        <v>2</v>
      </c>
      <c r="U22" s="32">
        <v>18</v>
      </c>
    </row>
    <row r="23" spans="1:21" ht="16.5" customHeight="1" x14ac:dyDescent="0.2">
      <c r="A23" s="7"/>
      <c r="B23" s="7"/>
      <c r="C23" s="7"/>
      <c r="D23" s="7" t="s">
        <v>102</v>
      </c>
      <c r="E23" s="7"/>
      <c r="F23" s="7"/>
      <c r="G23" s="7"/>
      <c r="H23" s="7"/>
      <c r="I23" s="7"/>
      <c r="J23" s="7"/>
      <c r="K23" s="7"/>
      <c r="L23" s="9" t="s">
        <v>129</v>
      </c>
      <c r="M23" s="16">
        <v>1</v>
      </c>
      <c r="N23" s="16" t="s">
        <v>50</v>
      </c>
      <c r="O23" s="16" t="s">
        <v>50</v>
      </c>
      <c r="P23" s="16">
        <v>1</v>
      </c>
      <c r="Q23" s="16" t="s">
        <v>50</v>
      </c>
      <c r="R23" s="16" t="s">
        <v>50</v>
      </c>
      <c r="S23" s="16" t="s">
        <v>50</v>
      </c>
      <c r="T23" s="16">
        <v>1</v>
      </c>
      <c r="U23" s="16">
        <v>3</v>
      </c>
    </row>
    <row r="24" spans="1:21" ht="16.5" customHeight="1" x14ac:dyDescent="0.2">
      <c r="A24" s="7"/>
      <c r="B24" s="7"/>
      <c r="C24" s="7"/>
      <c r="D24" s="7" t="s">
        <v>103</v>
      </c>
      <c r="E24" s="7"/>
      <c r="F24" s="7"/>
      <c r="G24" s="7"/>
      <c r="H24" s="7"/>
      <c r="I24" s="7"/>
      <c r="J24" s="7"/>
      <c r="K24" s="7"/>
      <c r="L24" s="9" t="s">
        <v>129</v>
      </c>
      <c r="M24" s="16">
        <v>1</v>
      </c>
      <c r="N24" s="16" t="s">
        <v>50</v>
      </c>
      <c r="O24" s="16" t="s">
        <v>50</v>
      </c>
      <c r="P24" s="16">
        <v>9</v>
      </c>
      <c r="Q24" s="16">
        <v>1</v>
      </c>
      <c r="R24" s="16" t="s">
        <v>50</v>
      </c>
      <c r="S24" s="16" t="s">
        <v>50</v>
      </c>
      <c r="T24" s="16">
        <v>2</v>
      </c>
      <c r="U24" s="32">
        <v>13</v>
      </c>
    </row>
    <row r="25" spans="1:21" ht="16.5" customHeight="1" x14ac:dyDescent="0.2">
      <c r="A25" s="7"/>
      <c r="B25" s="7"/>
      <c r="C25" s="7"/>
      <c r="D25" s="7" t="s">
        <v>104</v>
      </c>
      <c r="E25" s="7"/>
      <c r="F25" s="7"/>
      <c r="G25" s="7"/>
      <c r="H25" s="7"/>
      <c r="I25" s="7"/>
      <c r="J25" s="7"/>
      <c r="K25" s="7"/>
      <c r="L25" s="9" t="s">
        <v>129</v>
      </c>
      <c r="M25" s="16">
        <v>1</v>
      </c>
      <c r="N25" s="16" t="s">
        <v>50</v>
      </c>
      <c r="O25" s="16" t="s">
        <v>50</v>
      </c>
      <c r="P25" s="16">
        <v>3</v>
      </c>
      <c r="Q25" s="16" t="s">
        <v>50</v>
      </c>
      <c r="R25" s="16">
        <v>1</v>
      </c>
      <c r="S25" s="16" t="s">
        <v>50</v>
      </c>
      <c r="T25" s="16">
        <v>2</v>
      </c>
      <c r="U25" s="16">
        <v>7</v>
      </c>
    </row>
    <row r="26" spans="1:21" ht="16.5" customHeight="1" x14ac:dyDescent="0.2">
      <c r="A26" s="7"/>
      <c r="B26" s="7"/>
      <c r="C26" s="7"/>
      <c r="D26" s="7" t="s">
        <v>105</v>
      </c>
      <c r="E26" s="7"/>
      <c r="F26" s="7"/>
      <c r="G26" s="7"/>
      <c r="H26" s="7"/>
      <c r="I26" s="7"/>
      <c r="J26" s="7"/>
      <c r="K26" s="7"/>
      <c r="L26" s="9" t="s">
        <v>129</v>
      </c>
      <c r="M26" s="16">
        <v>3</v>
      </c>
      <c r="N26" s="16" t="s">
        <v>50</v>
      </c>
      <c r="O26" s="16" t="s">
        <v>50</v>
      </c>
      <c r="P26" s="16">
        <v>2</v>
      </c>
      <c r="Q26" s="16" t="s">
        <v>50</v>
      </c>
      <c r="R26" s="16">
        <v>5</v>
      </c>
      <c r="S26" s="16" t="s">
        <v>50</v>
      </c>
      <c r="T26" s="16" t="s">
        <v>50</v>
      </c>
      <c r="U26" s="32">
        <v>10</v>
      </c>
    </row>
    <row r="27" spans="1:21" ht="16.5" customHeight="1" x14ac:dyDescent="0.2">
      <c r="A27" s="7"/>
      <c r="B27" s="7" t="s">
        <v>279</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323</v>
      </c>
      <c r="D28" s="7"/>
      <c r="E28" s="7"/>
      <c r="F28" s="7"/>
      <c r="G28" s="7"/>
      <c r="H28" s="7"/>
      <c r="I28" s="7"/>
      <c r="J28" s="7"/>
      <c r="K28" s="7"/>
      <c r="L28" s="9"/>
      <c r="M28" s="10"/>
      <c r="N28" s="10"/>
      <c r="O28" s="10"/>
      <c r="P28" s="10"/>
      <c r="Q28" s="10"/>
      <c r="R28" s="10"/>
      <c r="S28" s="10"/>
      <c r="T28" s="10"/>
      <c r="U28" s="10"/>
    </row>
    <row r="29" spans="1:21" ht="16.5" customHeight="1" x14ac:dyDescent="0.2">
      <c r="A29" s="7"/>
      <c r="B29" s="7"/>
      <c r="C29" s="7"/>
      <c r="D29" s="7" t="s">
        <v>45</v>
      </c>
      <c r="E29" s="7"/>
      <c r="F29" s="7"/>
      <c r="G29" s="7"/>
      <c r="H29" s="7"/>
      <c r="I29" s="7"/>
      <c r="J29" s="7"/>
      <c r="K29" s="7"/>
      <c r="L29" s="9" t="s">
        <v>157</v>
      </c>
      <c r="M29" s="44">
        <v>0.08</v>
      </c>
      <c r="N29" s="44">
        <v>0.14000000000000001</v>
      </c>
      <c r="O29" s="44">
        <v>0.61</v>
      </c>
      <c r="P29" s="44" t="s">
        <v>50</v>
      </c>
      <c r="Q29" s="44" t="s">
        <v>50</v>
      </c>
      <c r="R29" s="44" t="s">
        <v>50</v>
      </c>
      <c r="S29" s="44" t="s">
        <v>50</v>
      </c>
      <c r="T29" s="44">
        <v>0.35</v>
      </c>
      <c r="U29" s="44">
        <v>0.15</v>
      </c>
    </row>
    <row r="30" spans="1:21" ht="16.5" customHeight="1" x14ac:dyDescent="0.2">
      <c r="A30" s="7"/>
      <c r="B30" s="7"/>
      <c r="C30" s="7"/>
      <c r="D30" s="7" t="s">
        <v>97</v>
      </c>
      <c r="E30" s="7"/>
      <c r="F30" s="7"/>
      <c r="G30" s="7"/>
      <c r="H30" s="7"/>
      <c r="I30" s="7"/>
      <c r="J30" s="7"/>
      <c r="K30" s="7"/>
      <c r="L30" s="9" t="s">
        <v>157</v>
      </c>
      <c r="M30" s="44">
        <v>0.05</v>
      </c>
      <c r="N30" s="44">
        <v>0.12</v>
      </c>
      <c r="O30" s="44">
        <v>1.59</v>
      </c>
      <c r="P30" s="44">
        <v>0.09</v>
      </c>
      <c r="Q30" s="44">
        <v>0.38</v>
      </c>
      <c r="R30" s="44" t="s">
        <v>50</v>
      </c>
      <c r="S30" s="44" t="s">
        <v>50</v>
      </c>
      <c r="T30" s="44">
        <v>0.48</v>
      </c>
      <c r="U30" s="44">
        <v>0.24</v>
      </c>
    </row>
    <row r="31" spans="1:21" ht="16.5" customHeight="1" x14ac:dyDescent="0.2">
      <c r="A31" s="7"/>
      <c r="B31" s="7"/>
      <c r="C31" s="7"/>
      <c r="D31" s="7" t="s">
        <v>98</v>
      </c>
      <c r="E31" s="7"/>
      <c r="F31" s="7"/>
      <c r="G31" s="7"/>
      <c r="H31" s="7"/>
      <c r="I31" s="7"/>
      <c r="J31" s="7"/>
      <c r="K31" s="7"/>
      <c r="L31" s="9" t="s">
        <v>157</v>
      </c>
      <c r="M31" s="44">
        <v>0.22</v>
      </c>
      <c r="N31" s="44">
        <v>0.37</v>
      </c>
      <c r="O31" s="44">
        <v>0.45</v>
      </c>
      <c r="P31" s="44" t="s">
        <v>50</v>
      </c>
      <c r="Q31" s="44">
        <v>0.35</v>
      </c>
      <c r="R31" s="44" t="s">
        <v>50</v>
      </c>
      <c r="S31" s="44" t="s">
        <v>50</v>
      </c>
      <c r="T31" s="44">
        <v>0.62</v>
      </c>
      <c r="U31" s="44">
        <v>0.27</v>
      </c>
    </row>
    <row r="32" spans="1:21" ht="16.5" customHeight="1" x14ac:dyDescent="0.2">
      <c r="A32" s="7"/>
      <c r="B32" s="7"/>
      <c r="C32" s="7"/>
      <c r="D32" s="7" t="s">
        <v>99</v>
      </c>
      <c r="E32" s="7"/>
      <c r="F32" s="7"/>
      <c r="G32" s="7"/>
      <c r="H32" s="7"/>
      <c r="I32" s="7"/>
      <c r="J32" s="7"/>
      <c r="K32" s="7"/>
      <c r="L32" s="9" t="s">
        <v>157</v>
      </c>
      <c r="M32" s="44">
        <v>0.11</v>
      </c>
      <c r="N32" s="44">
        <v>1.1000000000000001</v>
      </c>
      <c r="O32" s="44">
        <v>1.05</v>
      </c>
      <c r="P32" s="44">
        <v>0.1</v>
      </c>
      <c r="Q32" s="44" t="s">
        <v>50</v>
      </c>
      <c r="R32" s="44" t="s">
        <v>50</v>
      </c>
      <c r="S32" s="44" t="s">
        <v>50</v>
      </c>
      <c r="T32" s="44">
        <v>1.74</v>
      </c>
      <c r="U32" s="44">
        <v>0.43</v>
      </c>
    </row>
    <row r="33" spans="1:21" ht="16.5" customHeight="1" x14ac:dyDescent="0.2">
      <c r="A33" s="7"/>
      <c r="B33" s="7"/>
      <c r="C33" s="7"/>
      <c r="D33" s="7" t="s">
        <v>100</v>
      </c>
      <c r="E33" s="7"/>
      <c r="F33" s="7"/>
      <c r="G33" s="7"/>
      <c r="H33" s="7"/>
      <c r="I33" s="7"/>
      <c r="J33" s="7"/>
      <c r="K33" s="7"/>
      <c r="L33" s="9" t="s">
        <v>157</v>
      </c>
      <c r="M33" s="44">
        <v>0.26</v>
      </c>
      <c r="N33" s="44">
        <v>0.22</v>
      </c>
      <c r="O33" s="44">
        <v>1.51</v>
      </c>
      <c r="P33" s="44" t="s">
        <v>50</v>
      </c>
      <c r="Q33" s="44" t="s">
        <v>50</v>
      </c>
      <c r="R33" s="44" t="s">
        <v>50</v>
      </c>
      <c r="S33" s="44" t="s">
        <v>50</v>
      </c>
      <c r="T33" s="44">
        <v>1.05</v>
      </c>
      <c r="U33" s="44">
        <v>0.38</v>
      </c>
    </row>
    <row r="34" spans="1:21" ht="16.5" customHeight="1" x14ac:dyDescent="0.2">
      <c r="A34" s="7"/>
      <c r="B34" s="7"/>
      <c r="C34" s="7"/>
      <c r="D34" s="7" t="s">
        <v>324</v>
      </c>
      <c r="E34" s="7"/>
      <c r="F34" s="7"/>
      <c r="G34" s="7"/>
      <c r="H34" s="7"/>
      <c r="I34" s="7"/>
      <c r="J34" s="7"/>
      <c r="K34" s="7"/>
      <c r="L34" s="9" t="s">
        <v>157</v>
      </c>
      <c r="M34" s="44">
        <v>0.23</v>
      </c>
      <c r="N34" s="44">
        <v>0.56999999999999995</v>
      </c>
      <c r="O34" s="44">
        <v>0.9</v>
      </c>
      <c r="P34" s="44">
        <v>0.67</v>
      </c>
      <c r="Q34" s="44">
        <v>0.33</v>
      </c>
      <c r="R34" s="44" t="s">
        <v>50</v>
      </c>
      <c r="S34" s="44" t="s">
        <v>50</v>
      </c>
      <c r="T34" s="44">
        <v>1.07</v>
      </c>
      <c r="U34" s="44">
        <v>0.46</v>
      </c>
    </row>
    <row r="35" spans="1:21" ht="16.5" customHeight="1" x14ac:dyDescent="0.2">
      <c r="A35" s="7"/>
      <c r="B35" s="7"/>
      <c r="C35" s="7"/>
      <c r="D35" s="7" t="s">
        <v>102</v>
      </c>
      <c r="E35" s="7"/>
      <c r="F35" s="7"/>
      <c r="G35" s="7"/>
      <c r="H35" s="7"/>
      <c r="I35" s="7"/>
      <c r="J35" s="7"/>
      <c r="K35" s="7"/>
      <c r="L35" s="9" t="s">
        <v>157</v>
      </c>
      <c r="M35" s="44">
        <v>0.13</v>
      </c>
      <c r="N35" s="44">
        <v>0.49</v>
      </c>
      <c r="O35" s="44">
        <v>0.82</v>
      </c>
      <c r="P35" s="44">
        <v>0.52</v>
      </c>
      <c r="Q35" s="44">
        <v>1.07</v>
      </c>
      <c r="R35" s="44" t="s">
        <v>50</v>
      </c>
      <c r="S35" s="44" t="s">
        <v>50</v>
      </c>
      <c r="T35" s="44">
        <v>1.33</v>
      </c>
      <c r="U35" s="44">
        <v>0.43</v>
      </c>
    </row>
    <row r="36" spans="1:21" ht="16.5" customHeight="1" x14ac:dyDescent="0.2">
      <c r="A36" s="7"/>
      <c r="B36" s="7"/>
      <c r="C36" s="7"/>
      <c r="D36" s="7" t="s">
        <v>103</v>
      </c>
      <c r="E36" s="7"/>
      <c r="F36" s="7"/>
      <c r="G36" s="7"/>
      <c r="H36" s="7"/>
      <c r="I36" s="7"/>
      <c r="J36" s="7"/>
      <c r="K36" s="7"/>
      <c r="L36" s="9" t="s">
        <v>157</v>
      </c>
      <c r="M36" s="44">
        <v>0.31</v>
      </c>
      <c r="N36" s="44">
        <v>0.77</v>
      </c>
      <c r="O36" s="44">
        <v>0.31</v>
      </c>
      <c r="P36" s="44">
        <v>0.1</v>
      </c>
      <c r="Q36" s="44" t="s">
        <v>50</v>
      </c>
      <c r="R36" s="44" t="s">
        <v>50</v>
      </c>
      <c r="S36" s="44" t="s">
        <v>50</v>
      </c>
      <c r="T36" s="44">
        <v>4.26</v>
      </c>
      <c r="U36" s="44">
        <v>0.61</v>
      </c>
    </row>
    <row r="37" spans="1:21" ht="16.5" customHeight="1" x14ac:dyDescent="0.2">
      <c r="A37" s="7"/>
      <c r="B37" s="7"/>
      <c r="C37" s="7"/>
      <c r="D37" s="7" t="s">
        <v>104</v>
      </c>
      <c r="E37" s="7"/>
      <c r="F37" s="7"/>
      <c r="G37" s="7"/>
      <c r="H37" s="7"/>
      <c r="I37" s="7"/>
      <c r="J37" s="7"/>
      <c r="K37" s="7"/>
      <c r="L37" s="9" t="s">
        <v>157</v>
      </c>
      <c r="M37" s="44">
        <v>0.17</v>
      </c>
      <c r="N37" s="44">
        <v>0.44</v>
      </c>
      <c r="O37" s="44" t="s">
        <v>50</v>
      </c>
      <c r="P37" s="44">
        <v>0.38</v>
      </c>
      <c r="Q37" s="44">
        <v>0.46</v>
      </c>
      <c r="R37" s="44" t="s">
        <v>50</v>
      </c>
      <c r="S37" s="44" t="s">
        <v>50</v>
      </c>
      <c r="T37" s="44">
        <v>1.41</v>
      </c>
      <c r="U37" s="44">
        <v>0.32</v>
      </c>
    </row>
    <row r="38" spans="1:21" ht="16.5" customHeight="1" x14ac:dyDescent="0.2">
      <c r="A38" s="7"/>
      <c r="B38" s="7"/>
      <c r="C38" s="7"/>
      <c r="D38" s="7" t="s">
        <v>105</v>
      </c>
      <c r="E38" s="7"/>
      <c r="F38" s="7"/>
      <c r="G38" s="7"/>
      <c r="H38" s="7"/>
      <c r="I38" s="7"/>
      <c r="J38" s="7"/>
      <c r="K38" s="7"/>
      <c r="L38" s="9" t="s">
        <v>157</v>
      </c>
      <c r="M38" s="44">
        <v>0.34</v>
      </c>
      <c r="N38" s="44">
        <v>0.18</v>
      </c>
      <c r="O38" s="44">
        <v>0.2</v>
      </c>
      <c r="P38" s="44">
        <v>0.28999999999999998</v>
      </c>
      <c r="Q38" s="44" t="s">
        <v>50</v>
      </c>
      <c r="R38" s="44">
        <v>9.52</v>
      </c>
      <c r="S38" s="46">
        <v>13.25</v>
      </c>
      <c r="T38" s="44">
        <v>1.3</v>
      </c>
      <c r="U38" s="44">
        <v>0.44</v>
      </c>
    </row>
    <row r="39" spans="1:21" ht="16.5" customHeight="1" x14ac:dyDescent="0.2">
      <c r="A39" s="7"/>
      <c r="B39" s="7"/>
      <c r="C39" s="7" t="s">
        <v>325</v>
      </c>
      <c r="D39" s="7"/>
      <c r="E39" s="7"/>
      <c r="F39" s="7"/>
      <c r="G39" s="7"/>
      <c r="H39" s="7"/>
      <c r="I39" s="7"/>
      <c r="J39" s="7"/>
      <c r="K39" s="7"/>
      <c r="L39" s="9"/>
      <c r="M39" s="10"/>
      <c r="N39" s="10"/>
      <c r="O39" s="10"/>
      <c r="P39" s="10"/>
      <c r="Q39" s="10"/>
      <c r="R39" s="10"/>
      <c r="S39" s="10"/>
      <c r="T39" s="10"/>
      <c r="U39" s="10"/>
    </row>
    <row r="40" spans="1:21" ht="16.5" customHeight="1" x14ac:dyDescent="0.2">
      <c r="A40" s="7"/>
      <c r="B40" s="7"/>
      <c r="C40" s="7"/>
      <c r="D40" s="7" t="s">
        <v>45</v>
      </c>
      <c r="E40" s="7"/>
      <c r="F40" s="7"/>
      <c r="G40" s="7"/>
      <c r="H40" s="7"/>
      <c r="I40" s="7"/>
      <c r="J40" s="7"/>
      <c r="K40" s="7"/>
      <c r="L40" s="9" t="s">
        <v>157</v>
      </c>
      <c r="M40" s="44">
        <v>0.02</v>
      </c>
      <c r="N40" s="44" t="s">
        <v>50</v>
      </c>
      <c r="O40" s="44" t="s">
        <v>50</v>
      </c>
      <c r="P40" s="44">
        <v>0.04</v>
      </c>
      <c r="Q40" s="44">
        <v>0.04</v>
      </c>
      <c r="R40" s="44" t="s">
        <v>50</v>
      </c>
      <c r="S40" s="44" t="s">
        <v>50</v>
      </c>
      <c r="T40" s="44" t="s">
        <v>50</v>
      </c>
      <c r="U40" s="44">
        <v>0.01</v>
      </c>
    </row>
    <row r="41" spans="1:21" ht="16.5" customHeight="1" x14ac:dyDescent="0.2">
      <c r="A41" s="7"/>
      <c r="B41" s="7"/>
      <c r="C41" s="7"/>
      <c r="D41" s="7" t="s">
        <v>97</v>
      </c>
      <c r="E41" s="7"/>
      <c r="F41" s="7"/>
      <c r="G41" s="7"/>
      <c r="H41" s="7"/>
      <c r="I41" s="7"/>
      <c r="J41" s="7"/>
      <c r="K41" s="7"/>
      <c r="L41" s="9" t="s">
        <v>157</v>
      </c>
      <c r="M41" s="44">
        <v>0.01</v>
      </c>
      <c r="N41" s="44" t="s">
        <v>50</v>
      </c>
      <c r="O41" s="44" t="s">
        <v>50</v>
      </c>
      <c r="P41" s="44">
        <v>0.02</v>
      </c>
      <c r="Q41" s="44" t="s">
        <v>50</v>
      </c>
      <c r="R41" s="44">
        <v>0.46</v>
      </c>
      <c r="S41" s="44" t="s">
        <v>50</v>
      </c>
      <c r="T41" s="44">
        <v>0.45</v>
      </c>
      <c r="U41" s="44">
        <v>0.03</v>
      </c>
    </row>
    <row r="42" spans="1:21" ht="16.5" customHeight="1" x14ac:dyDescent="0.2">
      <c r="A42" s="7"/>
      <c r="B42" s="7"/>
      <c r="C42" s="7"/>
      <c r="D42" s="7" t="s">
        <v>98</v>
      </c>
      <c r="E42" s="7"/>
      <c r="F42" s="7"/>
      <c r="G42" s="7"/>
      <c r="H42" s="7"/>
      <c r="I42" s="7"/>
      <c r="J42" s="7"/>
      <c r="K42" s="7"/>
      <c r="L42" s="9" t="s">
        <v>157</v>
      </c>
      <c r="M42" s="44">
        <v>0.02</v>
      </c>
      <c r="N42" s="44" t="s">
        <v>50</v>
      </c>
      <c r="O42" s="44" t="s">
        <v>50</v>
      </c>
      <c r="P42" s="44">
        <v>0.17</v>
      </c>
      <c r="Q42" s="44" t="s">
        <v>50</v>
      </c>
      <c r="R42" s="44" t="s">
        <v>50</v>
      </c>
      <c r="S42" s="44" t="s">
        <v>50</v>
      </c>
      <c r="T42" s="44">
        <v>0.11</v>
      </c>
      <c r="U42" s="44">
        <v>0.04</v>
      </c>
    </row>
    <row r="43" spans="1:21" ht="16.5" customHeight="1" x14ac:dyDescent="0.2">
      <c r="A43" s="7"/>
      <c r="B43" s="7"/>
      <c r="C43" s="7"/>
      <c r="D43" s="7" t="s">
        <v>99</v>
      </c>
      <c r="E43" s="7"/>
      <c r="F43" s="7"/>
      <c r="G43" s="7"/>
      <c r="H43" s="7"/>
      <c r="I43" s="7"/>
      <c r="J43" s="7"/>
      <c r="K43" s="7"/>
      <c r="L43" s="9" t="s">
        <v>157</v>
      </c>
      <c r="M43" s="44">
        <v>7.0000000000000007E-2</v>
      </c>
      <c r="N43" s="44" t="s">
        <v>50</v>
      </c>
      <c r="O43" s="44" t="s">
        <v>50</v>
      </c>
      <c r="P43" s="44">
        <v>0.02</v>
      </c>
      <c r="Q43" s="44" t="s">
        <v>50</v>
      </c>
      <c r="R43" s="44" t="s">
        <v>50</v>
      </c>
      <c r="S43" s="44" t="s">
        <v>50</v>
      </c>
      <c r="T43" s="44">
        <v>0.22</v>
      </c>
      <c r="U43" s="44">
        <v>0.03</v>
      </c>
    </row>
    <row r="44" spans="1:21" ht="16.5" customHeight="1" x14ac:dyDescent="0.2">
      <c r="A44" s="7"/>
      <c r="B44" s="7"/>
      <c r="C44" s="7"/>
      <c r="D44" s="7" t="s">
        <v>100</v>
      </c>
      <c r="E44" s="7"/>
      <c r="F44" s="7"/>
      <c r="G44" s="7"/>
      <c r="H44" s="7"/>
      <c r="I44" s="7"/>
      <c r="J44" s="7"/>
      <c r="K44" s="7"/>
      <c r="L44" s="9" t="s">
        <v>157</v>
      </c>
      <c r="M44" s="44">
        <v>0.04</v>
      </c>
      <c r="N44" s="44">
        <v>0.02</v>
      </c>
      <c r="O44" s="44" t="s">
        <v>50</v>
      </c>
      <c r="P44" s="44">
        <v>0.04</v>
      </c>
      <c r="Q44" s="44" t="s">
        <v>50</v>
      </c>
      <c r="R44" s="44" t="s">
        <v>50</v>
      </c>
      <c r="S44" s="44">
        <v>0.46</v>
      </c>
      <c r="T44" s="44">
        <v>0.34</v>
      </c>
      <c r="U44" s="44">
        <v>0.03</v>
      </c>
    </row>
    <row r="45" spans="1:21" ht="16.5" customHeight="1" x14ac:dyDescent="0.2">
      <c r="A45" s="7"/>
      <c r="B45" s="7"/>
      <c r="C45" s="7"/>
      <c r="D45" s="7" t="s">
        <v>324</v>
      </c>
      <c r="E45" s="7"/>
      <c r="F45" s="7"/>
      <c r="G45" s="7"/>
      <c r="H45" s="7"/>
      <c r="I45" s="7"/>
      <c r="J45" s="7"/>
      <c r="K45" s="7"/>
      <c r="L45" s="9" t="s">
        <v>157</v>
      </c>
      <c r="M45" s="44">
        <v>0.05</v>
      </c>
      <c r="N45" s="44">
        <v>0.09</v>
      </c>
      <c r="O45" s="44" t="s">
        <v>50</v>
      </c>
      <c r="P45" s="44">
        <v>0.08</v>
      </c>
      <c r="Q45" s="44" t="s">
        <v>50</v>
      </c>
      <c r="R45" s="44">
        <v>0.39</v>
      </c>
      <c r="S45" s="44">
        <v>0.25</v>
      </c>
      <c r="T45" s="44">
        <v>0.22</v>
      </c>
      <c r="U45" s="44">
        <v>0.06</v>
      </c>
    </row>
    <row r="46" spans="1:21" ht="16.5" customHeight="1" x14ac:dyDescent="0.2">
      <c r="A46" s="7"/>
      <c r="B46" s="7"/>
      <c r="C46" s="7"/>
      <c r="D46" s="7" t="s">
        <v>102</v>
      </c>
      <c r="E46" s="7"/>
      <c r="F46" s="7"/>
      <c r="G46" s="7"/>
      <c r="H46" s="7"/>
      <c r="I46" s="7"/>
      <c r="J46" s="7"/>
      <c r="K46" s="7"/>
      <c r="L46" s="9" t="s">
        <v>157</v>
      </c>
      <c r="M46" s="44">
        <v>0.01</v>
      </c>
      <c r="N46" s="44" t="s">
        <v>50</v>
      </c>
      <c r="O46" s="44" t="s">
        <v>50</v>
      </c>
      <c r="P46" s="44">
        <v>0.02</v>
      </c>
      <c r="Q46" s="44" t="s">
        <v>50</v>
      </c>
      <c r="R46" s="44" t="s">
        <v>50</v>
      </c>
      <c r="S46" s="44" t="s">
        <v>50</v>
      </c>
      <c r="T46" s="44">
        <v>0.11</v>
      </c>
      <c r="U46" s="44">
        <v>0.01</v>
      </c>
    </row>
    <row r="47" spans="1:21" ht="16.5" customHeight="1" x14ac:dyDescent="0.2">
      <c r="A47" s="7"/>
      <c r="B47" s="7"/>
      <c r="C47" s="7"/>
      <c r="D47" s="7" t="s">
        <v>103</v>
      </c>
      <c r="E47" s="7"/>
      <c r="F47" s="7"/>
      <c r="G47" s="7"/>
      <c r="H47" s="7"/>
      <c r="I47" s="7"/>
      <c r="J47" s="7"/>
      <c r="K47" s="7"/>
      <c r="L47" s="9" t="s">
        <v>157</v>
      </c>
      <c r="M47" s="44">
        <v>0.02</v>
      </c>
      <c r="N47" s="44" t="s">
        <v>50</v>
      </c>
      <c r="O47" s="44" t="s">
        <v>50</v>
      </c>
      <c r="P47" s="44">
        <v>0.22</v>
      </c>
      <c r="Q47" s="44">
        <v>0.05</v>
      </c>
      <c r="R47" s="44" t="s">
        <v>50</v>
      </c>
      <c r="S47" s="44" t="s">
        <v>50</v>
      </c>
      <c r="T47" s="44">
        <v>0.2</v>
      </c>
      <c r="U47" s="44">
        <v>0.05</v>
      </c>
    </row>
    <row r="48" spans="1:21" ht="16.5" customHeight="1" x14ac:dyDescent="0.2">
      <c r="A48" s="7"/>
      <c r="B48" s="7"/>
      <c r="C48" s="7"/>
      <c r="D48" s="7" t="s">
        <v>104</v>
      </c>
      <c r="E48" s="7"/>
      <c r="F48" s="7"/>
      <c r="G48" s="7"/>
      <c r="H48" s="7"/>
      <c r="I48" s="7"/>
      <c r="J48" s="7"/>
      <c r="K48" s="7"/>
      <c r="L48" s="9" t="s">
        <v>157</v>
      </c>
      <c r="M48" s="44">
        <v>0.02</v>
      </c>
      <c r="N48" s="44" t="s">
        <v>50</v>
      </c>
      <c r="O48" s="44" t="s">
        <v>50</v>
      </c>
      <c r="P48" s="44">
        <v>0.08</v>
      </c>
      <c r="Q48" s="44" t="s">
        <v>50</v>
      </c>
      <c r="R48" s="44">
        <v>0.21</v>
      </c>
      <c r="S48" s="44" t="s">
        <v>50</v>
      </c>
      <c r="T48" s="44">
        <v>0.21</v>
      </c>
      <c r="U48" s="44">
        <v>0.03</v>
      </c>
    </row>
    <row r="49" spans="1:21" ht="16.5" customHeight="1" x14ac:dyDescent="0.2">
      <c r="A49" s="14"/>
      <c r="B49" s="14"/>
      <c r="C49" s="14"/>
      <c r="D49" s="14" t="s">
        <v>105</v>
      </c>
      <c r="E49" s="14"/>
      <c r="F49" s="14"/>
      <c r="G49" s="14"/>
      <c r="H49" s="14"/>
      <c r="I49" s="14"/>
      <c r="J49" s="14"/>
      <c r="K49" s="14"/>
      <c r="L49" s="15" t="s">
        <v>157</v>
      </c>
      <c r="M49" s="45">
        <v>0.05</v>
      </c>
      <c r="N49" s="45" t="s">
        <v>50</v>
      </c>
      <c r="O49" s="45" t="s">
        <v>50</v>
      </c>
      <c r="P49" s="45">
        <v>0.05</v>
      </c>
      <c r="Q49" s="45" t="s">
        <v>50</v>
      </c>
      <c r="R49" s="45">
        <v>1.07</v>
      </c>
      <c r="S49" s="45" t="s">
        <v>50</v>
      </c>
      <c r="T49" s="45" t="s">
        <v>50</v>
      </c>
      <c r="U49" s="45">
        <v>0.04</v>
      </c>
    </row>
    <row r="50" spans="1:21" ht="4.5" customHeight="1" x14ac:dyDescent="0.2">
      <c r="A50" s="28"/>
      <c r="B50" s="28"/>
      <c r="C50" s="2"/>
      <c r="D50" s="2"/>
      <c r="E50" s="2"/>
      <c r="F50" s="2"/>
      <c r="G50" s="2"/>
      <c r="H50" s="2"/>
      <c r="I50" s="2"/>
      <c r="J50" s="2"/>
      <c r="K50" s="2"/>
      <c r="L50" s="2"/>
      <c r="M50" s="2"/>
      <c r="N50" s="2"/>
      <c r="O50" s="2"/>
      <c r="P50" s="2"/>
      <c r="Q50" s="2"/>
      <c r="R50" s="2"/>
      <c r="S50" s="2"/>
      <c r="T50" s="2"/>
      <c r="U50" s="2"/>
    </row>
    <row r="51" spans="1:21" ht="16.5" customHeight="1" x14ac:dyDescent="0.2">
      <c r="A51" s="28"/>
      <c r="B51" s="28"/>
      <c r="C51" s="52" t="s">
        <v>229</v>
      </c>
      <c r="D51" s="52"/>
      <c r="E51" s="52"/>
      <c r="F51" s="52"/>
      <c r="G51" s="52"/>
      <c r="H51" s="52"/>
      <c r="I51" s="52"/>
      <c r="J51" s="52"/>
      <c r="K51" s="52"/>
      <c r="L51" s="52"/>
      <c r="M51" s="52"/>
      <c r="N51" s="52"/>
      <c r="O51" s="52"/>
      <c r="P51" s="52"/>
      <c r="Q51" s="52"/>
      <c r="R51" s="52"/>
      <c r="S51" s="52"/>
      <c r="T51" s="52"/>
      <c r="U51" s="52"/>
    </row>
    <row r="52" spans="1:21" ht="4.5" customHeight="1" x14ac:dyDescent="0.2">
      <c r="A52" s="28"/>
      <c r="B52" s="28"/>
      <c r="C52" s="2"/>
      <c r="D52" s="2"/>
      <c r="E52" s="2"/>
      <c r="F52" s="2"/>
      <c r="G52" s="2"/>
      <c r="H52" s="2"/>
      <c r="I52" s="2"/>
      <c r="J52" s="2"/>
      <c r="K52" s="2"/>
      <c r="L52" s="2"/>
      <c r="M52" s="2"/>
      <c r="N52" s="2"/>
      <c r="O52" s="2"/>
      <c r="P52" s="2"/>
      <c r="Q52" s="2"/>
      <c r="R52" s="2"/>
      <c r="S52" s="2"/>
      <c r="T52" s="2"/>
      <c r="U52" s="2"/>
    </row>
    <row r="53" spans="1:21" ht="16.5" customHeight="1" x14ac:dyDescent="0.2">
      <c r="A53" s="42"/>
      <c r="B53" s="42"/>
      <c r="C53" s="52" t="s">
        <v>215</v>
      </c>
      <c r="D53" s="52"/>
      <c r="E53" s="52"/>
      <c r="F53" s="52"/>
      <c r="G53" s="52"/>
      <c r="H53" s="52"/>
      <c r="I53" s="52"/>
      <c r="J53" s="52"/>
      <c r="K53" s="52"/>
      <c r="L53" s="52"/>
      <c r="M53" s="52"/>
      <c r="N53" s="52"/>
      <c r="O53" s="52"/>
      <c r="P53" s="52"/>
      <c r="Q53" s="52"/>
      <c r="R53" s="52"/>
      <c r="S53" s="52"/>
      <c r="T53" s="52"/>
      <c r="U53" s="52"/>
    </row>
    <row r="54" spans="1:21" ht="16.5" customHeight="1" x14ac:dyDescent="0.2">
      <c r="A54" s="42"/>
      <c r="B54" s="42"/>
      <c r="C54" s="52" t="s">
        <v>216</v>
      </c>
      <c r="D54" s="52"/>
      <c r="E54" s="52"/>
      <c r="F54" s="52"/>
      <c r="G54" s="52"/>
      <c r="H54" s="52"/>
      <c r="I54" s="52"/>
      <c r="J54" s="52"/>
      <c r="K54" s="52"/>
      <c r="L54" s="52"/>
      <c r="M54" s="52"/>
      <c r="N54" s="52"/>
      <c r="O54" s="52"/>
      <c r="P54" s="52"/>
      <c r="Q54" s="52"/>
      <c r="R54" s="52"/>
      <c r="S54" s="52"/>
      <c r="T54" s="52"/>
      <c r="U54" s="52"/>
    </row>
    <row r="55" spans="1:21" ht="4.5" customHeight="1" x14ac:dyDescent="0.2">
      <c r="A55" s="28"/>
      <c r="B55" s="28"/>
      <c r="C55" s="2"/>
      <c r="D55" s="2"/>
      <c r="E55" s="2"/>
      <c r="F55" s="2"/>
      <c r="G55" s="2"/>
      <c r="H55" s="2"/>
      <c r="I55" s="2"/>
      <c r="J55" s="2"/>
      <c r="K55" s="2"/>
      <c r="L55" s="2"/>
      <c r="M55" s="2"/>
      <c r="N55" s="2"/>
      <c r="O55" s="2"/>
      <c r="P55" s="2"/>
      <c r="Q55" s="2"/>
      <c r="R55" s="2"/>
      <c r="S55" s="2"/>
      <c r="T55" s="2"/>
      <c r="U55" s="2"/>
    </row>
    <row r="56" spans="1:21" ht="29.45" customHeight="1" x14ac:dyDescent="0.2">
      <c r="A56" s="28" t="s">
        <v>72</v>
      </c>
      <c r="B56" s="28"/>
      <c r="C56" s="52" t="s">
        <v>326</v>
      </c>
      <c r="D56" s="52"/>
      <c r="E56" s="52"/>
      <c r="F56" s="52"/>
      <c r="G56" s="52"/>
      <c r="H56" s="52"/>
      <c r="I56" s="52"/>
      <c r="J56" s="52"/>
      <c r="K56" s="52"/>
      <c r="L56" s="52"/>
      <c r="M56" s="52"/>
      <c r="N56" s="52"/>
      <c r="O56" s="52"/>
      <c r="P56" s="52"/>
      <c r="Q56" s="52"/>
      <c r="R56" s="52"/>
      <c r="S56" s="52"/>
      <c r="T56" s="52"/>
      <c r="U56" s="52"/>
    </row>
    <row r="57" spans="1:21" ht="16.5" customHeight="1" x14ac:dyDescent="0.2">
      <c r="A57" s="28" t="s">
        <v>74</v>
      </c>
      <c r="B57" s="28"/>
      <c r="C57" s="52" t="s">
        <v>327</v>
      </c>
      <c r="D57" s="52"/>
      <c r="E57" s="52"/>
      <c r="F57" s="52"/>
      <c r="G57" s="52"/>
      <c r="H57" s="52"/>
      <c r="I57" s="52"/>
      <c r="J57" s="52"/>
      <c r="K57" s="52"/>
      <c r="L57" s="52"/>
      <c r="M57" s="52"/>
      <c r="N57" s="52"/>
      <c r="O57" s="52"/>
      <c r="P57" s="52"/>
      <c r="Q57" s="52"/>
      <c r="R57" s="52"/>
      <c r="S57" s="52"/>
      <c r="T57" s="52"/>
      <c r="U57" s="52"/>
    </row>
    <row r="58" spans="1:21" ht="4.5" customHeight="1" x14ac:dyDescent="0.2"/>
    <row r="59" spans="1:21" ht="16.5" customHeight="1" x14ac:dyDescent="0.2">
      <c r="A59" s="29" t="s">
        <v>89</v>
      </c>
      <c r="B59" s="28"/>
      <c r="C59" s="28"/>
      <c r="D59" s="28"/>
      <c r="E59" s="52" t="s">
        <v>90</v>
      </c>
      <c r="F59" s="52"/>
      <c r="G59" s="52"/>
      <c r="H59" s="52"/>
      <c r="I59" s="52"/>
      <c r="J59" s="52"/>
      <c r="K59" s="52"/>
      <c r="L59" s="52"/>
      <c r="M59" s="52"/>
      <c r="N59" s="52"/>
      <c r="O59" s="52"/>
      <c r="P59" s="52"/>
      <c r="Q59" s="52"/>
      <c r="R59" s="52"/>
      <c r="S59" s="52"/>
      <c r="T59" s="52"/>
      <c r="U59" s="52"/>
    </row>
  </sheetData>
  <mergeCells count="7">
    <mergeCell ref="C57:U57"/>
    <mergeCell ref="E59:U59"/>
    <mergeCell ref="K1:U1"/>
    <mergeCell ref="C51:U51"/>
    <mergeCell ref="C53:U53"/>
    <mergeCell ref="C54:U54"/>
    <mergeCell ref="C56:U56"/>
  </mergeCells>
  <pageMargins left="0.7" right="0.7" top="0.75" bottom="0.75" header="0.3" footer="0.3"/>
  <pageSetup paperSize="9" fitToHeight="0" orientation="landscape" horizontalDpi="300" verticalDpi="300"/>
  <headerFooter scaleWithDoc="0" alignWithMargins="0">
    <oddHeader>&amp;C&amp;"Arial"&amp;8TABLE 8A.22</oddHeader>
    <oddFooter>&amp;L&amp;"Arial"&amp;8REPORT ON
GOVERNMENT
SERVICES 2022&amp;R&amp;"Arial"&amp;8CORRECTIVE
SERVICES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5"/>
  <sheetViews>
    <sheetView showGridLines="0" workbookViewId="0"/>
  </sheetViews>
  <sheetFormatPr defaultColWidth="11.42578125" defaultRowHeight="12.75" x14ac:dyDescent="0.2"/>
  <cols>
    <col min="1" max="11" width="1.85546875" customWidth="1"/>
    <col min="12" max="12" width="5.7109375" customWidth="1"/>
    <col min="13" max="21" width="10.140625" customWidth="1"/>
  </cols>
  <sheetData>
    <row r="1" spans="1:21" ht="17.45" customHeight="1" x14ac:dyDescent="0.2">
      <c r="A1" s="8" t="s">
        <v>91</v>
      </c>
      <c r="B1" s="8"/>
      <c r="C1" s="8"/>
      <c r="D1" s="8"/>
      <c r="E1" s="8"/>
      <c r="F1" s="8"/>
      <c r="G1" s="8"/>
      <c r="H1" s="8"/>
      <c r="I1" s="8"/>
      <c r="J1" s="8"/>
      <c r="K1" s="58" t="s">
        <v>92</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36</v>
      </c>
      <c r="O2" s="13" t="s">
        <v>37</v>
      </c>
      <c r="P2" s="13" t="s">
        <v>94</v>
      </c>
      <c r="Q2" s="13" t="s">
        <v>39</v>
      </c>
      <c r="R2" s="13" t="s">
        <v>40</v>
      </c>
      <c r="S2" s="13" t="s">
        <v>95</v>
      </c>
      <c r="T2" s="13" t="s">
        <v>96</v>
      </c>
      <c r="U2" s="13" t="s">
        <v>43</v>
      </c>
    </row>
    <row r="3" spans="1:21" ht="16.5" customHeight="1" x14ac:dyDescent="0.2">
      <c r="A3" s="7" t="s">
        <v>11</v>
      </c>
      <c r="B3" s="7"/>
      <c r="C3" s="7"/>
      <c r="D3" s="7"/>
      <c r="E3" s="7"/>
      <c r="F3" s="7"/>
      <c r="G3" s="7"/>
      <c r="H3" s="7"/>
      <c r="I3" s="7"/>
      <c r="J3" s="7"/>
      <c r="K3" s="7"/>
      <c r="L3" s="9"/>
      <c r="M3" s="10"/>
      <c r="N3" s="10"/>
      <c r="O3" s="10"/>
      <c r="P3" s="10"/>
      <c r="Q3" s="10"/>
      <c r="R3" s="10"/>
      <c r="S3" s="10"/>
      <c r="T3" s="10"/>
      <c r="U3" s="10"/>
    </row>
    <row r="4" spans="1:21" ht="16.5" customHeight="1" x14ac:dyDescent="0.2">
      <c r="A4" s="7"/>
      <c r="B4" s="7" t="s">
        <v>46</v>
      </c>
      <c r="C4" s="7"/>
      <c r="D4" s="7"/>
      <c r="E4" s="7"/>
      <c r="F4" s="7"/>
      <c r="G4" s="7"/>
      <c r="H4" s="7"/>
      <c r="I4" s="7"/>
      <c r="J4" s="7"/>
      <c r="K4" s="7"/>
      <c r="L4" s="9"/>
      <c r="M4" s="10"/>
      <c r="N4" s="10"/>
      <c r="O4" s="10"/>
      <c r="P4" s="10"/>
      <c r="Q4" s="10"/>
      <c r="R4" s="10"/>
      <c r="S4" s="10"/>
      <c r="T4" s="10"/>
      <c r="U4" s="10"/>
    </row>
    <row r="5" spans="1:21" ht="16.5" customHeight="1" x14ac:dyDescent="0.2">
      <c r="A5" s="7"/>
      <c r="B5" s="7"/>
      <c r="C5" s="7" t="s">
        <v>45</v>
      </c>
      <c r="D5" s="7"/>
      <c r="E5" s="7"/>
      <c r="F5" s="7"/>
      <c r="G5" s="7"/>
      <c r="H5" s="7"/>
      <c r="I5" s="7"/>
      <c r="J5" s="7"/>
      <c r="K5" s="7"/>
      <c r="L5" s="9" t="s">
        <v>48</v>
      </c>
      <c r="M5" s="22">
        <v>1255774</v>
      </c>
      <c r="N5" s="25">
        <v>984451</v>
      </c>
      <c r="O5" s="25">
        <v>716908</v>
      </c>
      <c r="P5" s="25">
        <v>691294</v>
      </c>
      <c r="Q5" s="25">
        <v>244961</v>
      </c>
      <c r="R5" s="26">
        <v>89969</v>
      </c>
      <c r="S5" s="26">
        <v>57954</v>
      </c>
      <c r="T5" s="25">
        <v>146576</v>
      </c>
      <c r="U5" s="22">
        <v>4187886</v>
      </c>
    </row>
    <row r="6" spans="1:21" ht="16.5" customHeight="1" x14ac:dyDescent="0.2">
      <c r="A6" s="7"/>
      <c r="B6" s="7"/>
      <c r="C6" s="7" t="s">
        <v>97</v>
      </c>
      <c r="D6" s="7"/>
      <c r="E6" s="7"/>
      <c r="F6" s="7"/>
      <c r="G6" s="7"/>
      <c r="H6" s="7"/>
      <c r="I6" s="7"/>
      <c r="J6" s="7"/>
      <c r="K6" s="7"/>
      <c r="L6" s="9" t="s">
        <v>48</v>
      </c>
      <c r="M6" s="22">
        <v>1094126</v>
      </c>
      <c r="N6" s="25">
        <v>953454</v>
      </c>
      <c r="O6" s="25">
        <v>678770</v>
      </c>
      <c r="P6" s="25">
        <v>667343</v>
      </c>
      <c r="Q6" s="25">
        <v>249887</v>
      </c>
      <c r="R6" s="26">
        <v>82406</v>
      </c>
      <c r="S6" s="26">
        <v>69205</v>
      </c>
      <c r="T6" s="25">
        <v>146797</v>
      </c>
      <c r="U6" s="22">
        <v>3941988</v>
      </c>
    </row>
    <row r="7" spans="1:21" ht="16.5" customHeight="1" x14ac:dyDescent="0.2">
      <c r="A7" s="7"/>
      <c r="B7" s="7"/>
      <c r="C7" s="7" t="s">
        <v>98</v>
      </c>
      <c r="D7" s="7"/>
      <c r="E7" s="7"/>
      <c r="F7" s="7"/>
      <c r="G7" s="7"/>
      <c r="H7" s="7"/>
      <c r="I7" s="7"/>
      <c r="J7" s="7"/>
      <c r="K7" s="7"/>
      <c r="L7" s="9" t="s">
        <v>48</v>
      </c>
      <c r="M7" s="22">
        <v>1004352</v>
      </c>
      <c r="N7" s="25">
        <v>963882</v>
      </c>
      <c r="O7" s="25">
        <v>636198</v>
      </c>
      <c r="P7" s="25">
        <v>621423</v>
      </c>
      <c r="Q7" s="25">
        <v>266804</v>
      </c>
      <c r="R7" s="26">
        <v>76837</v>
      </c>
      <c r="S7" s="26">
        <v>54855</v>
      </c>
      <c r="T7" s="25">
        <v>136050</v>
      </c>
      <c r="U7" s="22">
        <v>3760402</v>
      </c>
    </row>
    <row r="8" spans="1:21" ht="16.5" customHeight="1" x14ac:dyDescent="0.2">
      <c r="A8" s="7"/>
      <c r="B8" s="7"/>
      <c r="C8" s="7" t="s">
        <v>99</v>
      </c>
      <c r="D8" s="7"/>
      <c r="E8" s="7"/>
      <c r="F8" s="7"/>
      <c r="G8" s="7"/>
      <c r="H8" s="7"/>
      <c r="I8" s="7"/>
      <c r="J8" s="7"/>
      <c r="K8" s="7"/>
      <c r="L8" s="9" t="s">
        <v>48</v>
      </c>
      <c r="M8" s="25">
        <v>937971</v>
      </c>
      <c r="N8" s="25">
        <v>906438</v>
      </c>
      <c r="O8" s="25">
        <v>604248</v>
      </c>
      <c r="P8" s="25">
        <v>629881</v>
      </c>
      <c r="Q8" s="25">
        <v>269448</v>
      </c>
      <c r="R8" s="26">
        <v>72175</v>
      </c>
      <c r="S8" s="26">
        <v>61443</v>
      </c>
      <c r="T8" s="25">
        <v>134987</v>
      </c>
      <c r="U8" s="22">
        <v>3616591</v>
      </c>
    </row>
    <row r="9" spans="1:21" ht="16.5" customHeight="1" x14ac:dyDescent="0.2">
      <c r="A9" s="7"/>
      <c r="B9" s="7"/>
      <c r="C9" s="7" t="s">
        <v>100</v>
      </c>
      <c r="D9" s="7"/>
      <c r="E9" s="7"/>
      <c r="F9" s="7"/>
      <c r="G9" s="7"/>
      <c r="H9" s="7"/>
      <c r="I9" s="7"/>
      <c r="J9" s="7"/>
      <c r="K9" s="7"/>
      <c r="L9" s="9" t="s">
        <v>48</v>
      </c>
      <c r="M9" s="25">
        <v>875861</v>
      </c>
      <c r="N9" s="25">
        <v>816825</v>
      </c>
      <c r="O9" s="25">
        <v>583247</v>
      </c>
      <c r="P9" s="25">
        <v>602068</v>
      </c>
      <c r="Q9" s="25">
        <v>246493</v>
      </c>
      <c r="R9" s="26">
        <v>66802</v>
      </c>
      <c r="S9" s="26">
        <v>55194</v>
      </c>
      <c r="T9" s="25">
        <v>131389</v>
      </c>
      <c r="U9" s="22">
        <v>3377879</v>
      </c>
    </row>
    <row r="10" spans="1:21" ht="16.5" customHeight="1" x14ac:dyDescent="0.2">
      <c r="A10" s="7"/>
      <c r="B10" s="7"/>
      <c r="C10" s="7" t="s">
        <v>101</v>
      </c>
      <c r="D10" s="7"/>
      <c r="E10" s="7"/>
      <c r="F10" s="7"/>
      <c r="G10" s="7"/>
      <c r="H10" s="7"/>
      <c r="I10" s="7"/>
      <c r="J10" s="7"/>
      <c r="K10" s="7"/>
      <c r="L10" s="9" t="s">
        <v>48</v>
      </c>
      <c r="M10" s="25">
        <v>811262</v>
      </c>
      <c r="N10" s="25">
        <v>723333</v>
      </c>
      <c r="O10" s="25">
        <v>526462</v>
      </c>
      <c r="P10" s="25">
        <v>578551</v>
      </c>
      <c r="Q10" s="25">
        <v>221497</v>
      </c>
      <c r="R10" s="26">
        <v>64529</v>
      </c>
      <c r="S10" s="26">
        <v>53236</v>
      </c>
      <c r="T10" s="25">
        <v>130661</v>
      </c>
      <c r="U10" s="22">
        <v>3109531</v>
      </c>
    </row>
    <row r="11" spans="1:21" ht="16.5" customHeight="1" x14ac:dyDescent="0.2">
      <c r="A11" s="7"/>
      <c r="B11" s="7"/>
      <c r="C11" s="7" t="s">
        <v>102</v>
      </c>
      <c r="D11" s="7"/>
      <c r="E11" s="7"/>
      <c r="F11" s="7"/>
      <c r="G11" s="7"/>
      <c r="H11" s="7"/>
      <c r="I11" s="7"/>
      <c r="J11" s="7"/>
      <c r="K11" s="7"/>
      <c r="L11" s="9" t="s">
        <v>48</v>
      </c>
      <c r="M11" s="25">
        <v>803690</v>
      </c>
      <c r="N11" s="25">
        <v>675235</v>
      </c>
      <c r="O11" s="25">
        <v>494755</v>
      </c>
      <c r="P11" s="25">
        <v>585791</v>
      </c>
      <c r="Q11" s="25">
        <v>196287</v>
      </c>
      <c r="R11" s="26">
        <v>60908</v>
      </c>
      <c r="S11" s="26">
        <v>45021</v>
      </c>
      <c r="T11" s="25">
        <v>128581</v>
      </c>
      <c r="U11" s="22">
        <v>2990267</v>
      </c>
    </row>
    <row r="12" spans="1:21" ht="16.5" customHeight="1" x14ac:dyDescent="0.2">
      <c r="A12" s="7"/>
      <c r="B12" s="7"/>
      <c r="C12" s="7" t="s">
        <v>103</v>
      </c>
      <c r="D12" s="7"/>
      <c r="E12" s="7"/>
      <c r="F12" s="7"/>
      <c r="G12" s="7"/>
      <c r="H12" s="7"/>
      <c r="I12" s="7"/>
      <c r="J12" s="7"/>
      <c r="K12" s="7"/>
      <c r="L12" s="9" t="s">
        <v>48</v>
      </c>
      <c r="M12" s="25">
        <v>786181</v>
      </c>
      <c r="N12" s="25">
        <v>569575</v>
      </c>
      <c r="O12" s="25">
        <v>474417</v>
      </c>
      <c r="P12" s="25">
        <v>553763</v>
      </c>
      <c r="Q12" s="25">
        <v>181307</v>
      </c>
      <c r="R12" s="26">
        <v>56966</v>
      </c>
      <c r="S12" s="26">
        <v>36363</v>
      </c>
      <c r="T12" s="25">
        <v>117548</v>
      </c>
      <c r="U12" s="22">
        <v>2776119</v>
      </c>
    </row>
    <row r="13" spans="1:21" ht="16.5" customHeight="1" x14ac:dyDescent="0.2">
      <c r="A13" s="7"/>
      <c r="B13" s="7"/>
      <c r="C13" s="7" t="s">
        <v>104</v>
      </c>
      <c r="D13" s="7"/>
      <c r="E13" s="7"/>
      <c r="F13" s="7"/>
      <c r="G13" s="7"/>
      <c r="H13" s="7"/>
      <c r="I13" s="7"/>
      <c r="J13" s="7"/>
      <c r="K13" s="7"/>
      <c r="L13" s="9" t="s">
        <v>48</v>
      </c>
      <c r="M13" s="25">
        <v>773099</v>
      </c>
      <c r="N13" s="25">
        <v>503052</v>
      </c>
      <c r="O13" s="25">
        <v>442468</v>
      </c>
      <c r="P13" s="25">
        <v>527457</v>
      </c>
      <c r="Q13" s="25">
        <v>162995</v>
      </c>
      <c r="R13" s="26">
        <v>55685</v>
      </c>
      <c r="S13" s="26">
        <v>34834</v>
      </c>
      <c r="T13" s="25">
        <v>108971</v>
      </c>
      <c r="U13" s="22">
        <v>2608561</v>
      </c>
    </row>
    <row r="14" spans="1:21" ht="16.5" customHeight="1" x14ac:dyDescent="0.2">
      <c r="A14" s="7"/>
      <c r="B14" s="7"/>
      <c r="C14" s="7" t="s">
        <v>105</v>
      </c>
      <c r="D14" s="7"/>
      <c r="E14" s="7"/>
      <c r="F14" s="7"/>
      <c r="G14" s="7"/>
      <c r="H14" s="7"/>
      <c r="I14" s="7"/>
      <c r="J14" s="7"/>
      <c r="K14" s="7"/>
      <c r="L14" s="9" t="s">
        <v>48</v>
      </c>
      <c r="M14" s="25">
        <v>855454</v>
      </c>
      <c r="N14" s="25">
        <v>477729</v>
      </c>
      <c r="O14" s="25">
        <v>467755</v>
      </c>
      <c r="P14" s="25">
        <v>475384</v>
      </c>
      <c r="Q14" s="25">
        <v>162742</v>
      </c>
      <c r="R14" s="26">
        <v>54484</v>
      </c>
      <c r="S14" s="26">
        <v>36127</v>
      </c>
      <c r="T14" s="26">
        <v>95124</v>
      </c>
      <c r="U14" s="22">
        <v>2624799</v>
      </c>
    </row>
    <row r="15" spans="1:21" ht="16.5" customHeight="1" x14ac:dyDescent="0.2">
      <c r="A15" s="7"/>
      <c r="B15" s="7" t="s">
        <v>106</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45</v>
      </c>
      <c r="D16" s="7"/>
      <c r="E16" s="7"/>
      <c r="F16" s="7"/>
      <c r="G16" s="7"/>
      <c r="H16" s="7"/>
      <c r="I16" s="7"/>
      <c r="J16" s="7"/>
      <c r="K16" s="7"/>
      <c r="L16" s="9" t="s">
        <v>48</v>
      </c>
      <c r="M16" s="25">
        <v>165816</v>
      </c>
      <c r="N16" s="25">
        <v>219089</v>
      </c>
      <c r="O16" s="25">
        <v>130193</v>
      </c>
      <c r="P16" s="26">
        <v>73110</v>
      </c>
      <c r="Q16" s="26">
        <v>54952</v>
      </c>
      <c r="R16" s="26">
        <v>16608</v>
      </c>
      <c r="S16" s="26">
        <v>17531</v>
      </c>
      <c r="T16" s="26">
        <v>28917</v>
      </c>
      <c r="U16" s="25">
        <v>706216</v>
      </c>
    </row>
    <row r="17" spans="1:21" ht="16.5" customHeight="1" x14ac:dyDescent="0.2">
      <c r="A17" s="7"/>
      <c r="B17" s="7"/>
      <c r="C17" s="7" t="s">
        <v>97</v>
      </c>
      <c r="D17" s="7"/>
      <c r="E17" s="7"/>
      <c r="F17" s="7"/>
      <c r="G17" s="7"/>
      <c r="H17" s="7"/>
      <c r="I17" s="7"/>
      <c r="J17" s="7"/>
      <c r="K17" s="7"/>
      <c r="L17" s="9" t="s">
        <v>48</v>
      </c>
      <c r="M17" s="25">
        <v>243356</v>
      </c>
      <c r="N17" s="25">
        <v>211957</v>
      </c>
      <c r="O17" s="25">
        <v>127878</v>
      </c>
      <c r="P17" s="26">
        <v>73431</v>
      </c>
      <c r="Q17" s="26">
        <v>52396</v>
      </c>
      <c r="R17" s="26">
        <v>16377</v>
      </c>
      <c r="S17" s="26">
        <v>17511</v>
      </c>
      <c r="T17" s="26">
        <v>27077</v>
      </c>
      <c r="U17" s="25">
        <v>769984</v>
      </c>
    </row>
    <row r="18" spans="1:21" ht="16.5" customHeight="1" x14ac:dyDescent="0.2">
      <c r="A18" s="7"/>
      <c r="B18" s="7"/>
      <c r="C18" s="7" t="s">
        <v>98</v>
      </c>
      <c r="D18" s="7"/>
      <c r="E18" s="7"/>
      <c r="F18" s="7"/>
      <c r="G18" s="7"/>
      <c r="H18" s="7"/>
      <c r="I18" s="7"/>
      <c r="J18" s="7"/>
      <c r="K18" s="7"/>
      <c r="L18" s="9" t="s">
        <v>48</v>
      </c>
      <c r="M18" s="25">
        <v>234045</v>
      </c>
      <c r="N18" s="25">
        <v>202869</v>
      </c>
      <c r="O18" s="25">
        <v>116093</v>
      </c>
      <c r="P18" s="26">
        <v>63776</v>
      </c>
      <c r="Q18" s="26">
        <v>55617</v>
      </c>
      <c r="R18" s="26">
        <v>15780</v>
      </c>
      <c r="S18" s="26">
        <v>17425</v>
      </c>
      <c r="T18" s="26">
        <v>24656</v>
      </c>
      <c r="U18" s="25">
        <v>730262</v>
      </c>
    </row>
    <row r="19" spans="1:21" ht="16.5" customHeight="1" x14ac:dyDescent="0.2">
      <c r="A19" s="7"/>
      <c r="B19" s="7"/>
      <c r="C19" s="7" t="s">
        <v>99</v>
      </c>
      <c r="D19" s="7"/>
      <c r="E19" s="7"/>
      <c r="F19" s="7"/>
      <c r="G19" s="7"/>
      <c r="H19" s="7"/>
      <c r="I19" s="7"/>
      <c r="J19" s="7"/>
      <c r="K19" s="7"/>
      <c r="L19" s="9" t="s">
        <v>48</v>
      </c>
      <c r="M19" s="25">
        <v>165154</v>
      </c>
      <c r="N19" s="25">
        <v>181941</v>
      </c>
      <c r="O19" s="25">
        <v>107239</v>
      </c>
      <c r="P19" s="26">
        <v>68557</v>
      </c>
      <c r="Q19" s="26">
        <v>48221</v>
      </c>
      <c r="R19" s="26">
        <v>11985</v>
      </c>
      <c r="S19" s="26">
        <v>15517</v>
      </c>
      <c r="T19" s="26">
        <v>25103</v>
      </c>
      <c r="U19" s="25">
        <v>623718</v>
      </c>
    </row>
    <row r="20" spans="1:21" ht="16.5" customHeight="1" x14ac:dyDescent="0.2">
      <c r="A20" s="7"/>
      <c r="B20" s="7"/>
      <c r="C20" s="7" t="s">
        <v>100</v>
      </c>
      <c r="D20" s="7"/>
      <c r="E20" s="7"/>
      <c r="F20" s="7"/>
      <c r="G20" s="7"/>
      <c r="H20" s="7"/>
      <c r="I20" s="7"/>
      <c r="J20" s="7"/>
      <c r="K20" s="7"/>
      <c r="L20" s="9" t="s">
        <v>48</v>
      </c>
      <c r="M20" s="25">
        <v>157105</v>
      </c>
      <c r="N20" s="25">
        <v>159300</v>
      </c>
      <c r="O20" s="26">
        <v>95750</v>
      </c>
      <c r="P20" s="26">
        <v>77129</v>
      </c>
      <c r="Q20" s="26">
        <v>41268</v>
      </c>
      <c r="R20" s="26">
        <v>10052</v>
      </c>
      <c r="S20" s="26">
        <v>14001</v>
      </c>
      <c r="T20" s="26">
        <v>23115</v>
      </c>
      <c r="U20" s="25">
        <v>577720</v>
      </c>
    </row>
    <row r="21" spans="1:21" ht="16.5" customHeight="1" x14ac:dyDescent="0.2">
      <c r="A21" s="7"/>
      <c r="B21" s="7"/>
      <c r="C21" s="7" t="s">
        <v>101</v>
      </c>
      <c r="D21" s="7"/>
      <c r="E21" s="7"/>
      <c r="F21" s="7"/>
      <c r="G21" s="7"/>
      <c r="H21" s="7"/>
      <c r="I21" s="7"/>
      <c r="J21" s="7"/>
      <c r="K21" s="7"/>
      <c r="L21" s="9" t="s">
        <v>48</v>
      </c>
      <c r="M21" s="25">
        <v>148997</v>
      </c>
      <c r="N21" s="25">
        <v>136293</v>
      </c>
      <c r="O21" s="26">
        <v>90234</v>
      </c>
      <c r="P21" s="26">
        <v>75613</v>
      </c>
      <c r="Q21" s="26">
        <v>42405</v>
      </c>
      <c r="R21" s="26">
        <v>10000</v>
      </c>
      <c r="S21" s="26">
        <v>13523</v>
      </c>
      <c r="T21" s="26">
        <v>21882</v>
      </c>
      <c r="U21" s="25">
        <v>538948</v>
      </c>
    </row>
    <row r="22" spans="1:21" ht="16.5" customHeight="1" x14ac:dyDescent="0.2">
      <c r="A22" s="7"/>
      <c r="B22" s="7"/>
      <c r="C22" s="7" t="s">
        <v>102</v>
      </c>
      <c r="D22" s="7"/>
      <c r="E22" s="7"/>
      <c r="F22" s="7"/>
      <c r="G22" s="7"/>
      <c r="H22" s="7"/>
      <c r="I22" s="7"/>
      <c r="J22" s="7"/>
      <c r="K22" s="7"/>
      <c r="L22" s="9" t="s">
        <v>48</v>
      </c>
      <c r="M22" s="25">
        <v>162716</v>
      </c>
      <c r="N22" s="25">
        <v>110976</v>
      </c>
      <c r="O22" s="26">
        <v>91439</v>
      </c>
      <c r="P22" s="26">
        <v>81428</v>
      </c>
      <c r="Q22" s="26">
        <v>40021</v>
      </c>
      <c r="R22" s="26">
        <v>10635</v>
      </c>
      <c r="S22" s="26">
        <v>13230</v>
      </c>
      <c r="T22" s="26">
        <v>20249</v>
      </c>
      <c r="U22" s="25">
        <v>530693</v>
      </c>
    </row>
    <row r="23" spans="1:21" ht="16.5" customHeight="1" x14ac:dyDescent="0.2">
      <c r="A23" s="7"/>
      <c r="B23" s="7"/>
      <c r="C23" s="7" t="s">
        <v>103</v>
      </c>
      <c r="D23" s="7"/>
      <c r="E23" s="7"/>
      <c r="F23" s="7"/>
      <c r="G23" s="7"/>
      <c r="H23" s="7"/>
      <c r="I23" s="7"/>
      <c r="J23" s="7"/>
      <c r="K23" s="7"/>
      <c r="L23" s="9" t="s">
        <v>48</v>
      </c>
      <c r="M23" s="25">
        <v>157078</v>
      </c>
      <c r="N23" s="25">
        <v>102070</v>
      </c>
      <c r="O23" s="26">
        <v>84514</v>
      </c>
      <c r="P23" s="26">
        <v>78948</v>
      </c>
      <c r="Q23" s="26">
        <v>38706</v>
      </c>
      <c r="R23" s="23">
        <v>9864</v>
      </c>
      <c r="S23" s="26">
        <v>10202</v>
      </c>
      <c r="T23" s="26">
        <v>20754</v>
      </c>
      <c r="U23" s="25">
        <v>502136</v>
      </c>
    </row>
    <row r="24" spans="1:21" ht="16.5" customHeight="1" x14ac:dyDescent="0.2">
      <c r="A24" s="7"/>
      <c r="B24" s="7"/>
      <c r="C24" s="7" t="s">
        <v>104</v>
      </c>
      <c r="D24" s="7"/>
      <c r="E24" s="7"/>
      <c r="F24" s="7"/>
      <c r="G24" s="7"/>
      <c r="H24" s="7"/>
      <c r="I24" s="7"/>
      <c r="J24" s="7"/>
      <c r="K24" s="7"/>
      <c r="L24" s="9" t="s">
        <v>48</v>
      </c>
      <c r="M24" s="25">
        <v>182696</v>
      </c>
      <c r="N24" s="26">
        <v>99773</v>
      </c>
      <c r="O24" s="26">
        <v>83849</v>
      </c>
      <c r="P24" s="26">
        <v>79911</v>
      </c>
      <c r="Q24" s="26">
        <v>40455</v>
      </c>
      <c r="R24" s="23">
        <v>8696</v>
      </c>
      <c r="S24" s="23">
        <v>9941</v>
      </c>
      <c r="T24" s="26">
        <v>21407</v>
      </c>
      <c r="U24" s="25">
        <v>526726</v>
      </c>
    </row>
    <row r="25" spans="1:21" ht="16.5" customHeight="1" x14ac:dyDescent="0.2">
      <c r="A25" s="7"/>
      <c r="B25" s="7"/>
      <c r="C25" s="7" t="s">
        <v>105</v>
      </c>
      <c r="D25" s="7"/>
      <c r="E25" s="7"/>
      <c r="F25" s="7"/>
      <c r="G25" s="7"/>
      <c r="H25" s="7"/>
      <c r="I25" s="7"/>
      <c r="J25" s="7"/>
      <c r="K25" s="7"/>
      <c r="L25" s="9" t="s">
        <v>48</v>
      </c>
      <c r="M25" s="25">
        <v>188918</v>
      </c>
      <c r="N25" s="26">
        <v>95273</v>
      </c>
      <c r="O25" s="26">
        <v>87207</v>
      </c>
      <c r="P25" s="26">
        <v>77942</v>
      </c>
      <c r="Q25" s="26">
        <v>42966</v>
      </c>
      <c r="R25" s="23">
        <v>8995</v>
      </c>
      <c r="S25" s="23">
        <v>8580</v>
      </c>
      <c r="T25" s="26">
        <v>19565</v>
      </c>
      <c r="U25" s="25">
        <v>529447</v>
      </c>
    </row>
    <row r="26" spans="1:21" ht="16.5" customHeight="1" x14ac:dyDescent="0.2">
      <c r="A26" s="7"/>
      <c r="B26" s="7" t="s">
        <v>107</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45</v>
      </c>
      <c r="D27" s="7"/>
      <c r="E27" s="7"/>
      <c r="F27" s="7"/>
      <c r="G27" s="7"/>
      <c r="H27" s="7"/>
      <c r="I27" s="7"/>
      <c r="J27" s="7"/>
      <c r="K27" s="7"/>
      <c r="L27" s="9" t="s">
        <v>48</v>
      </c>
      <c r="M27" s="22">
        <v>1421590</v>
      </c>
      <c r="N27" s="22">
        <v>1203539</v>
      </c>
      <c r="O27" s="25">
        <v>847101</v>
      </c>
      <c r="P27" s="25">
        <v>764404</v>
      </c>
      <c r="Q27" s="25">
        <v>299913</v>
      </c>
      <c r="R27" s="25">
        <v>106577</v>
      </c>
      <c r="S27" s="26">
        <v>75485</v>
      </c>
      <c r="T27" s="25">
        <v>175493</v>
      </c>
      <c r="U27" s="22">
        <v>4894102</v>
      </c>
    </row>
    <row r="28" spans="1:21" ht="16.5" customHeight="1" x14ac:dyDescent="0.2">
      <c r="A28" s="7"/>
      <c r="B28" s="7"/>
      <c r="C28" s="7" t="s">
        <v>97</v>
      </c>
      <c r="D28" s="7"/>
      <c r="E28" s="7"/>
      <c r="F28" s="7"/>
      <c r="G28" s="7"/>
      <c r="H28" s="7"/>
      <c r="I28" s="7"/>
      <c r="J28" s="7"/>
      <c r="K28" s="7"/>
      <c r="L28" s="9" t="s">
        <v>48</v>
      </c>
      <c r="M28" s="22">
        <v>1337482</v>
      </c>
      <c r="N28" s="22">
        <v>1165410</v>
      </c>
      <c r="O28" s="25">
        <v>806648</v>
      </c>
      <c r="P28" s="25">
        <v>740775</v>
      </c>
      <c r="Q28" s="25">
        <v>302283</v>
      </c>
      <c r="R28" s="26">
        <v>98783</v>
      </c>
      <c r="S28" s="26">
        <v>86716</v>
      </c>
      <c r="T28" s="25">
        <v>173874</v>
      </c>
      <c r="U28" s="22">
        <v>4711971</v>
      </c>
    </row>
    <row r="29" spans="1:21" ht="16.5" customHeight="1" x14ac:dyDescent="0.2">
      <c r="A29" s="7"/>
      <c r="B29" s="7"/>
      <c r="C29" s="7" t="s">
        <v>98</v>
      </c>
      <c r="D29" s="7"/>
      <c r="E29" s="7"/>
      <c r="F29" s="7"/>
      <c r="G29" s="7"/>
      <c r="H29" s="7"/>
      <c r="I29" s="7"/>
      <c r="J29" s="7"/>
      <c r="K29" s="7"/>
      <c r="L29" s="9" t="s">
        <v>48</v>
      </c>
      <c r="M29" s="22">
        <v>1238396</v>
      </c>
      <c r="N29" s="22">
        <v>1166751</v>
      </c>
      <c r="O29" s="25">
        <v>752292</v>
      </c>
      <c r="P29" s="25">
        <v>685199</v>
      </c>
      <c r="Q29" s="25">
        <v>322421</v>
      </c>
      <c r="R29" s="26">
        <v>92617</v>
      </c>
      <c r="S29" s="26">
        <v>72280</v>
      </c>
      <c r="T29" s="25">
        <v>160707</v>
      </c>
      <c r="U29" s="22">
        <v>4490663</v>
      </c>
    </row>
    <row r="30" spans="1:21" ht="16.5" customHeight="1" x14ac:dyDescent="0.2">
      <c r="A30" s="7"/>
      <c r="B30" s="7"/>
      <c r="C30" s="7" t="s">
        <v>108</v>
      </c>
      <c r="D30" s="7"/>
      <c r="E30" s="7"/>
      <c r="F30" s="7"/>
      <c r="G30" s="7"/>
      <c r="H30" s="7"/>
      <c r="I30" s="7"/>
      <c r="J30" s="7"/>
      <c r="K30" s="7"/>
      <c r="L30" s="9" t="s">
        <v>48</v>
      </c>
      <c r="M30" s="22">
        <v>1103125</v>
      </c>
      <c r="N30" s="22">
        <v>1088379</v>
      </c>
      <c r="O30" s="25">
        <v>711487</v>
      </c>
      <c r="P30" s="25">
        <v>698439</v>
      </c>
      <c r="Q30" s="25">
        <v>317668</v>
      </c>
      <c r="R30" s="26">
        <v>84161</v>
      </c>
      <c r="S30" s="26">
        <v>76960</v>
      </c>
      <c r="T30" s="25">
        <v>160091</v>
      </c>
      <c r="U30" s="22">
        <v>4240309</v>
      </c>
    </row>
    <row r="31" spans="1:21" ht="16.5" customHeight="1" x14ac:dyDescent="0.2">
      <c r="A31" s="7"/>
      <c r="B31" s="7"/>
      <c r="C31" s="7" t="s">
        <v>100</v>
      </c>
      <c r="D31" s="7"/>
      <c r="E31" s="7"/>
      <c r="F31" s="7"/>
      <c r="G31" s="7"/>
      <c r="H31" s="7"/>
      <c r="I31" s="7"/>
      <c r="J31" s="7"/>
      <c r="K31" s="7"/>
      <c r="L31" s="9" t="s">
        <v>48</v>
      </c>
      <c r="M31" s="22">
        <v>1032966</v>
      </c>
      <c r="N31" s="25">
        <v>976126</v>
      </c>
      <c r="O31" s="25">
        <v>678997</v>
      </c>
      <c r="P31" s="25">
        <v>679196</v>
      </c>
      <c r="Q31" s="25">
        <v>287761</v>
      </c>
      <c r="R31" s="26">
        <v>76853</v>
      </c>
      <c r="S31" s="26">
        <v>69195</v>
      </c>
      <c r="T31" s="25">
        <v>154504</v>
      </c>
      <c r="U31" s="22">
        <v>3955598</v>
      </c>
    </row>
    <row r="32" spans="1:21" ht="16.5" customHeight="1" x14ac:dyDescent="0.2">
      <c r="A32" s="7"/>
      <c r="B32" s="7"/>
      <c r="C32" s="7" t="s">
        <v>101</v>
      </c>
      <c r="D32" s="7"/>
      <c r="E32" s="7"/>
      <c r="F32" s="7"/>
      <c r="G32" s="7"/>
      <c r="H32" s="7"/>
      <c r="I32" s="7"/>
      <c r="J32" s="7"/>
      <c r="K32" s="7"/>
      <c r="L32" s="9" t="s">
        <v>48</v>
      </c>
      <c r="M32" s="25">
        <v>960259</v>
      </c>
      <c r="N32" s="25">
        <v>859626</v>
      </c>
      <c r="O32" s="25">
        <v>616697</v>
      </c>
      <c r="P32" s="25">
        <v>654164</v>
      </c>
      <c r="Q32" s="25">
        <v>263903</v>
      </c>
      <c r="R32" s="26">
        <v>74529</v>
      </c>
      <c r="S32" s="26">
        <v>66759</v>
      </c>
      <c r="T32" s="25">
        <v>152543</v>
      </c>
      <c r="U32" s="22">
        <v>3648479</v>
      </c>
    </row>
    <row r="33" spans="1:21" ht="16.5" customHeight="1" x14ac:dyDescent="0.2">
      <c r="A33" s="7"/>
      <c r="B33" s="7"/>
      <c r="C33" s="7" t="s">
        <v>102</v>
      </c>
      <c r="D33" s="7"/>
      <c r="E33" s="7"/>
      <c r="F33" s="7"/>
      <c r="G33" s="7"/>
      <c r="H33" s="7"/>
      <c r="I33" s="7"/>
      <c r="J33" s="7"/>
      <c r="K33" s="7"/>
      <c r="L33" s="9" t="s">
        <v>48</v>
      </c>
      <c r="M33" s="25">
        <v>966406</v>
      </c>
      <c r="N33" s="25">
        <v>786211</v>
      </c>
      <c r="O33" s="25">
        <v>586194</v>
      </c>
      <c r="P33" s="25">
        <v>667219</v>
      </c>
      <c r="Q33" s="25">
        <v>236307</v>
      </c>
      <c r="R33" s="26">
        <v>71543</v>
      </c>
      <c r="S33" s="26">
        <v>58250</v>
      </c>
      <c r="T33" s="25">
        <v>148830</v>
      </c>
      <c r="U33" s="22">
        <v>3520960</v>
      </c>
    </row>
    <row r="34" spans="1:21" ht="16.5" customHeight="1" x14ac:dyDescent="0.2">
      <c r="A34" s="7"/>
      <c r="B34" s="7"/>
      <c r="C34" s="7" t="s">
        <v>103</v>
      </c>
      <c r="D34" s="7"/>
      <c r="E34" s="7"/>
      <c r="F34" s="7"/>
      <c r="G34" s="7"/>
      <c r="H34" s="7"/>
      <c r="I34" s="7"/>
      <c r="J34" s="7"/>
      <c r="K34" s="7"/>
      <c r="L34" s="9" t="s">
        <v>48</v>
      </c>
      <c r="M34" s="25">
        <v>943259</v>
      </c>
      <c r="N34" s="25">
        <v>671645</v>
      </c>
      <c r="O34" s="25">
        <v>558931</v>
      </c>
      <c r="P34" s="25">
        <v>632710</v>
      </c>
      <c r="Q34" s="25">
        <v>220013</v>
      </c>
      <c r="R34" s="26">
        <v>66829</v>
      </c>
      <c r="S34" s="26">
        <v>46565</v>
      </c>
      <c r="T34" s="25">
        <v>138302</v>
      </c>
      <c r="U34" s="22">
        <v>3278256</v>
      </c>
    </row>
    <row r="35" spans="1:21" ht="16.5" customHeight="1" x14ac:dyDescent="0.2">
      <c r="A35" s="7"/>
      <c r="B35" s="7"/>
      <c r="C35" s="7" t="s">
        <v>104</v>
      </c>
      <c r="D35" s="7"/>
      <c r="E35" s="7"/>
      <c r="F35" s="7"/>
      <c r="G35" s="7"/>
      <c r="H35" s="7"/>
      <c r="I35" s="7"/>
      <c r="J35" s="7"/>
      <c r="K35" s="7"/>
      <c r="L35" s="9" t="s">
        <v>48</v>
      </c>
      <c r="M35" s="25">
        <v>955794</v>
      </c>
      <c r="N35" s="25">
        <v>602824</v>
      </c>
      <c r="O35" s="25">
        <v>526318</v>
      </c>
      <c r="P35" s="25">
        <v>607368</v>
      </c>
      <c r="Q35" s="25">
        <v>203450</v>
      </c>
      <c r="R35" s="26">
        <v>64381</v>
      </c>
      <c r="S35" s="26">
        <v>44775</v>
      </c>
      <c r="T35" s="25">
        <v>130377</v>
      </c>
      <c r="U35" s="22">
        <v>3135288</v>
      </c>
    </row>
    <row r="36" spans="1:21" ht="16.5" customHeight="1" x14ac:dyDescent="0.2">
      <c r="A36" s="7"/>
      <c r="B36" s="7"/>
      <c r="C36" s="7" t="s">
        <v>105</v>
      </c>
      <c r="D36" s="7"/>
      <c r="E36" s="7"/>
      <c r="F36" s="7"/>
      <c r="G36" s="7"/>
      <c r="H36" s="7"/>
      <c r="I36" s="7"/>
      <c r="J36" s="7"/>
      <c r="K36" s="7"/>
      <c r="L36" s="9" t="s">
        <v>48</v>
      </c>
      <c r="M36" s="22">
        <v>1044373</v>
      </c>
      <c r="N36" s="25">
        <v>573002</v>
      </c>
      <c r="O36" s="25">
        <v>554961</v>
      </c>
      <c r="P36" s="25">
        <v>553326</v>
      </c>
      <c r="Q36" s="25">
        <v>205708</v>
      </c>
      <c r="R36" s="26">
        <v>63479</v>
      </c>
      <c r="S36" s="26">
        <v>44707</v>
      </c>
      <c r="T36" s="25">
        <v>114689</v>
      </c>
      <c r="U36" s="22">
        <v>3154246</v>
      </c>
    </row>
    <row r="37" spans="1:21" ht="16.5" customHeight="1" x14ac:dyDescent="0.2">
      <c r="A37" s="7"/>
      <c r="B37" s="7" t="s">
        <v>109</v>
      </c>
      <c r="C37" s="7"/>
      <c r="D37" s="7"/>
      <c r="E37" s="7"/>
      <c r="F37" s="7"/>
      <c r="G37" s="7"/>
      <c r="H37" s="7"/>
      <c r="I37" s="7"/>
      <c r="J37" s="7"/>
      <c r="K37" s="7"/>
      <c r="L37" s="9"/>
      <c r="M37" s="10"/>
      <c r="N37" s="10"/>
      <c r="O37" s="10"/>
      <c r="P37" s="10"/>
      <c r="Q37" s="10"/>
      <c r="R37" s="10"/>
      <c r="S37" s="10"/>
      <c r="T37" s="10"/>
      <c r="U37" s="10"/>
    </row>
    <row r="38" spans="1:21" ht="16.5" customHeight="1" x14ac:dyDescent="0.2">
      <c r="A38" s="7"/>
      <c r="B38" s="7"/>
      <c r="C38" s="7" t="s">
        <v>45</v>
      </c>
      <c r="D38" s="7"/>
      <c r="E38" s="7"/>
      <c r="F38" s="7"/>
      <c r="G38" s="7"/>
      <c r="H38" s="7"/>
      <c r="I38" s="7"/>
      <c r="J38" s="7"/>
      <c r="K38" s="7"/>
      <c r="L38" s="9" t="s">
        <v>48</v>
      </c>
      <c r="M38" s="22">
        <v>1599411</v>
      </c>
      <c r="N38" s="22">
        <v>1348431</v>
      </c>
      <c r="O38" s="25">
        <v>973830</v>
      </c>
      <c r="P38" s="25">
        <v>806241</v>
      </c>
      <c r="Q38" s="25">
        <v>321844</v>
      </c>
      <c r="R38" s="25">
        <v>111944</v>
      </c>
      <c r="S38" s="26">
        <v>82871</v>
      </c>
      <c r="T38" s="25">
        <v>189221</v>
      </c>
      <c r="U38" s="22">
        <v>5433793</v>
      </c>
    </row>
    <row r="39" spans="1:21" ht="16.5" customHeight="1" x14ac:dyDescent="0.2">
      <c r="A39" s="7"/>
      <c r="B39" s="7"/>
      <c r="C39" s="7" t="s">
        <v>97</v>
      </c>
      <c r="D39" s="7"/>
      <c r="E39" s="7"/>
      <c r="F39" s="7"/>
      <c r="G39" s="7"/>
      <c r="H39" s="7"/>
      <c r="I39" s="7"/>
      <c r="J39" s="7"/>
      <c r="K39" s="7"/>
      <c r="L39" s="9" t="s">
        <v>48</v>
      </c>
      <c r="M39" s="22">
        <v>1463480</v>
      </c>
      <c r="N39" s="22">
        <v>1281801</v>
      </c>
      <c r="O39" s="25">
        <v>931007</v>
      </c>
      <c r="P39" s="25">
        <v>779641</v>
      </c>
      <c r="Q39" s="25">
        <v>325444</v>
      </c>
      <c r="R39" s="25">
        <v>103955</v>
      </c>
      <c r="S39" s="26">
        <v>93888</v>
      </c>
      <c r="T39" s="25">
        <v>189406</v>
      </c>
      <c r="U39" s="22">
        <v>5168623</v>
      </c>
    </row>
    <row r="40" spans="1:21" ht="16.5" customHeight="1" x14ac:dyDescent="0.2">
      <c r="A40" s="7"/>
      <c r="B40" s="7"/>
      <c r="C40" s="7" t="s">
        <v>98</v>
      </c>
      <c r="D40" s="7"/>
      <c r="E40" s="7"/>
      <c r="F40" s="7"/>
      <c r="G40" s="7"/>
      <c r="H40" s="7"/>
      <c r="I40" s="7"/>
      <c r="J40" s="7"/>
      <c r="K40" s="7"/>
      <c r="L40" s="9" t="s">
        <v>48</v>
      </c>
      <c r="M40" s="22">
        <v>1360701</v>
      </c>
      <c r="N40" s="22">
        <v>1269592</v>
      </c>
      <c r="O40" s="25">
        <v>872279</v>
      </c>
      <c r="P40" s="25">
        <v>722544</v>
      </c>
      <c r="Q40" s="25">
        <v>344744</v>
      </c>
      <c r="R40" s="26">
        <v>97857</v>
      </c>
      <c r="S40" s="26">
        <v>78277</v>
      </c>
      <c r="T40" s="25">
        <v>174691</v>
      </c>
      <c r="U40" s="22">
        <v>4920686</v>
      </c>
    </row>
    <row r="41" spans="1:21" ht="16.5" customHeight="1" x14ac:dyDescent="0.2">
      <c r="A41" s="7"/>
      <c r="B41" s="7"/>
      <c r="C41" s="7" t="s">
        <v>108</v>
      </c>
      <c r="D41" s="7"/>
      <c r="E41" s="7"/>
      <c r="F41" s="7"/>
      <c r="G41" s="7"/>
      <c r="H41" s="7"/>
      <c r="I41" s="7"/>
      <c r="J41" s="7"/>
      <c r="K41" s="7"/>
      <c r="L41" s="9" t="s">
        <v>48</v>
      </c>
      <c r="M41" s="22">
        <v>1208996</v>
      </c>
      <c r="N41" s="22">
        <v>1181468</v>
      </c>
      <c r="O41" s="25">
        <v>859610</v>
      </c>
      <c r="P41" s="25">
        <v>736040</v>
      </c>
      <c r="Q41" s="25">
        <v>339509</v>
      </c>
      <c r="R41" s="26">
        <v>89468</v>
      </c>
      <c r="S41" s="26">
        <v>82955</v>
      </c>
      <c r="T41" s="25">
        <v>173973</v>
      </c>
      <c r="U41" s="22">
        <v>4672018</v>
      </c>
    </row>
    <row r="42" spans="1:21" ht="16.5" customHeight="1" x14ac:dyDescent="0.2">
      <c r="A42" s="7"/>
      <c r="B42" s="7"/>
      <c r="C42" s="7" t="s">
        <v>100</v>
      </c>
      <c r="D42" s="7"/>
      <c r="E42" s="7"/>
      <c r="F42" s="7"/>
      <c r="G42" s="7"/>
      <c r="H42" s="7"/>
      <c r="I42" s="7"/>
      <c r="J42" s="7"/>
      <c r="K42" s="7"/>
      <c r="L42" s="9" t="s">
        <v>48</v>
      </c>
      <c r="M42" s="22">
        <v>1128208</v>
      </c>
      <c r="N42" s="22">
        <v>1053778</v>
      </c>
      <c r="O42" s="25">
        <v>823928</v>
      </c>
      <c r="P42" s="25">
        <v>717871</v>
      </c>
      <c r="Q42" s="25">
        <v>309037</v>
      </c>
      <c r="R42" s="26">
        <v>82178</v>
      </c>
      <c r="S42" s="26">
        <v>77667</v>
      </c>
      <c r="T42" s="25">
        <v>168240</v>
      </c>
      <c r="U42" s="22">
        <v>4360907</v>
      </c>
    </row>
    <row r="43" spans="1:21" ht="16.5" customHeight="1" x14ac:dyDescent="0.2">
      <c r="A43" s="7"/>
      <c r="B43" s="7"/>
      <c r="C43" s="7" t="s">
        <v>101</v>
      </c>
      <c r="D43" s="7"/>
      <c r="E43" s="7"/>
      <c r="F43" s="7"/>
      <c r="G43" s="7"/>
      <c r="H43" s="7"/>
      <c r="I43" s="7"/>
      <c r="J43" s="7"/>
      <c r="K43" s="7"/>
      <c r="L43" s="9" t="s">
        <v>48</v>
      </c>
      <c r="M43" s="22">
        <v>1056922</v>
      </c>
      <c r="N43" s="25">
        <v>934439</v>
      </c>
      <c r="O43" s="25">
        <v>754915</v>
      </c>
      <c r="P43" s="25">
        <v>694537</v>
      </c>
      <c r="Q43" s="25">
        <v>284258</v>
      </c>
      <c r="R43" s="26">
        <v>79112</v>
      </c>
      <c r="S43" s="26">
        <v>73273</v>
      </c>
      <c r="T43" s="25">
        <v>168061</v>
      </c>
      <c r="U43" s="22">
        <v>4045518</v>
      </c>
    </row>
    <row r="44" spans="1:21" ht="16.5" customHeight="1" x14ac:dyDescent="0.2">
      <c r="A44" s="7"/>
      <c r="B44" s="7"/>
      <c r="C44" s="7" t="s">
        <v>102</v>
      </c>
      <c r="D44" s="7"/>
      <c r="E44" s="7"/>
      <c r="F44" s="7"/>
      <c r="G44" s="7"/>
      <c r="H44" s="7"/>
      <c r="I44" s="7"/>
      <c r="J44" s="7"/>
      <c r="K44" s="7"/>
      <c r="L44" s="9" t="s">
        <v>48</v>
      </c>
      <c r="M44" s="22">
        <v>1066120</v>
      </c>
      <c r="N44" s="25">
        <v>845225</v>
      </c>
      <c r="O44" s="25">
        <v>718764</v>
      </c>
      <c r="P44" s="25">
        <v>703751</v>
      </c>
      <c r="Q44" s="25">
        <v>255259</v>
      </c>
      <c r="R44" s="26">
        <v>74490</v>
      </c>
      <c r="S44" s="26">
        <v>64227</v>
      </c>
      <c r="T44" s="25">
        <v>166257</v>
      </c>
      <c r="U44" s="22">
        <v>3894093</v>
      </c>
    </row>
    <row r="45" spans="1:21" ht="16.5" customHeight="1" x14ac:dyDescent="0.2">
      <c r="A45" s="7"/>
      <c r="B45" s="7"/>
      <c r="C45" s="7" t="s">
        <v>103</v>
      </c>
      <c r="D45" s="7"/>
      <c r="E45" s="7"/>
      <c r="F45" s="7"/>
      <c r="G45" s="7"/>
      <c r="H45" s="7"/>
      <c r="I45" s="7"/>
      <c r="J45" s="7"/>
      <c r="K45" s="7"/>
      <c r="L45" s="9" t="s">
        <v>48</v>
      </c>
      <c r="M45" s="22">
        <v>1041861</v>
      </c>
      <c r="N45" s="25">
        <v>724746</v>
      </c>
      <c r="O45" s="25">
        <v>679877</v>
      </c>
      <c r="P45" s="25">
        <v>664640</v>
      </c>
      <c r="Q45" s="25">
        <v>238259</v>
      </c>
      <c r="R45" s="26">
        <v>70554</v>
      </c>
      <c r="S45" s="26">
        <v>52969</v>
      </c>
      <c r="T45" s="25">
        <v>148351</v>
      </c>
      <c r="U45" s="22">
        <v>3621258</v>
      </c>
    </row>
    <row r="46" spans="1:21" ht="16.5" customHeight="1" x14ac:dyDescent="0.2">
      <c r="A46" s="7"/>
      <c r="B46" s="7"/>
      <c r="C46" s="7" t="s">
        <v>104</v>
      </c>
      <c r="D46" s="7"/>
      <c r="E46" s="7"/>
      <c r="F46" s="7"/>
      <c r="G46" s="7"/>
      <c r="H46" s="7"/>
      <c r="I46" s="7"/>
      <c r="J46" s="7"/>
      <c r="K46" s="7"/>
      <c r="L46" s="9" t="s">
        <v>48</v>
      </c>
      <c r="M46" s="22">
        <v>1051434</v>
      </c>
      <c r="N46" s="25">
        <v>654854</v>
      </c>
      <c r="O46" s="25">
        <v>637014</v>
      </c>
      <c r="P46" s="25">
        <v>637631</v>
      </c>
      <c r="Q46" s="25">
        <v>220503</v>
      </c>
      <c r="R46" s="26">
        <v>68518</v>
      </c>
      <c r="S46" s="26">
        <v>50772</v>
      </c>
      <c r="T46" s="25">
        <v>139232</v>
      </c>
      <c r="U46" s="22">
        <v>3459958</v>
      </c>
    </row>
    <row r="47" spans="1:21" ht="16.5" customHeight="1" x14ac:dyDescent="0.2">
      <c r="A47" s="14"/>
      <c r="B47" s="14"/>
      <c r="C47" s="14" t="s">
        <v>105</v>
      </c>
      <c r="D47" s="14"/>
      <c r="E47" s="14"/>
      <c r="F47" s="14"/>
      <c r="G47" s="14"/>
      <c r="H47" s="14"/>
      <c r="I47" s="14"/>
      <c r="J47" s="14"/>
      <c r="K47" s="14"/>
      <c r="L47" s="15" t="s">
        <v>48</v>
      </c>
      <c r="M47" s="31">
        <v>1135396</v>
      </c>
      <c r="N47" s="30">
        <v>620783</v>
      </c>
      <c r="O47" s="30">
        <v>651459</v>
      </c>
      <c r="P47" s="30">
        <v>576053</v>
      </c>
      <c r="Q47" s="30">
        <v>222056</v>
      </c>
      <c r="R47" s="27">
        <v>66922</v>
      </c>
      <c r="S47" s="27">
        <v>51136</v>
      </c>
      <c r="T47" s="30">
        <v>124581</v>
      </c>
      <c r="U47" s="31">
        <v>3448387</v>
      </c>
    </row>
    <row r="48" spans="1:21" ht="4.5" customHeight="1" x14ac:dyDescent="0.2">
      <c r="A48" s="28"/>
      <c r="B48" s="28"/>
      <c r="C48" s="2"/>
      <c r="D48" s="2"/>
      <c r="E48" s="2"/>
      <c r="F48" s="2"/>
      <c r="G48" s="2"/>
      <c r="H48" s="2"/>
      <c r="I48" s="2"/>
      <c r="J48" s="2"/>
      <c r="K48" s="2"/>
      <c r="L48" s="2"/>
      <c r="M48" s="2"/>
      <c r="N48" s="2"/>
      <c r="O48" s="2"/>
      <c r="P48" s="2"/>
      <c r="Q48" s="2"/>
      <c r="R48" s="2"/>
      <c r="S48" s="2"/>
      <c r="T48" s="2"/>
      <c r="U48" s="2"/>
    </row>
    <row r="49" spans="1:21" ht="16.5" customHeight="1" x14ac:dyDescent="0.2">
      <c r="A49" s="28" t="s">
        <v>72</v>
      </c>
      <c r="B49" s="28"/>
      <c r="C49" s="52" t="s">
        <v>73</v>
      </c>
      <c r="D49" s="52"/>
      <c r="E49" s="52"/>
      <c r="F49" s="52"/>
      <c r="G49" s="52"/>
      <c r="H49" s="52"/>
      <c r="I49" s="52"/>
      <c r="J49" s="52"/>
      <c r="K49" s="52"/>
      <c r="L49" s="52"/>
      <c r="M49" s="52"/>
      <c r="N49" s="52"/>
      <c r="O49" s="52"/>
      <c r="P49" s="52"/>
      <c r="Q49" s="52"/>
      <c r="R49" s="52"/>
      <c r="S49" s="52"/>
      <c r="T49" s="52"/>
      <c r="U49" s="52"/>
    </row>
    <row r="50" spans="1:21" ht="29.45" customHeight="1" x14ac:dyDescent="0.2">
      <c r="A50" s="28" t="s">
        <v>74</v>
      </c>
      <c r="B50" s="28"/>
      <c r="C50" s="52" t="s">
        <v>110</v>
      </c>
      <c r="D50" s="52"/>
      <c r="E50" s="52"/>
      <c r="F50" s="52"/>
      <c r="G50" s="52"/>
      <c r="H50" s="52"/>
      <c r="I50" s="52"/>
      <c r="J50" s="52"/>
      <c r="K50" s="52"/>
      <c r="L50" s="52"/>
      <c r="M50" s="52"/>
      <c r="N50" s="52"/>
      <c r="O50" s="52"/>
      <c r="P50" s="52"/>
      <c r="Q50" s="52"/>
      <c r="R50" s="52"/>
      <c r="S50" s="52"/>
      <c r="T50" s="52"/>
      <c r="U50" s="52"/>
    </row>
    <row r="51" spans="1:21" ht="81" customHeight="1" x14ac:dyDescent="0.2">
      <c r="A51" s="28" t="s">
        <v>77</v>
      </c>
      <c r="B51" s="28"/>
      <c r="C51" s="52" t="s">
        <v>111</v>
      </c>
      <c r="D51" s="52"/>
      <c r="E51" s="52"/>
      <c r="F51" s="52"/>
      <c r="G51" s="52"/>
      <c r="H51" s="52"/>
      <c r="I51" s="52"/>
      <c r="J51" s="52"/>
      <c r="K51" s="52"/>
      <c r="L51" s="52"/>
      <c r="M51" s="52"/>
      <c r="N51" s="52"/>
      <c r="O51" s="52"/>
      <c r="P51" s="52"/>
      <c r="Q51" s="52"/>
      <c r="R51" s="52"/>
      <c r="S51" s="52"/>
      <c r="T51" s="52"/>
      <c r="U51" s="52"/>
    </row>
    <row r="52" spans="1:21" ht="29.45" customHeight="1" x14ac:dyDescent="0.2">
      <c r="A52" s="28" t="s">
        <v>79</v>
      </c>
      <c r="B52" s="28"/>
      <c r="C52" s="52" t="s">
        <v>112</v>
      </c>
      <c r="D52" s="52"/>
      <c r="E52" s="52"/>
      <c r="F52" s="52"/>
      <c r="G52" s="52"/>
      <c r="H52" s="52"/>
      <c r="I52" s="52"/>
      <c r="J52" s="52"/>
      <c r="K52" s="52"/>
      <c r="L52" s="52"/>
      <c r="M52" s="52"/>
      <c r="N52" s="52"/>
      <c r="O52" s="52"/>
      <c r="P52" s="52"/>
      <c r="Q52" s="52"/>
      <c r="R52" s="52"/>
      <c r="S52" s="52"/>
      <c r="T52" s="52"/>
      <c r="U52" s="52"/>
    </row>
    <row r="53" spans="1:21" ht="29.45" customHeight="1" x14ac:dyDescent="0.2">
      <c r="A53" s="28" t="s">
        <v>81</v>
      </c>
      <c r="B53" s="28"/>
      <c r="C53" s="52" t="s">
        <v>113</v>
      </c>
      <c r="D53" s="52"/>
      <c r="E53" s="52"/>
      <c r="F53" s="52"/>
      <c r="G53" s="52"/>
      <c r="H53" s="52"/>
      <c r="I53" s="52"/>
      <c r="J53" s="52"/>
      <c r="K53" s="52"/>
      <c r="L53" s="52"/>
      <c r="M53" s="52"/>
      <c r="N53" s="52"/>
      <c r="O53" s="52"/>
      <c r="P53" s="52"/>
      <c r="Q53" s="52"/>
      <c r="R53" s="52"/>
      <c r="S53" s="52"/>
      <c r="T53" s="52"/>
      <c r="U53" s="52"/>
    </row>
    <row r="54" spans="1:21" ht="4.5" customHeight="1" x14ac:dyDescent="0.2"/>
    <row r="55" spans="1:21" ht="55.15" customHeight="1" x14ac:dyDescent="0.2">
      <c r="A55" s="29" t="s">
        <v>89</v>
      </c>
      <c r="B55" s="28"/>
      <c r="C55" s="28"/>
      <c r="D55" s="28"/>
      <c r="E55" s="52" t="s">
        <v>114</v>
      </c>
      <c r="F55" s="52"/>
      <c r="G55" s="52"/>
      <c r="H55" s="52"/>
      <c r="I55" s="52"/>
      <c r="J55" s="52"/>
      <c r="K55" s="52"/>
      <c r="L55" s="52"/>
      <c r="M55" s="52"/>
      <c r="N55" s="52"/>
      <c r="O55" s="52"/>
      <c r="P55" s="52"/>
      <c r="Q55" s="52"/>
      <c r="R55" s="52"/>
      <c r="S55" s="52"/>
      <c r="T55" s="52"/>
      <c r="U55" s="52"/>
    </row>
  </sheetData>
  <mergeCells count="7">
    <mergeCell ref="C53:U53"/>
    <mergeCell ref="E55:U55"/>
    <mergeCell ref="K1:U1"/>
    <mergeCell ref="C49:U49"/>
    <mergeCell ref="C50:U50"/>
    <mergeCell ref="C51:U51"/>
    <mergeCell ref="C52:U52"/>
  </mergeCells>
  <pageMargins left="0.7" right="0.7" top="0.75" bottom="0.75" header="0.3" footer="0.3"/>
  <pageSetup paperSize="9" fitToHeight="0" orientation="landscape" horizontalDpi="300" verticalDpi="300"/>
  <headerFooter scaleWithDoc="0" alignWithMargins="0">
    <oddHeader>&amp;C&amp;"Arial"&amp;8TABLE 8A.2</oddHeader>
    <oddFooter>&amp;L&amp;"Arial"&amp;8REPORT ON
GOVERNMENT
SERVICES 2022&amp;R&amp;"Arial"&amp;8CORRECTIVE
SERVICES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9"/>
  <sheetViews>
    <sheetView showGridLines="0" workbookViewId="0"/>
  </sheetViews>
  <sheetFormatPr defaultColWidth="11.42578125" defaultRowHeight="12.75" x14ac:dyDescent="0.2"/>
  <cols>
    <col min="1" max="10" width="1.85546875" customWidth="1"/>
    <col min="11" max="11" width="13.42578125" customWidth="1"/>
    <col min="12" max="12" width="5.42578125" customWidth="1"/>
    <col min="13" max="20" width="6.85546875" customWidth="1"/>
    <col min="21" max="21" width="7.5703125" customWidth="1"/>
  </cols>
  <sheetData>
    <row r="1" spans="1:21" ht="17.45" customHeight="1" x14ac:dyDescent="0.2">
      <c r="A1" s="8" t="s">
        <v>115</v>
      </c>
      <c r="B1" s="8"/>
      <c r="C1" s="8"/>
      <c r="D1" s="8"/>
      <c r="E1" s="8"/>
      <c r="F1" s="8"/>
      <c r="G1" s="8"/>
      <c r="H1" s="8"/>
      <c r="I1" s="8"/>
      <c r="J1" s="8"/>
      <c r="K1" s="58" t="s">
        <v>116</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117</v>
      </c>
      <c r="N2" s="13" t="s">
        <v>118</v>
      </c>
      <c r="O2" s="13" t="s">
        <v>119</v>
      </c>
      <c r="P2" s="13" t="s">
        <v>120</v>
      </c>
      <c r="Q2" s="13" t="s">
        <v>121</v>
      </c>
      <c r="R2" s="13" t="s">
        <v>122</v>
      </c>
      <c r="S2" s="13" t="s">
        <v>123</v>
      </c>
      <c r="T2" s="13" t="s">
        <v>124</v>
      </c>
      <c r="U2" s="13" t="s">
        <v>125</v>
      </c>
    </row>
    <row r="3" spans="1:21" ht="16.5" customHeight="1" x14ac:dyDescent="0.2">
      <c r="A3" s="7" t="s">
        <v>126</v>
      </c>
      <c r="B3" s="7"/>
      <c r="C3" s="7"/>
      <c r="D3" s="7"/>
      <c r="E3" s="7"/>
      <c r="F3" s="7"/>
      <c r="G3" s="7"/>
      <c r="H3" s="7"/>
      <c r="I3" s="7"/>
      <c r="J3" s="7"/>
      <c r="K3" s="7"/>
      <c r="L3" s="9"/>
      <c r="M3" s="10"/>
      <c r="N3" s="10"/>
      <c r="O3" s="10"/>
      <c r="P3" s="10"/>
      <c r="Q3" s="10"/>
      <c r="R3" s="10"/>
      <c r="S3" s="10"/>
      <c r="T3" s="10"/>
      <c r="U3" s="10"/>
    </row>
    <row r="4" spans="1:21" ht="16.5" customHeight="1" x14ac:dyDescent="0.2">
      <c r="A4" s="7"/>
      <c r="B4" s="7" t="s">
        <v>45</v>
      </c>
      <c r="C4" s="7"/>
      <c r="D4" s="7"/>
      <c r="E4" s="7"/>
      <c r="F4" s="7"/>
      <c r="G4" s="7"/>
      <c r="H4" s="7"/>
      <c r="I4" s="7"/>
      <c r="J4" s="7"/>
      <c r="K4" s="7"/>
      <c r="L4" s="9"/>
      <c r="M4" s="10"/>
      <c r="N4" s="10"/>
      <c r="O4" s="10"/>
      <c r="P4" s="10"/>
      <c r="Q4" s="10"/>
      <c r="R4" s="10"/>
      <c r="S4" s="10"/>
      <c r="T4" s="10"/>
      <c r="U4" s="10"/>
    </row>
    <row r="5" spans="1:21" ht="16.5" customHeight="1" x14ac:dyDescent="0.2">
      <c r="A5" s="7"/>
      <c r="B5" s="7"/>
      <c r="C5" s="7" t="s">
        <v>127</v>
      </c>
      <c r="D5" s="7"/>
      <c r="E5" s="7"/>
      <c r="F5" s="7"/>
      <c r="G5" s="7"/>
      <c r="H5" s="7"/>
      <c r="I5" s="7"/>
      <c r="J5" s="7"/>
      <c r="K5" s="7"/>
      <c r="L5" s="9"/>
      <c r="M5" s="10"/>
      <c r="N5" s="10"/>
      <c r="O5" s="10"/>
      <c r="P5" s="10"/>
      <c r="Q5" s="10"/>
      <c r="R5" s="10"/>
      <c r="S5" s="10"/>
      <c r="T5" s="10"/>
      <c r="U5" s="10"/>
    </row>
    <row r="6" spans="1:21" ht="16.5" customHeight="1" x14ac:dyDescent="0.2">
      <c r="A6" s="7"/>
      <c r="B6" s="7"/>
      <c r="C6" s="7"/>
      <c r="D6" s="7" t="s">
        <v>128</v>
      </c>
      <c r="E6" s="7"/>
      <c r="F6" s="7"/>
      <c r="G6" s="7"/>
      <c r="H6" s="7"/>
      <c r="I6" s="7"/>
      <c r="J6" s="7"/>
      <c r="K6" s="7"/>
      <c r="L6" s="9" t="s">
        <v>129</v>
      </c>
      <c r="M6" s="32">
        <v>31</v>
      </c>
      <c r="N6" s="32">
        <v>11</v>
      </c>
      <c r="O6" s="32">
        <v>13</v>
      </c>
      <c r="P6" s="32">
        <v>16</v>
      </c>
      <c r="Q6" s="16">
        <v>7</v>
      </c>
      <c r="R6" s="16">
        <v>5</v>
      </c>
      <c r="S6" s="16">
        <v>1</v>
      </c>
      <c r="T6" s="16">
        <v>4</v>
      </c>
      <c r="U6" s="32">
        <v>88</v>
      </c>
    </row>
    <row r="7" spans="1:21" ht="16.5" customHeight="1" x14ac:dyDescent="0.2">
      <c r="A7" s="7"/>
      <c r="B7" s="7"/>
      <c r="C7" s="7"/>
      <c r="D7" s="7" t="s">
        <v>130</v>
      </c>
      <c r="E7" s="7"/>
      <c r="F7" s="7"/>
      <c r="G7" s="7"/>
      <c r="H7" s="7"/>
      <c r="I7" s="7"/>
      <c r="J7" s="7"/>
      <c r="K7" s="7"/>
      <c r="L7" s="9" t="s">
        <v>129</v>
      </c>
      <c r="M7" s="16">
        <v>3</v>
      </c>
      <c r="N7" s="16">
        <v>3</v>
      </c>
      <c r="O7" s="16">
        <v>1</v>
      </c>
      <c r="P7" s="16">
        <v>1</v>
      </c>
      <c r="Q7" s="16">
        <v>2</v>
      </c>
      <c r="R7" s="16" t="s">
        <v>50</v>
      </c>
      <c r="S7" s="16" t="s">
        <v>50</v>
      </c>
      <c r="T7" s="16" t="s">
        <v>50</v>
      </c>
      <c r="U7" s="32">
        <v>10</v>
      </c>
    </row>
    <row r="8" spans="1:21" ht="16.5" customHeight="1" x14ac:dyDescent="0.2">
      <c r="A8" s="7"/>
      <c r="B8" s="7"/>
      <c r="C8" s="7"/>
      <c r="D8" s="7" t="s">
        <v>131</v>
      </c>
      <c r="E8" s="7"/>
      <c r="F8" s="7"/>
      <c r="G8" s="7"/>
      <c r="H8" s="7"/>
      <c r="I8" s="7"/>
      <c r="J8" s="7"/>
      <c r="K8" s="7"/>
      <c r="L8" s="9" t="s">
        <v>129</v>
      </c>
      <c r="M8" s="16">
        <v>2</v>
      </c>
      <c r="N8" s="16">
        <v>1</v>
      </c>
      <c r="O8" s="16" t="s">
        <v>50</v>
      </c>
      <c r="P8" s="16" t="s">
        <v>50</v>
      </c>
      <c r="Q8" s="16" t="s">
        <v>50</v>
      </c>
      <c r="R8" s="16" t="s">
        <v>50</v>
      </c>
      <c r="S8" s="16">
        <v>1</v>
      </c>
      <c r="T8" s="16" t="s">
        <v>50</v>
      </c>
      <c r="U8" s="16">
        <v>4</v>
      </c>
    </row>
    <row r="9" spans="1:21" ht="16.5" customHeight="1" x14ac:dyDescent="0.2">
      <c r="A9" s="7"/>
      <c r="B9" s="7"/>
      <c r="C9" s="7"/>
      <c r="D9" s="7" t="s">
        <v>132</v>
      </c>
      <c r="E9" s="7"/>
      <c r="F9" s="7"/>
      <c r="G9" s="7"/>
      <c r="H9" s="7"/>
      <c r="I9" s="7"/>
      <c r="J9" s="7"/>
      <c r="K9" s="7"/>
      <c r="L9" s="9" t="s">
        <v>129</v>
      </c>
      <c r="M9" s="32">
        <v>13</v>
      </c>
      <c r="N9" s="16" t="s">
        <v>50</v>
      </c>
      <c r="O9" s="16" t="s">
        <v>50</v>
      </c>
      <c r="P9" s="16" t="s">
        <v>50</v>
      </c>
      <c r="Q9" s="16" t="s">
        <v>50</v>
      </c>
      <c r="R9" s="16" t="s">
        <v>50</v>
      </c>
      <c r="S9" s="16" t="s">
        <v>50</v>
      </c>
      <c r="T9" s="16" t="s">
        <v>50</v>
      </c>
      <c r="U9" s="32">
        <v>13</v>
      </c>
    </row>
    <row r="10" spans="1:21" ht="16.5" customHeight="1" x14ac:dyDescent="0.2">
      <c r="A10" s="7"/>
      <c r="B10" s="7"/>
      <c r="C10" s="7"/>
      <c r="D10" s="7" t="s">
        <v>133</v>
      </c>
      <c r="E10" s="7"/>
      <c r="F10" s="7"/>
      <c r="G10" s="7"/>
      <c r="H10" s="7"/>
      <c r="I10" s="7"/>
      <c r="J10" s="7"/>
      <c r="K10" s="7"/>
      <c r="L10" s="9" t="s">
        <v>129</v>
      </c>
      <c r="M10" s="18" t="s">
        <v>61</v>
      </c>
      <c r="N10" s="18" t="s">
        <v>61</v>
      </c>
      <c r="O10" s="18" t="s">
        <v>61</v>
      </c>
      <c r="P10" s="18" t="s">
        <v>61</v>
      </c>
      <c r="Q10" s="18" t="s">
        <v>61</v>
      </c>
      <c r="R10" s="18" t="s">
        <v>61</v>
      </c>
      <c r="S10" s="18" t="s">
        <v>61</v>
      </c>
      <c r="T10" s="18" t="s">
        <v>61</v>
      </c>
      <c r="U10" s="18" t="s">
        <v>61</v>
      </c>
    </row>
    <row r="11" spans="1:21" ht="16.5" customHeight="1" x14ac:dyDescent="0.2">
      <c r="A11" s="7"/>
      <c r="B11" s="7"/>
      <c r="C11" s="7"/>
      <c r="D11" s="7" t="s">
        <v>55</v>
      </c>
      <c r="E11" s="7"/>
      <c r="F11" s="7"/>
      <c r="G11" s="7"/>
      <c r="H11" s="7"/>
      <c r="I11" s="7"/>
      <c r="J11" s="7"/>
      <c r="K11" s="7"/>
      <c r="L11" s="9" t="s">
        <v>129</v>
      </c>
      <c r="M11" s="32">
        <v>49</v>
      </c>
      <c r="N11" s="32">
        <v>15</v>
      </c>
      <c r="O11" s="32">
        <v>14</v>
      </c>
      <c r="P11" s="32">
        <v>17</v>
      </c>
      <c r="Q11" s="16">
        <v>9</v>
      </c>
      <c r="R11" s="16">
        <v>5</v>
      </c>
      <c r="S11" s="16">
        <v>2</v>
      </c>
      <c r="T11" s="16">
        <v>4</v>
      </c>
      <c r="U11" s="20">
        <v>115</v>
      </c>
    </row>
    <row r="12" spans="1:21" ht="16.5" customHeight="1" x14ac:dyDescent="0.2">
      <c r="A12" s="7"/>
      <c r="B12" s="7"/>
      <c r="C12" s="7" t="s">
        <v>134</v>
      </c>
      <c r="D12" s="7"/>
      <c r="E12" s="7"/>
      <c r="F12" s="7"/>
      <c r="G12" s="7"/>
      <c r="H12" s="7"/>
      <c r="I12" s="7"/>
      <c r="J12" s="7"/>
      <c r="K12" s="7"/>
      <c r="L12" s="9"/>
      <c r="M12" s="10"/>
      <c r="N12" s="10"/>
      <c r="O12" s="10"/>
      <c r="P12" s="10"/>
      <c r="Q12" s="10"/>
      <c r="R12" s="10"/>
      <c r="S12" s="10"/>
      <c r="T12" s="10"/>
      <c r="U12" s="10"/>
    </row>
    <row r="13" spans="1:21" ht="16.5" customHeight="1" x14ac:dyDescent="0.2">
      <c r="A13" s="7"/>
      <c r="B13" s="7"/>
      <c r="C13" s="7"/>
      <c r="D13" s="7" t="s">
        <v>135</v>
      </c>
      <c r="E13" s="7"/>
      <c r="F13" s="7"/>
      <c r="G13" s="7"/>
      <c r="H13" s="7"/>
      <c r="I13" s="7"/>
      <c r="J13" s="7"/>
      <c r="K13" s="7"/>
      <c r="L13" s="9" t="s">
        <v>129</v>
      </c>
      <c r="M13" s="18" t="s">
        <v>53</v>
      </c>
      <c r="N13" s="18" t="s">
        <v>53</v>
      </c>
      <c r="O13" s="20">
        <v>812</v>
      </c>
      <c r="P13" s="23">
        <v>1054</v>
      </c>
      <c r="Q13" s="18" t="s">
        <v>53</v>
      </c>
      <c r="R13" s="32">
        <v>26</v>
      </c>
      <c r="S13" s="32">
        <v>20</v>
      </c>
      <c r="T13" s="20">
        <v>832</v>
      </c>
      <c r="U13" s="23">
        <v>2744</v>
      </c>
    </row>
    <row r="14" spans="1:21" ht="16.5" customHeight="1" x14ac:dyDescent="0.2">
      <c r="A14" s="7"/>
      <c r="B14" s="7"/>
      <c r="C14" s="7"/>
      <c r="D14" s="7" t="s">
        <v>54</v>
      </c>
      <c r="E14" s="7"/>
      <c r="F14" s="7"/>
      <c r="G14" s="7"/>
      <c r="H14" s="7"/>
      <c r="I14" s="7"/>
      <c r="J14" s="7"/>
      <c r="K14" s="7"/>
      <c r="L14" s="9" t="s">
        <v>129</v>
      </c>
      <c r="M14" s="18" t="s">
        <v>53</v>
      </c>
      <c r="N14" s="18" t="s">
        <v>53</v>
      </c>
      <c r="O14" s="23">
        <v>9020</v>
      </c>
      <c r="P14" s="23">
        <v>4998</v>
      </c>
      <c r="Q14" s="18" t="s">
        <v>53</v>
      </c>
      <c r="R14" s="20">
        <v>690</v>
      </c>
      <c r="S14" s="20">
        <v>424</v>
      </c>
      <c r="T14" s="20">
        <v>792</v>
      </c>
      <c r="U14" s="26">
        <v>15924</v>
      </c>
    </row>
    <row r="15" spans="1:21" ht="16.5" customHeight="1" x14ac:dyDescent="0.2">
      <c r="A15" s="14"/>
      <c r="B15" s="14"/>
      <c r="C15" s="14"/>
      <c r="D15" s="14" t="s">
        <v>55</v>
      </c>
      <c r="E15" s="14"/>
      <c r="F15" s="14"/>
      <c r="G15" s="14"/>
      <c r="H15" s="14"/>
      <c r="I15" s="14"/>
      <c r="J15" s="14"/>
      <c r="K15" s="14"/>
      <c r="L15" s="15" t="s">
        <v>129</v>
      </c>
      <c r="M15" s="19" t="s">
        <v>53</v>
      </c>
      <c r="N15" s="19" t="s">
        <v>53</v>
      </c>
      <c r="O15" s="24">
        <v>9832</v>
      </c>
      <c r="P15" s="24">
        <v>6052</v>
      </c>
      <c r="Q15" s="19" t="s">
        <v>53</v>
      </c>
      <c r="R15" s="21">
        <v>716</v>
      </c>
      <c r="S15" s="21">
        <v>444</v>
      </c>
      <c r="T15" s="24">
        <v>1624</v>
      </c>
      <c r="U15" s="27">
        <v>18668</v>
      </c>
    </row>
    <row r="16" spans="1:21" ht="4.5" customHeight="1" x14ac:dyDescent="0.2">
      <c r="A16" s="28"/>
      <c r="B16" s="28"/>
      <c r="C16" s="2"/>
      <c r="D16" s="2"/>
      <c r="E16" s="2"/>
      <c r="F16" s="2"/>
      <c r="G16" s="2"/>
      <c r="H16" s="2"/>
      <c r="I16" s="2"/>
      <c r="J16" s="2"/>
      <c r="K16" s="2"/>
      <c r="L16" s="2"/>
      <c r="M16" s="2"/>
      <c r="N16" s="2"/>
      <c r="O16" s="2"/>
      <c r="P16" s="2"/>
      <c r="Q16" s="2"/>
      <c r="R16" s="2"/>
      <c r="S16" s="2"/>
      <c r="T16" s="2"/>
      <c r="U16" s="2"/>
    </row>
    <row r="17" spans="1:21" ht="16.5" customHeight="1" x14ac:dyDescent="0.2">
      <c r="A17" s="28"/>
      <c r="B17" s="28"/>
      <c r="C17" s="52" t="s">
        <v>71</v>
      </c>
      <c r="D17" s="52"/>
      <c r="E17" s="52"/>
      <c r="F17" s="52"/>
      <c r="G17" s="52"/>
      <c r="H17" s="52"/>
      <c r="I17" s="52"/>
      <c r="J17" s="52"/>
      <c r="K17" s="52"/>
      <c r="L17" s="52"/>
      <c r="M17" s="52"/>
      <c r="N17" s="52"/>
      <c r="O17" s="52"/>
      <c r="P17" s="52"/>
      <c r="Q17" s="52"/>
      <c r="R17" s="52"/>
      <c r="S17" s="52"/>
      <c r="T17" s="52"/>
      <c r="U17" s="52"/>
    </row>
    <row r="18" spans="1:21" ht="4.5" customHeight="1" x14ac:dyDescent="0.2"/>
    <row r="19" spans="1:21" ht="16.5" customHeight="1" x14ac:dyDescent="0.2">
      <c r="A19" s="29" t="s">
        <v>89</v>
      </c>
      <c r="B19" s="28"/>
      <c r="C19" s="28"/>
      <c r="D19" s="28"/>
      <c r="E19" s="52" t="s">
        <v>90</v>
      </c>
      <c r="F19" s="52"/>
      <c r="G19" s="52"/>
      <c r="H19" s="52"/>
      <c r="I19" s="52"/>
      <c r="J19" s="52"/>
      <c r="K19" s="52"/>
      <c r="L19" s="52"/>
      <c r="M19" s="52"/>
      <c r="N19" s="52"/>
      <c r="O19" s="52"/>
      <c r="P19" s="52"/>
      <c r="Q19" s="52"/>
      <c r="R19" s="52"/>
      <c r="S19" s="52"/>
      <c r="T19" s="52"/>
      <c r="U19" s="52"/>
    </row>
  </sheetData>
  <mergeCells count="3">
    <mergeCell ref="K1:U1"/>
    <mergeCell ref="C17:U17"/>
    <mergeCell ref="E19:U19"/>
  </mergeCells>
  <pageMargins left="0.7" right="0.7" top="0.75" bottom="0.75" header="0.3" footer="0.3"/>
  <pageSetup paperSize="9" fitToHeight="0" orientation="landscape" horizontalDpi="300" verticalDpi="300"/>
  <headerFooter scaleWithDoc="0" alignWithMargins="0">
    <oddHeader>&amp;C&amp;"Arial"&amp;8TABLE 8A.3</oddHeader>
    <oddFooter>&amp;L&amp;"Arial"&amp;8REPORT ON
GOVERNMENT
SERVICES 2022&amp;R&amp;"Arial"&amp;8CORRECTIVE
SERVICES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5"/>
  <sheetViews>
    <sheetView showGridLines="0" workbookViewId="0"/>
  </sheetViews>
  <sheetFormatPr defaultColWidth="11.42578125" defaultRowHeight="12.75" x14ac:dyDescent="0.2"/>
  <cols>
    <col min="1" max="10" width="1.85546875" customWidth="1"/>
    <col min="11" max="11" width="10" customWidth="1"/>
    <col min="12" max="12" width="5.42578125" customWidth="1"/>
    <col min="13" max="21" width="7.5703125" customWidth="1"/>
  </cols>
  <sheetData>
    <row r="1" spans="1:21" ht="17.45" customHeight="1" x14ac:dyDescent="0.2">
      <c r="A1" s="8" t="s">
        <v>136</v>
      </c>
      <c r="B1" s="8"/>
      <c r="C1" s="8"/>
      <c r="D1" s="8"/>
      <c r="E1" s="8"/>
      <c r="F1" s="8"/>
      <c r="G1" s="8"/>
      <c r="H1" s="8"/>
      <c r="I1" s="8"/>
      <c r="J1" s="8"/>
      <c r="K1" s="58" t="s">
        <v>137</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36</v>
      </c>
      <c r="O2" s="13" t="s">
        <v>37</v>
      </c>
      <c r="P2" s="13" t="s">
        <v>38</v>
      </c>
      <c r="Q2" s="13" t="s">
        <v>39</v>
      </c>
      <c r="R2" s="13" t="s">
        <v>40</v>
      </c>
      <c r="S2" s="13" t="s">
        <v>95</v>
      </c>
      <c r="T2" s="13" t="s">
        <v>96</v>
      </c>
      <c r="U2" s="13" t="s">
        <v>43</v>
      </c>
    </row>
    <row r="3" spans="1:21" ht="16.5" customHeight="1" x14ac:dyDescent="0.2">
      <c r="A3" s="7" t="s">
        <v>138</v>
      </c>
      <c r="B3" s="7"/>
      <c r="C3" s="7"/>
      <c r="D3" s="7"/>
      <c r="E3" s="7"/>
      <c r="F3" s="7"/>
      <c r="G3" s="7"/>
      <c r="H3" s="7"/>
      <c r="I3" s="7"/>
      <c r="J3" s="7"/>
      <c r="K3" s="7"/>
      <c r="L3" s="9"/>
      <c r="M3" s="10"/>
      <c r="N3" s="10"/>
      <c r="O3" s="10"/>
      <c r="P3" s="10"/>
      <c r="Q3" s="10"/>
      <c r="R3" s="10"/>
      <c r="S3" s="10"/>
      <c r="T3" s="10"/>
      <c r="U3" s="10"/>
    </row>
    <row r="4" spans="1:21" ht="16.5" customHeight="1" x14ac:dyDescent="0.2">
      <c r="A4" s="7"/>
      <c r="B4" s="7" t="s">
        <v>139</v>
      </c>
      <c r="C4" s="7"/>
      <c r="D4" s="7"/>
      <c r="E4" s="7"/>
      <c r="F4" s="7"/>
      <c r="G4" s="7"/>
      <c r="H4" s="7"/>
      <c r="I4" s="7"/>
      <c r="J4" s="7"/>
      <c r="K4" s="7"/>
      <c r="L4" s="9"/>
      <c r="M4" s="10"/>
      <c r="N4" s="10"/>
      <c r="O4" s="10"/>
      <c r="P4" s="10"/>
      <c r="Q4" s="10"/>
      <c r="R4" s="10"/>
      <c r="S4" s="10"/>
      <c r="T4" s="10"/>
      <c r="U4" s="10"/>
    </row>
    <row r="5" spans="1:21" ht="16.5" customHeight="1" x14ac:dyDescent="0.2">
      <c r="A5" s="7"/>
      <c r="B5" s="7"/>
      <c r="C5" s="7"/>
      <c r="D5" s="7" t="s">
        <v>45</v>
      </c>
      <c r="E5" s="7"/>
      <c r="F5" s="7"/>
      <c r="G5" s="7"/>
      <c r="H5" s="7"/>
      <c r="I5" s="7"/>
      <c r="J5" s="7"/>
      <c r="K5" s="7"/>
      <c r="L5" s="9"/>
      <c r="M5" s="10"/>
      <c r="N5" s="10"/>
      <c r="O5" s="10"/>
      <c r="P5" s="10"/>
      <c r="Q5" s="10"/>
      <c r="R5" s="10"/>
      <c r="S5" s="10"/>
      <c r="T5" s="10"/>
      <c r="U5" s="10"/>
    </row>
    <row r="6" spans="1:21" ht="16.5" customHeight="1" x14ac:dyDescent="0.2">
      <c r="A6" s="7"/>
      <c r="B6" s="7"/>
      <c r="C6" s="7"/>
      <c r="D6" s="7"/>
      <c r="E6" s="7" t="s">
        <v>140</v>
      </c>
      <c r="F6" s="7"/>
      <c r="G6" s="7"/>
      <c r="H6" s="7"/>
      <c r="I6" s="7"/>
      <c r="J6" s="7"/>
      <c r="K6" s="7"/>
      <c r="L6" s="9" t="s">
        <v>129</v>
      </c>
      <c r="M6" s="26">
        <v>12103</v>
      </c>
      <c r="N6" s="23">
        <v>6728</v>
      </c>
      <c r="O6" s="23">
        <v>8598</v>
      </c>
      <c r="P6" s="23">
        <v>5992</v>
      </c>
      <c r="Q6" s="23">
        <v>2818</v>
      </c>
      <c r="R6" s="20">
        <v>588</v>
      </c>
      <c r="S6" s="20">
        <v>383</v>
      </c>
      <c r="T6" s="23">
        <v>1640</v>
      </c>
      <c r="U6" s="26">
        <v>38851</v>
      </c>
    </row>
    <row r="7" spans="1:21" ht="16.5" customHeight="1" x14ac:dyDescent="0.2">
      <c r="A7" s="7"/>
      <c r="B7" s="7"/>
      <c r="C7" s="7"/>
      <c r="D7" s="7"/>
      <c r="E7" s="7" t="s">
        <v>141</v>
      </c>
      <c r="F7" s="7"/>
      <c r="G7" s="7"/>
      <c r="H7" s="7"/>
      <c r="I7" s="7"/>
      <c r="J7" s="7"/>
      <c r="K7" s="7"/>
      <c r="L7" s="9" t="s">
        <v>129</v>
      </c>
      <c r="M7" s="20">
        <v>863</v>
      </c>
      <c r="N7" s="20">
        <v>410</v>
      </c>
      <c r="O7" s="20">
        <v>878</v>
      </c>
      <c r="P7" s="20">
        <v>670</v>
      </c>
      <c r="Q7" s="20">
        <v>230</v>
      </c>
      <c r="R7" s="32">
        <v>52</v>
      </c>
      <c r="S7" s="32">
        <v>28</v>
      </c>
      <c r="T7" s="20">
        <v>108</v>
      </c>
      <c r="U7" s="23">
        <v>3239</v>
      </c>
    </row>
    <row r="8" spans="1:21" ht="16.5" customHeight="1" x14ac:dyDescent="0.2">
      <c r="A8" s="7"/>
      <c r="B8" s="7"/>
      <c r="C8" s="7"/>
      <c r="D8" s="7"/>
      <c r="E8" s="7" t="s">
        <v>141</v>
      </c>
      <c r="F8" s="7"/>
      <c r="G8" s="7"/>
      <c r="H8" s="7"/>
      <c r="I8" s="7"/>
      <c r="J8" s="7"/>
      <c r="K8" s="7"/>
      <c r="L8" s="9" t="s">
        <v>142</v>
      </c>
      <c r="M8" s="34">
        <v>6.7</v>
      </c>
      <c r="N8" s="34">
        <v>5.7</v>
      </c>
      <c r="O8" s="34">
        <v>9.3000000000000007</v>
      </c>
      <c r="P8" s="35">
        <v>10.1</v>
      </c>
      <c r="Q8" s="34">
        <v>7.6</v>
      </c>
      <c r="R8" s="34">
        <v>8.1999999999999993</v>
      </c>
      <c r="S8" s="34">
        <v>6.7</v>
      </c>
      <c r="T8" s="34">
        <v>6.2</v>
      </c>
      <c r="U8" s="34">
        <v>7.7</v>
      </c>
    </row>
    <row r="9" spans="1:21" ht="29.45" customHeight="1" x14ac:dyDescent="0.2">
      <c r="A9" s="7"/>
      <c r="B9" s="7"/>
      <c r="C9" s="7"/>
      <c r="D9" s="7"/>
      <c r="E9" s="57" t="s">
        <v>143</v>
      </c>
      <c r="F9" s="57"/>
      <c r="G9" s="57"/>
      <c r="H9" s="57"/>
      <c r="I9" s="57"/>
      <c r="J9" s="57"/>
      <c r="K9" s="57"/>
      <c r="L9" s="9" t="s">
        <v>129</v>
      </c>
      <c r="M9" s="23">
        <v>3445</v>
      </c>
      <c r="N9" s="20">
        <v>752</v>
      </c>
      <c r="O9" s="23">
        <v>3278</v>
      </c>
      <c r="P9" s="23">
        <v>2663</v>
      </c>
      <c r="Q9" s="20">
        <v>731</v>
      </c>
      <c r="R9" s="20">
        <v>144</v>
      </c>
      <c r="S9" s="20">
        <v>100</v>
      </c>
      <c r="T9" s="23">
        <v>1486</v>
      </c>
      <c r="U9" s="26">
        <v>12599</v>
      </c>
    </row>
    <row r="10" spans="1:21" ht="16.5" customHeight="1" x14ac:dyDescent="0.2">
      <c r="A10" s="7"/>
      <c r="B10" s="7"/>
      <c r="C10" s="7"/>
      <c r="D10" s="7"/>
      <c r="E10" s="7" t="s">
        <v>144</v>
      </c>
      <c r="F10" s="7"/>
      <c r="G10" s="7"/>
      <c r="H10" s="7"/>
      <c r="I10" s="7"/>
      <c r="J10" s="7"/>
      <c r="K10" s="7"/>
      <c r="L10" s="9" t="s">
        <v>129</v>
      </c>
      <c r="M10" s="23">
        <v>9446</v>
      </c>
      <c r="N10" s="23">
        <v>6231</v>
      </c>
      <c r="O10" s="23">
        <v>6198</v>
      </c>
      <c r="P10" s="23">
        <v>3999</v>
      </c>
      <c r="Q10" s="23">
        <v>2208</v>
      </c>
      <c r="R10" s="20">
        <v>491</v>
      </c>
      <c r="S10" s="20">
        <v>308</v>
      </c>
      <c r="T10" s="20">
        <v>261</v>
      </c>
      <c r="U10" s="26">
        <v>29143</v>
      </c>
    </row>
    <row r="11" spans="1:21" ht="29.45" customHeight="1" x14ac:dyDescent="0.2">
      <c r="A11" s="7"/>
      <c r="B11" s="7"/>
      <c r="C11" s="7"/>
      <c r="D11" s="7"/>
      <c r="E11" s="57" t="s">
        <v>145</v>
      </c>
      <c r="F11" s="57"/>
      <c r="G11" s="57"/>
      <c r="H11" s="57"/>
      <c r="I11" s="57"/>
      <c r="J11" s="57"/>
      <c r="K11" s="57"/>
      <c r="L11" s="9" t="s">
        <v>129</v>
      </c>
      <c r="M11" s="32">
        <v>75</v>
      </c>
      <c r="N11" s="20">
        <v>155</v>
      </c>
      <c r="O11" s="16" t="s">
        <v>50</v>
      </c>
      <c r="P11" s="16" t="s">
        <v>50</v>
      </c>
      <c r="Q11" s="20">
        <v>110</v>
      </c>
      <c r="R11" s="16">
        <v>5</v>
      </c>
      <c r="S11" s="16">
        <v>2</v>
      </c>
      <c r="T11" s="16" t="s">
        <v>50</v>
      </c>
      <c r="U11" s="20">
        <v>348</v>
      </c>
    </row>
    <row r="12" spans="1:21" ht="29.45" customHeight="1" x14ac:dyDescent="0.2">
      <c r="A12" s="7"/>
      <c r="B12" s="7"/>
      <c r="C12" s="7"/>
      <c r="D12" s="7"/>
      <c r="E12" s="57" t="s">
        <v>146</v>
      </c>
      <c r="F12" s="57"/>
      <c r="G12" s="57"/>
      <c r="H12" s="57"/>
      <c r="I12" s="57"/>
      <c r="J12" s="57"/>
      <c r="K12" s="57"/>
      <c r="L12" s="9" t="s">
        <v>142</v>
      </c>
      <c r="M12" s="35">
        <v>26.6</v>
      </c>
      <c r="N12" s="35">
        <v>10.5</v>
      </c>
      <c r="O12" s="35">
        <v>34.6</v>
      </c>
      <c r="P12" s="35">
        <v>40</v>
      </c>
      <c r="Q12" s="35">
        <v>24</v>
      </c>
      <c r="R12" s="35">
        <v>22.5</v>
      </c>
      <c r="S12" s="35">
        <v>24.4</v>
      </c>
      <c r="T12" s="35">
        <v>85</v>
      </c>
      <c r="U12" s="35">
        <v>29.9</v>
      </c>
    </row>
    <row r="13" spans="1:21" ht="16.5" customHeight="1" x14ac:dyDescent="0.2">
      <c r="A13" s="7"/>
      <c r="B13" s="7"/>
      <c r="C13" s="7"/>
      <c r="D13" s="7"/>
      <c r="E13" s="7" t="s">
        <v>147</v>
      </c>
      <c r="F13" s="7"/>
      <c r="G13" s="7"/>
      <c r="H13" s="7"/>
      <c r="I13" s="7"/>
      <c r="J13" s="7"/>
      <c r="K13" s="7"/>
      <c r="L13" s="9" t="s">
        <v>129</v>
      </c>
      <c r="M13" s="23">
        <v>3761</v>
      </c>
      <c r="N13" s="20">
        <v>708</v>
      </c>
      <c r="O13" s="20">
        <v>653</v>
      </c>
      <c r="P13" s="23">
        <v>1049</v>
      </c>
      <c r="Q13" s="20">
        <v>270</v>
      </c>
      <c r="R13" s="32">
        <v>14</v>
      </c>
      <c r="S13" s="16">
        <v>2</v>
      </c>
      <c r="T13" s="20">
        <v>865</v>
      </c>
      <c r="U13" s="23">
        <v>7321</v>
      </c>
    </row>
    <row r="14" spans="1:21" ht="16.5" customHeight="1" x14ac:dyDescent="0.2">
      <c r="A14" s="7"/>
      <c r="B14" s="7"/>
      <c r="C14" s="7"/>
      <c r="D14" s="7"/>
      <c r="E14" s="7" t="s">
        <v>148</v>
      </c>
      <c r="F14" s="7"/>
      <c r="G14" s="7"/>
      <c r="H14" s="7"/>
      <c r="I14" s="7"/>
      <c r="J14" s="7"/>
      <c r="K14" s="7"/>
      <c r="L14" s="9" t="s">
        <v>129</v>
      </c>
      <c r="M14" s="23">
        <v>9205</v>
      </c>
      <c r="N14" s="23">
        <v>6430</v>
      </c>
      <c r="O14" s="23">
        <v>8823</v>
      </c>
      <c r="P14" s="23">
        <v>5613</v>
      </c>
      <c r="Q14" s="23">
        <v>2779</v>
      </c>
      <c r="R14" s="20">
        <v>626</v>
      </c>
      <c r="S14" s="20">
        <v>409</v>
      </c>
      <c r="T14" s="20">
        <v>883</v>
      </c>
      <c r="U14" s="26">
        <v>34768</v>
      </c>
    </row>
    <row r="15" spans="1:21" ht="16.5" customHeight="1" x14ac:dyDescent="0.2">
      <c r="A15" s="7"/>
      <c r="B15" s="7"/>
      <c r="C15" s="7"/>
      <c r="D15" s="7"/>
      <c r="E15" s="7" t="s">
        <v>148</v>
      </c>
      <c r="F15" s="7"/>
      <c r="G15" s="7"/>
      <c r="H15" s="7"/>
      <c r="I15" s="7"/>
      <c r="J15" s="7"/>
      <c r="K15" s="7"/>
      <c r="L15" s="9" t="s">
        <v>142</v>
      </c>
      <c r="M15" s="35">
        <v>71</v>
      </c>
      <c r="N15" s="35">
        <v>90.1</v>
      </c>
      <c r="O15" s="35">
        <v>93.1</v>
      </c>
      <c r="P15" s="35">
        <v>84.3</v>
      </c>
      <c r="Q15" s="35">
        <v>91.1</v>
      </c>
      <c r="R15" s="35">
        <v>97.8</v>
      </c>
      <c r="S15" s="35">
        <v>99.5</v>
      </c>
      <c r="T15" s="35">
        <v>50.5</v>
      </c>
      <c r="U15" s="35">
        <v>82.6</v>
      </c>
    </row>
    <row r="16" spans="1:21" ht="29.45" customHeight="1" x14ac:dyDescent="0.2">
      <c r="A16" s="7"/>
      <c r="B16" s="7"/>
      <c r="C16" s="7"/>
      <c r="D16" s="7"/>
      <c r="E16" s="57" t="s">
        <v>149</v>
      </c>
      <c r="F16" s="57"/>
      <c r="G16" s="57"/>
      <c r="H16" s="57"/>
      <c r="I16" s="57"/>
      <c r="J16" s="57"/>
      <c r="K16" s="57"/>
      <c r="L16" s="9" t="s">
        <v>129</v>
      </c>
      <c r="M16" s="23">
        <v>2990</v>
      </c>
      <c r="N16" s="23">
        <v>2793</v>
      </c>
      <c r="O16" s="20">
        <v>291</v>
      </c>
      <c r="P16" s="23">
        <v>1481</v>
      </c>
      <c r="Q16" s="20">
        <v>871</v>
      </c>
      <c r="R16" s="18" t="s">
        <v>61</v>
      </c>
      <c r="S16" s="18" t="s">
        <v>61</v>
      </c>
      <c r="T16" s="18" t="s">
        <v>61</v>
      </c>
      <c r="U16" s="23">
        <v>8426</v>
      </c>
    </row>
    <row r="17" spans="1:21" ht="29.45" customHeight="1" x14ac:dyDescent="0.2">
      <c r="A17" s="7"/>
      <c r="B17" s="7"/>
      <c r="C17" s="7"/>
      <c r="D17" s="7"/>
      <c r="E17" s="57" t="s">
        <v>149</v>
      </c>
      <c r="F17" s="57"/>
      <c r="G17" s="57"/>
      <c r="H17" s="57"/>
      <c r="I17" s="57"/>
      <c r="J17" s="57"/>
      <c r="K17" s="57"/>
      <c r="L17" s="9" t="s">
        <v>142</v>
      </c>
      <c r="M17" s="35">
        <v>23.1</v>
      </c>
      <c r="N17" s="35">
        <v>39.1</v>
      </c>
      <c r="O17" s="34">
        <v>3.1</v>
      </c>
      <c r="P17" s="35">
        <v>22.2</v>
      </c>
      <c r="Q17" s="35">
        <v>28.6</v>
      </c>
      <c r="R17" s="33" t="s">
        <v>61</v>
      </c>
      <c r="S17" s="33" t="s">
        <v>61</v>
      </c>
      <c r="T17" s="33" t="s">
        <v>61</v>
      </c>
      <c r="U17" s="35">
        <v>20</v>
      </c>
    </row>
    <row r="18" spans="1:21" ht="16.5" customHeight="1" x14ac:dyDescent="0.2">
      <c r="A18" s="7"/>
      <c r="B18" s="7"/>
      <c r="C18" s="7" t="s">
        <v>55</v>
      </c>
      <c r="D18" s="7"/>
      <c r="E18" s="7"/>
      <c r="F18" s="7"/>
      <c r="G18" s="7"/>
      <c r="H18" s="7"/>
      <c r="I18" s="7"/>
      <c r="J18" s="7"/>
      <c r="K18" s="7"/>
      <c r="L18" s="9"/>
      <c r="M18" s="10"/>
      <c r="N18" s="10"/>
      <c r="O18" s="10"/>
      <c r="P18" s="10"/>
      <c r="Q18" s="10"/>
      <c r="R18" s="10"/>
      <c r="S18" s="10"/>
      <c r="T18" s="10"/>
      <c r="U18" s="10"/>
    </row>
    <row r="19" spans="1:21" ht="16.5" customHeight="1" x14ac:dyDescent="0.2">
      <c r="A19" s="7"/>
      <c r="B19" s="7"/>
      <c r="C19" s="7"/>
      <c r="D19" s="7" t="s">
        <v>45</v>
      </c>
      <c r="E19" s="7"/>
      <c r="F19" s="7"/>
      <c r="G19" s="7"/>
      <c r="H19" s="7"/>
      <c r="I19" s="7"/>
      <c r="J19" s="7"/>
      <c r="K19" s="7"/>
      <c r="L19" s="9" t="s">
        <v>129</v>
      </c>
      <c r="M19" s="26">
        <v>12966</v>
      </c>
      <c r="N19" s="23">
        <v>7138</v>
      </c>
      <c r="O19" s="23">
        <v>9476</v>
      </c>
      <c r="P19" s="23">
        <v>6662</v>
      </c>
      <c r="Q19" s="23">
        <v>3049</v>
      </c>
      <c r="R19" s="20">
        <v>640</v>
      </c>
      <c r="S19" s="20">
        <v>411</v>
      </c>
      <c r="T19" s="23">
        <v>1748</v>
      </c>
      <c r="U19" s="26">
        <v>42090</v>
      </c>
    </row>
    <row r="20" spans="1:21" ht="16.5" customHeight="1" x14ac:dyDescent="0.2">
      <c r="A20" s="7"/>
      <c r="B20" s="7"/>
      <c r="C20" s="7"/>
      <c r="D20" s="7" t="s">
        <v>97</v>
      </c>
      <c r="E20" s="7"/>
      <c r="F20" s="7"/>
      <c r="G20" s="7"/>
      <c r="H20" s="7"/>
      <c r="I20" s="7"/>
      <c r="J20" s="7"/>
      <c r="K20" s="7"/>
      <c r="L20" s="9" t="s">
        <v>129</v>
      </c>
      <c r="M20" s="26">
        <v>13527</v>
      </c>
      <c r="N20" s="23">
        <v>7949</v>
      </c>
      <c r="O20" s="23">
        <v>8883</v>
      </c>
      <c r="P20" s="23">
        <v>6957</v>
      </c>
      <c r="Q20" s="23">
        <v>2853</v>
      </c>
      <c r="R20" s="20">
        <v>664</v>
      </c>
      <c r="S20" s="20">
        <v>444</v>
      </c>
      <c r="T20" s="23">
        <v>1731</v>
      </c>
      <c r="U20" s="26">
        <v>43009</v>
      </c>
    </row>
    <row r="21" spans="1:21" ht="16.5" customHeight="1" x14ac:dyDescent="0.2">
      <c r="A21" s="7"/>
      <c r="B21" s="7"/>
      <c r="C21" s="7"/>
      <c r="D21" s="7" t="s">
        <v>98</v>
      </c>
      <c r="E21" s="7"/>
      <c r="F21" s="7"/>
      <c r="G21" s="7"/>
      <c r="H21" s="7"/>
      <c r="I21" s="7"/>
      <c r="J21" s="7"/>
      <c r="K21" s="7"/>
      <c r="L21" s="9" t="s">
        <v>129</v>
      </c>
      <c r="M21" s="26">
        <v>13495</v>
      </c>
      <c r="N21" s="23">
        <v>8044</v>
      </c>
      <c r="O21" s="23">
        <v>8923</v>
      </c>
      <c r="P21" s="23">
        <v>6908</v>
      </c>
      <c r="Q21" s="23">
        <v>2900</v>
      </c>
      <c r="R21" s="20">
        <v>653</v>
      </c>
      <c r="S21" s="20">
        <v>484</v>
      </c>
      <c r="T21" s="23">
        <v>1708</v>
      </c>
      <c r="U21" s="26">
        <v>43115</v>
      </c>
    </row>
    <row r="22" spans="1:21" ht="16.5" customHeight="1" x14ac:dyDescent="0.2">
      <c r="A22" s="7"/>
      <c r="B22" s="7"/>
      <c r="C22" s="7"/>
      <c r="D22" s="7" t="s">
        <v>99</v>
      </c>
      <c r="E22" s="7"/>
      <c r="F22" s="7"/>
      <c r="G22" s="7"/>
      <c r="H22" s="7"/>
      <c r="I22" s="7"/>
      <c r="J22" s="7"/>
      <c r="K22" s="7"/>
      <c r="L22" s="9" t="s">
        <v>129</v>
      </c>
      <c r="M22" s="26">
        <v>13373</v>
      </c>
      <c r="N22" s="23">
        <v>7258</v>
      </c>
      <c r="O22" s="23">
        <v>8629</v>
      </c>
      <c r="P22" s="23">
        <v>6771</v>
      </c>
      <c r="Q22" s="23">
        <v>3055</v>
      </c>
      <c r="R22" s="20">
        <v>613</v>
      </c>
      <c r="S22" s="20">
        <v>474</v>
      </c>
      <c r="T22" s="23">
        <v>1694</v>
      </c>
      <c r="U22" s="26">
        <v>41867</v>
      </c>
    </row>
    <row r="23" spans="1:21" ht="16.5" customHeight="1" x14ac:dyDescent="0.2">
      <c r="A23" s="7"/>
      <c r="B23" s="7"/>
      <c r="C23" s="7"/>
      <c r="D23" s="7" t="s">
        <v>100</v>
      </c>
      <c r="E23" s="7"/>
      <c r="F23" s="7"/>
      <c r="G23" s="7"/>
      <c r="H23" s="7"/>
      <c r="I23" s="7"/>
      <c r="J23" s="7"/>
      <c r="K23" s="7"/>
      <c r="L23" s="9" t="s">
        <v>129</v>
      </c>
      <c r="M23" s="26">
        <v>12931</v>
      </c>
      <c r="N23" s="23">
        <v>6853</v>
      </c>
      <c r="O23" s="23">
        <v>8129</v>
      </c>
      <c r="P23" s="23">
        <v>6488</v>
      </c>
      <c r="Q23" s="23">
        <v>2998</v>
      </c>
      <c r="R23" s="20">
        <v>575</v>
      </c>
      <c r="S23" s="20">
        <v>445</v>
      </c>
      <c r="T23" s="23">
        <v>1639</v>
      </c>
      <c r="U23" s="26">
        <v>40059</v>
      </c>
    </row>
    <row r="24" spans="1:21" ht="16.5" customHeight="1" x14ac:dyDescent="0.2">
      <c r="A24" s="7"/>
      <c r="B24" s="7"/>
      <c r="C24" s="7"/>
      <c r="D24" s="7" t="s">
        <v>101</v>
      </c>
      <c r="E24" s="7"/>
      <c r="F24" s="7"/>
      <c r="G24" s="7"/>
      <c r="H24" s="7"/>
      <c r="I24" s="7"/>
      <c r="J24" s="7"/>
      <c r="K24" s="7"/>
      <c r="L24" s="9" t="s">
        <v>129</v>
      </c>
      <c r="M24" s="26">
        <v>12305</v>
      </c>
      <c r="N24" s="23">
        <v>6320</v>
      </c>
      <c r="O24" s="23">
        <v>7522</v>
      </c>
      <c r="P24" s="23">
        <v>5850</v>
      </c>
      <c r="Q24" s="23">
        <v>2870</v>
      </c>
      <c r="R24" s="20">
        <v>524</v>
      </c>
      <c r="S24" s="20">
        <v>402</v>
      </c>
      <c r="T24" s="23">
        <v>1664</v>
      </c>
      <c r="U24" s="26">
        <v>37456</v>
      </c>
    </row>
    <row r="25" spans="1:21" ht="16.5" customHeight="1" x14ac:dyDescent="0.2">
      <c r="A25" s="7"/>
      <c r="B25" s="7"/>
      <c r="C25" s="7"/>
      <c r="D25" s="7" t="s">
        <v>102</v>
      </c>
      <c r="E25" s="7"/>
      <c r="F25" s="7"/>
      <c r="G25" s="7"/>
      <c r="H25" s="7"/>
      <c r="I25" s="7"/>
      <c r="J25" s="7"/>
      <c r="K25" s="7"/>
      <c r="L25" s="9" t="s">
        <v>129</v>
      </c>
      <c r="M25" s="26">
        <v>11011</v>
      </c>
      <c r="N25" s="23">
        <v>6350</v>
      </c>
      <c r="O25" s="23">
        <v>7167</v>
      </c>
      <c r="P25" s="23">
        <v>5402</v>
      </c>
      <c r="Q25" s="23">
        <v>2644</v>
      </c>
      <c r="R25" s="20">
        <v>468</v>
      </c>
      <c r="S25" s="20">
        <v>342</v>
      </c>
      <c r="T25" s="23">
        <v>1599</v>
      </c>
      <c r="U25" s="26">
        <v>34982</v>
      </c>
    </row>
    <row r="26" spans="1:21" ht="16.5" customHeight="1" x14ac:dyDescent="0.2">
      <c r="A26" s="7"/>
      <c r="B26" s="7"/>
      <c r="C26" s="7"/>
      <c r="D26" s="7" t="s">
        <v>103</v>
      </c>
      <c r="E26" s="7"/>
      <c r="F26" s="7"/>
      <c r="G26" s="7"/>
      <c r="H26" s="7"/>
      <c r="I26" s="7"/>
      <c r="J26" s="7"/>
      <c r="K26" s="7"/>
      <c r="L26" s="9" t="s">
        <v>129</v>
      </c>
      <c r="M26" s="26">
        <v>10447</v>
      </c>
      <c r="N26" s="23">
        <v>5800</v>
      </c>
      <c r="O26" s="23">
        <v>6693</v>
      </c>
      <c r="P26" s="23">
        <v>5030</v>
      </c>
      <c r="Q26" s="23">
        <v>2409</v>
      </c>
      <c r="R26" s="20">
        <v>472</v>
      </c>
      <c r="S26" s="20">
        <v>331</v>
      </c>
      <c r="T26" s="23">
        <v>1501</v>
      </c>
      <c r="U26" s="26">
        <v>32683</v>
      </c>
    </row>
    <row r="27" spans="1:21" ht="16.5" customHeight="1" x14ac:dyDescent="0.2">
      <c r="A27" s="7"/>
      <c r="B27" s="7"/>
      <c r="C27" s="7"/>
      <c r="D27" s="7" t="s">
        <v>104</v>
      </c>
      <c r="E27" s="7"/>
      <c r="F27" s="7"/>
      <c r="G27" s="7"/>
      <c r="H27" s="7"/>
      <c r="I27" s="7"/>
      <c r="J27" s="7"/>
      <c r="K27" s="7"/>
      <c r="L27" s="9" t="s">
        <v>129</v>
      </c>
      <c r="M27" s="23">
        <v>9808</v>
      </c>
      <c r="N27" s="23">
        <v>5120</v>
      </c>
      <c r="O27" s="23">
        <v>5849</v>
      </c>
      <c r="P27" s="23">
        <v>4951</v>
      </c>
      <c r="Q27" s="23">
        <v>2177</v>
      </c>
      <c r="R27" s="20">
        <v>473</v>
      </c>
      <c r="S27" s="20">
        <v>266</v>
      </c>
      <c r="T27" s="23">
        <v>1438</v>
      </c>
      <c r="U27" s="26">
        <v>30082</v>
      </c>
    </row>
    <row r="28" spans="1:21" ht="16.5" customHeight="1" x14ac:dyDescent="0.2">
      <c r="A28" s="14"/>
      <c r="B28" s="14"/>
      <c r="C28" s="14"/>
      <c r="D28" s="14" t="s">
        <v>105</v>
      </c>
      <c r="E28" s="14"/>
      <c r="F28" s="14"/>
      <c r="G28" s="14"/>
      <c r="H28" s="14"/>
      <c r="I28" s="14"/>
      <c r="J28" s="14"/>
      <c r="K28" s="14"/>
      <c r="L28" s="15" t="s">
        <v>129</v>
      </c>
      <c r="M28" s="24">
        <v>9752</v>
      </c>
      <c r="N28" s="24">
        <v>4831</v>
      </c>
      <c r="O28" s="24">
        <v>5650</v>
      </c>
      <c r="P28" s="24">
        <v>4795</v>
      </c>
      <c r="Q28" s="24">
        <v>2078</v>
      </c>
      <c r="R28" s="21">
        <v>510</v>
      </c>
      <c r="S28" s="21">
        <v>259</v>
      </c>
      <c r="T28" s="24">
        <v>1337</v>
      </c>
      <c r="U28" s="27">
        <v>29213</v>
      </c>
    </row>
    <row r="29" spans="1:21" ht="4.5" customHeight="1" x14ac:dyDescent="0.2">
      <c r="A29" s="28"/>
      <c r="B29" s="28"/>
      <c r="C29" s="2"/>
      <c r="D29" s="2"/>
      <c r="E29" s="2"/>
      <c r="F29" s="2"/>
      <c r="G29" s="2"/>
      <c r="H29" s="2"/>
      <c r="I29" s="2"/>
      <c r="J29" s="2"/>
      <c r="K29" s="2"/>
      <c r="L29" s="2"/>
      <c r="M29" s="2"/>
      <c r="N29" s="2"/>
      <c r="O29" s="2"/>
      <c r="P29" s="2"/>
      <c r="Q29" s="2"/>
      <c r="R29" s="2"/>
      <c r="S29" s="2"/>
      <c r="T29" s="2"/>
      <c r="U29" s="2"/>
    </row>
    <row r="30" spans="1:21" ht="16.5" customHeight="1" x14ac:dyDescent="0.2">
      <c r="A30" s="28"/>
      <c r="B30" s="28"/>
      <c r="C30" s="52" t="s">
        <v>150</v>
      </c>
      <c r="D30" s="52"/>
      <c r="E30" s="52"/>
      <c r="F30" s="52"/>
      <c r="G30" s="52"/>
      <c r="H30" s="52"/>
      <c r="I30" s="52"/>
      <c r="J30" s="52"/>
      <c r="K30" s="52"/>
      <c r="L30" s="52"/>
      <c r="M30" s="52"/>
      <c r="N30" s="52"/>
      <c r="O30" s="52"/>
      <c r="P30" s="52"/>
      <c r="Q30" s="52"/>
      <c r="R30" s="52"/>
      <c r="S30" s="52"/>
      <c r="T30" s="52"/>
      <c r="U30" s="52"/>
    </row>
    <row r="31" spans="1:21" ht="4.5" customHeight="1" x14ac:dyDescent="0.2">
      <c r="A31" s="28"/>
      <c r="B31" s="28"/>
      <c r="C31" s="2"/>
      <c r="D31" s="2"/>
      <c r="E31" s="2"/>
      <c r="F31" s="2"/>
      <c r="G31" s="2"/>
      <c r="H31" s="2"/>
      <c r="I31" s="2"/>
      <c r="J31" s="2"/>
      <c r="K31" s="2"/>
      <c r="L31" s="2"/>
      <c r="M31" s="2"/>
      <c r="N31" s="2"/>
      <c r="O31" s="2"/>
      <c r="P31" s="2"/>
      <c r="Q31" s="2"/>
      <c r="R31" s="2"/>
      <c r="S31" s="2"/>
      <c r="T31" s="2"/>
      <c r="U31" s="2"/>
    </row>
    <row r="32" spans="1:21" ht="16.5" customHeight="1" x14ac:dyDescent="0.2">
      <c r="A32" s="28" t="s">
        <v>72</v>
      </c>
      <c r="B32" s="28"/>
      <c r="C32" s="52" t="s">
        <v>73</v>
      </c>
      <c r="D32" s="52"/>
      <c r="E32" s="52"/>
      <c r="F32" s="52"/>
      <c r="G32" s="52"/>
      <c r="H32" s="52"/>
      <c r="I32" s="52"/>
      <c r="J32" s="52"/>
      <c r="K32" s="52"/>
      <c r="L32" s="52"/>
      <c r="M32" s="52"/>
      <c r="N32" s="52"/>
      <c r="O32" s="52"/>
      <c r="P32" s="52"/>
      <c r="Q32" s="52"/>
      <c r="R32" s="52"/>
      <c r="S32" s="52"/>
      <c r="T32" s="52"/>
      <c r="U32" s="52"/>
    </row>
    <row r="33" spans="1:21" ht="16.5" customHeight="1" x14ac:dyDescent="0.2">
      <c r="A33" s="28" t="s">
        <v>74</v>
      </c>
      <c r="B33" s="28"/>
      <c r="C33" s="52" t="s">
        <v>151</v>
      </c>
      <c r="D33" s="52"/>
      <c r="E33" s="52"/>
      <c r="F33" s="52"/>
      <c r="G33" s="52"/>
      <c r="H33" s="52"/>
      <c r="I33" s="52"/>
      <c r="J33" s="52"/>
      <c r="K33" s="52"/>
      <c r="L33" s="52"/>
      <c r="M33" s="52"/>
      <c r="N33" s="52"/>
      <c r="O33" s="52"/>
      <c r="P33" s="52"/>
      <c r="Q33" s="52"/>
      <c r="R33" s="52"/>
      <c r="S33" s="52"/>
      <c r="T33" s="52"/>
      <c r="U33" s="52"/>
    </row>
    <row r="34" spans="1:21" ht="4.5" customHeight="1" x14ac:dyDescent="0.2"/>
    <row r="35" spans="1:21" ht="16.5" customHeight="1" x14ac:dyDescent="0.2">
      <c r="A35" s="29" t="s">
        <v>89</v>
      </c>
      <c r="B35" s="28"/>
      <c r="C35" s="28"/>
      <c r="D35" s="28"/>
      <c r="E35" s="52" t="s">
        <v>90</v>
      </c>
      <c r="F35" s="52"/>
      <c r="G35" s="52"/>
      <c r="H35" s="52"/>
      <c r="I35" s="52"/>
      <c r="J35" s="52"/>
      <c r="K35" s="52"/>
      <c r="L35" s="52"/>
      <c r="M35" s="52"/>
      <c r="N35" s="52"/>
      <c r="O35" s="52"/>
      <c r="P35" s="52"/>
      <c r="Q35" s="52"/>
      <c r="R35" s="52"/>
      <c r="S35" s="52"/>
      <c r="T35" s="52"/>
      <c r="U35" s="52"/>
    </row>
  </sheetData>
  <mergeCells count="10">
    <mergeCell ref="K1:U1"/>
    <mergeCell ref="C30:U30"/>
    <mergeCell ref="C32:U32"/>
    <mergeCell ref="C33:U33"/>
    <mergeCell ref="E35:U35"/>
    <mergeCell ref="E9:K9"/>
    <mergeCell ref="E11:K11"/>
    <mergeCell ref="E12:K12"/>
    <mergeCell ref="E16:K16"/>
    <mergeCell ref="E17:K17"/>
  </mergeCells>
  <pageMargins left="0.7" right="0.7" top="0.75" bottom="0.75" header="0.3" footer="0.3"/>
  <pageSetup paperSize="9" fitToHeight="0" orientation="landscape" horizontalDpi="300" verticalDpi="300"/>
  <headerFooter scaleWithDoc="0" alignWithMargins="0">
    <oddHeader>&amp;C&amp;"Arial"&amp;8TABLE 8A.4</oddHeader>
    <oddFooter>&amp;L&amp;"Arial"&amp;8REPORT ON
GOVERNMENT
SERVICES 2022&amp;R&amp;"Arial"&amp;8CORRECTIVE
SERVICES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58"/>
  <sheetViews>
    <sheetView showGridLines="0" workbookViewId="0"/>
  </sheetViews>
  <sheetFormatPr defaultColWidth="11.42578125" defaultRowHeight="12.75" x14ac:dyDescent="0.2"/>
  <cols>
    <col min="1" max="10" width="1.85546875" customWidth="1"/>
    <col min="11" max="11" width="9.7109375" customWidth="1"/>
    <col min="12" max="12" width="9.42578125" customWidth="1"/>
    <col min="13" max="21" width="8.140625" customWidth="1"/>
  </cols>
  <sheetData>
    <row r="1" spans="1:21" ht="17.45" customHeight="1" x14ac:dyDescent="0.2">
      <c r="A1" s="8" t="s">
        <v>152</v>
      </c>
      <c r="B1" s="8"/>
      <c r="C1" s="8"/>
      <c r="D1" s="8"/>
      <c r="E1" s="8"/>
      <c r="F1" s="8"/>
      <c r="G1" s="8"/>
      <c r="H1" s="8"/>
      <c r="I1" s="8"/>
      <c r="J1" s="8"/>
      <c r="K1" s="58" t="s">
        <v>153</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36</v>
      </c>
      <c r="O2" s="13" t="s">
        <v>154</v>
      </c>
      <c r="P2" s="13" t="s">
        <v>38</v>
      </c>
      <c r="Q2" s="13" t="s">
        <v>39</v>
      </c>
      <c r="R2" s="13" t="s">
        <v>40</v>
      </c>
      <c r="S2" s="13" t="s">
        <v>95</v>
      </c>
      <c r="T2" s="13" t="s">
        <v>96</v>
      </c>
      <c r="U2" s="13" t="s">
        <v>43</v>
      </c>
    </row>
    <row r="3" spans="1:21" ht="16.5" customHeight="1" x14ac:dyDescent="0.2">
      <c r="A3" s="7" t="s">
        <v>155</v>
      </c>
      <c r="B3" s="7"/>
      <c r="C3" s="7"/>
      <c r="D3" s="7"/>
      <c r="E3" s="7"/>
      <c r="F3" s="7"/>
      <c r="G3" s="7"/>
      <c r="H3" s="7"/>
      <c r="I3" s="7"/>
      <c r="J3" s="7"/>
      <c r="K3" s="7"/>
      <c r="L3" s="9"/>
      <c r="M3" s="10"/>
      <c r="N3" s="10"/>
      <c r="O3" s="10"/>
      <c r="P3" s="10"/>
      <c r="Q3" s="10"/>
      <c r="R3" s="10"/>
      <c r="S3" s="10"/>
      <c r="T3" s="10"/>
      <c r="U3" s="10"/>
    </row>
    <row r="4" spans="1:21" ht="16.5" customHeight="1" x14ac:dyDescent="0.2">
      <c r="A4" s="7"/>
      <c r="B4" s="7" t="s">
        <v>156</v>
      </c>
      <c r="C4" s="7"/>
      <c r="D4" s="7"/>
      <c r="E4" s="7"/>
      <c r="F4" s="7"/>
      <c r="G4" s="7"/>
      <c r="H4" s="7"/>
      <c r="I4" s="7"/>
      <c r="J4" s="7"/>
      <c r="K4" s="7"/>
      <c r="L4" s="9"/>
      <c r="M4" s="10"/>
      <c r="N4" s="10"/>
      <c r="O4" s="10"/>
      <c r="P4" s="10"/>
      <c r="Q4" s="10"/>
      <c r="R4" s="10"/>
      <c r="S4" s="10"/>
      <c r="T4" s="10"/>
      <c r="U4" s="10"/>
    </row>
    <row r="5" spans="1:21" ht="16.5" customHeight="1" x14ac:dyDescent="0.2">
      <c r="A5" s="7"/>
      <c r="B5" s="7"/>
      <c r="C5" s="7"/>
      <c r="D5" s="7" t="s">
        <v>45</v>
      </c>
      <c r="E5" s="7"/>
      <c r="F5" s="7"/>
      <c r="G5" s="7"/>
      <c r="H5" s="7"/>
      <c r="I5" s="7"/>
      <c r="J5" s="7"/>
      <c r="K5" s="7"/>
      <c r="L5" s="9"/>
      <c r="M5" s="10"/>
      <c r="N5" s="10"/>
      <c r="O5" s="10"/>
      <c r="P5" s="10"/>
      <c r="Q5" s="10"/>
      <c r="R5" s="10"/>
      <c r="S5" s="10"/>
      <c r="T5" s="10"/>
      <c r="U5" s="10"/>
    </row>
    <row r="6" spans="1:21" ht="16.5" customHeight="1" x14ac:dyDescent="0.2">
      <c r="A6" s="7"/>
      <c r="B6" s="7"/>
      <c r="C6" s="7"/>
      <c r="D6" s="7"/>
      <c r="E6" s="7" t="s">
        <v>140</v>
      </c>
      <c r="F6" s="7"/>
      <c r="G6" s="7"/>
      <c r="H6" s="7"/>
      <c r="I6" s="7"/>
      <c r="J6" s="7"/>
      <c r="K6" s="7"/>
      <c r="L6" s="9" t="s">
        <v>157</v>
      </c>
      <c r="M6" s="37">
        <v>386</v>
      </c>
      <c r="N6" s="37">
        <v>262.39999999999998</v>
      </c>
      <c r="O6" s="37">
        <v>439.7</v>
      </c>
      <c r="P6" s="37">
        <v>589.1</v>
      </c>
      <c r="Q6" s="37">
        <v>411.9</v>
      </c>
      <c r="R6" s="37">
        <v>280</v>
      </c>
      <c r="S6" s="37">
        <v>235.4</v>
      </c>
      <c r="T6" s="36">
        <v>1736.4</v>
      </c>
      <c r="U6" s="37">
        <v>395.4</v>
      </c>
    </row>
    <row r="7" spans="1:21" ht="16.5" customHeight="1" x14ac:dyDescent="0.2">
      <c r="A7" s="7"/>
      <c r="B7" s="7"/>
      <c r="C7" s="7"/>
      <c r="D7" s="7"/>
      <c r="E7" s="7" t="s">
        <v>141</v>
      </c>
      <c r="F7" s="7"/>
      <c r="G7" s="7"/>
      <c r="H7" s="7"/>
      <c r="I7" s="7"/>
      <c r="J7" s="7"/>
      <c r="K7" s="7"/>
      <c r="L7" s="9" t="s">
        <v>157</v>
      </c>
      <c r="M7" s="35">
        <v>26.6</v>
      </c>
      <c r="N7" s="35">
        <v>15.4</v>
      </c>
      <c r="O7" s="35">
        <v>42.8</v>
      </c>
      <c r="P7" s="35">
        <v>64.400000000000006</v>
      </c>
      <c r="Q7" s="35">
        <v>32.1</v>
      </c>
      <c r="R7" s="35">
        <v>23.8</v>
      </c>
      <c r="S7" s="35">
        <v>16.100000000000001</v>
      </c>
      <c r="T7" s="37">
        <v>118.9</v>
      </c>
      <c r="U7" s="35">
        <v>31.7</v>
      </c>
    </row>
    <row r="8" spans="1:21" ht="29.45" customHeight="1" x14ac:dyDescent="0.2">
      <c r="A8" s="7"/>
      <c r="B8" s="7"/>
      <c r="C8" s="7"/>
      <c r="D8" s="7"/>
      <c r="E8" s="57" t="s">
        <v>143</v>
      </c>
      <c r="F8" s="57"/>
      <c r="G8" s="57"/>
      <c r="H8" s="57"/>
      <c r="I8" s="57"/>
      <c r="J8" s="57"/>
      <c r="K8" s="57"/>
      <c r="L8" s="9" t="s">
        <v>157</v>
      </c>
      <c r="M8" s="36">
        <v>1969.7</v>
      </c>
      <c r="N8" s="36">
        <v>1892.2</v>
      </c>
      <c r="O8" s="36">
        <v>2243.6</v>
      </c>
      <c r="P8" s="36">
        <v>3902</v>
      </c>
      <c r="Q8" s="36">
        <v>2608.1</v>
      </c>
      <c r="R8" s="37">
        <v>761</v>
      </c>
      <c r="S8" s="36">
        <v>1812.5</v>
      </c>
      <c r="T8" s="36">
        <v>2841.1</v>
      </c>
      <c r="U8" s="36">
        <v>2359.4</v>
      </c>
    </row>
    <row r="9" spans="1:21" ht="16.5" customHeight="1" x14ac:dyDescent="0.2">
      <c r="A9" s="7"/>
      <c r="B9" s="7"/>
      <c r="C9" s="7"/>
      <c r="D9" s="7"/>
      <c r="E9" s="7" t="s">
        <v>144</v>
      </c>
      <c r="F9" s="7"/>
      <c r="G9" s="7"/>
      <c r="H9" s="7"/>
      <c r="I9" s="7"/>
      <c r="J9" s="7"/>
      <c r="K9" s="7"/>
      <c r="L9" s="9" t="s">
        <v>157</v>
      </c>
      <c r="M9" s="37">
        <v>152.1</v>
      </c>
      <c r="N9" s="37">
        <v>120</v>
      </c>
      <c r="O9" s="37">
        <v>160.6</v>
      </c>
      <c r="P9" s="37">
        <v>200.9</v>
      </c>
      <c r="Q9" s="37">
        <v>160.80000000000001</v>
      </c>
      <c r="R9" s="37">
        <v>119.7</v>
      </c>
      <c r="S9" s="35">
        <v>93.6</v>
      </c>
      <c r="T9" s="37">
        <v>197.1</v>
      </c>
      <c r="U9" s="37">
        <v>149.4</v>
      </c>
    </row>
    <row r="10" spans="1:21" ht="16.5" customHeight="1" x14ac:dyDescent="0.2">
      <c r="A10" s="7"/>
      <c r="B10" s="7"/>
      <c r="C10" s="7"/>
      <c r="D10" s="7"/>
      <c r="E10" s="7" t="s">
        <v>158</v>
      </c>
      <c r="F10" s="7"/>
      <c r="G10" s="7"/>
      <c r="H10" s="7"/>
      <c r="I10" s="7"/>
      <c r="J10" s="7"/>
      <c r="K10" s="7"/>
      <c r="L10" s="9" t="s">
        <v>159</v>
      </c>
      <c r="M10" s="35">
        <v>13</v>
      </c>
      <c r="N10" s="35">
        <v>15.8</v>
      </c>
      <c r="O10" s="35">
        <v>14</v>
      </c>
      <c r="P10" s="35">
        <v>19.399999999999999</v>
      </c>
      <c r="Q10" s="35">
        <v>16.2</v>
      </c>
      <c r="R10" s="34">
        <v>6.4</v>
      </c>
      <c r="S10" s="35">
        <v>19.399999999999999</v>
      </c>
      <c r="T10" s="35">
        <v>14.4</v>
      </c>
      <c r="U10" s="35">
        <v>15.8</v>
      </c>
    </row>
    <row r="11" spans="1:21" ht="16.5" customHeight="1" x14ac:dyDescent="0.2">
      <c r="A11" s="7"/>
      <c r="B11" s="7"/>
      <c r="C11" s="7" t="s">
        <v>55</v>
      </c>
      <c r="D11" s="7"/>
      <c r="E11" s="7"/>
      <c r="F11" s="7"/>
      <c r="G11" s="7"/>
      <c r="H11" s="7"/>
      <c r="I11" s="7"/>
      <c r="J11" s="7"/>
      <c r="K11" s="7"/>
      <c r="L11" s="9"/>
      <c r="M11" s="10"/>
      <c r="N11" s="10"/>
      <c r="O11" s="10"/>
      <c r="P11" s="10"/>
      <c r="Q11" s="10"/>
      <c r="R11" s="10"/>
      <c r="S11" s="10"/>
      <c r="T11" s="10"/>
      <c r="U11" s="10"/>
    </row>
    <row r="12" spans="1:21" ht="16.5" customHeight="1" x14ac:dyDescent="0.2">
      <c r="A12" s="7"/>
      <c r="B12" s="7"/>
      <c r="C12" s="7"/>
      <c r="D12" s="7" t="s">
        <v>45</v>
      </c>
      <c r="E12" s="7"/>
      <c r="F12" s="7"/>
      <c r="G12" s="7"/>
      <c r="H12" s="7"/>
      <c r="I12" s="7"/>
      <c r="J12" s="7"/>
      <c r="K12" s="7"/>
      <c r="L12" s="9" t="s">
        <v>157</v>
      </c>
      <c r="M12" s="37">
        <v>203.1</v>
      </c>
      <c r="N12" s="37">
        <v>136.4</v>
      </c>
      <c r="O12" s="37">
        <v>236.6</v>
      </c>
      <c r="P12" s="37">
        <v>323.60000000000002</v>
      </c>
      <c r="Q12" s="37">
        <v>217.6</v>
      </c>
      <c r="R12" s="37">
        <v>149.19999999999999</v>
      </c>
      <c r="S12" s="37">
        <v>122.7</v>
      </c>
      <c r="T12" s="37">
        <v>944.7</v>
      </c>
      <c r="U12" s="37">
        <v>210.1</v>
      </c>
    </row>
    <row r="13" spans="1:21" ht="16.5" customHeight="1" x14ac:dyDescent="0.2">
      <c r="A13" s="7"/>
      <c r="B13" s="7"/>
      <c r="C13" s="7"/>
      <c r="D13" s="7" t="s">
        <v>97</v>
      </c>
      <c r="E13" s="7"/>
      <c r="F13" s="7"/>
      <c r="G13" s="7"/>
      <c r="H13" s="7"/>
      <c r="I13" s="7"/>
      <c r="J13" s="7"/>
      <c r="K13" s="7"/>
      <c r="L13" s="9" t="s">
        <v>157</v>
      </c>
      <c r="M13" s="37">
        <v>213.1</v>
      </c>
      <c r="N13" s="37">
        <v>152.30000000000001</v>
      </c>
      <c r="O13" s="37">
        <v>225.1</v>
      </c>
      <c r="P13" s="37">
        <v>342.3</v>
      </c>
      <c r="Q13" s="37">
        <v>205.3</v>
      </c>
      <c r="R13" s="37">
        <v>156.5</v>
      </c>
      <c r="S13" s="37">
        <v>133.80000000000001</v>
      </c>
      <c r="T13" s="37">
        <v>944</v>
      </c>
      <c r="U13" s="37">
        <v>216.4</v>
      </c>
    </row>
    <row r="14" spans="1:21" ht="16.5" customHeight="1" x14ac:dyDescent="0.2">
      <c r="A14" s="7"/>
      <c r="B14" s="7"/>
      <c r="C14" s="7"/>
      <c r="D14" s="7" t="s">
        <v>98</v>
      </c>
      <c r="E14" s="7"/>
      <c r="F14" s="7"/>
      <c r="G14" s="7"/>
      <c r="H14" s="7"/>
      <c r="I14" s="7"/>
      <c r="J14" s="7"/>
      <c r="K14" s="7"/>
      <c r="L14" s="9" t="s">
        <v>157</v>
      </c>
      <c r="M14" s="37">
        <v>215.2</v>
      </c>
      <c r="N14" s="37">
        <v>157.30000000000001</v>
      </c>
      <c r="O14" s="37">
        <v>229.9</v>
      </c>
      <c r="P14" s="37">
        <v>344.2</v>
      </c>
      <c r="Q14" s="37">
        <v>210.8</v>
      </c>
      <c r="R14" s="37">
        <v>155.69999999999999</v>
      </c>
      <c r="S14" s="37">
        <v>147</v>
      </c>
      <c r="T14" s="37">
        <v>930.1</v>
      </c>
      <c r="U14" s="37">
        <v>220.2</v>
      </c>
    </row>
    <row r="15" spans="1:21" ht="16.5" customHeight="1" x14ac:dyDescent="0.2">
      <c r="A15" s="7"/>
      <c r="B15" s="7"/>
      <c r="C15" s="7"/>
      <c r="D15" s="7" t="s">
        <v>99</v>
      </c>
      <c r="E15" s="7"/>
      <c r="F15" s="7"/>
      <c r="G15" s="7"/>
      <c r="H15" s="7"/>
      <c r="I15" s="7"/>
      <c r="J15" s="7"/>
      <c r="K15" s="7"/>
      <c r="L15" s="9" t="s">
        <v>157</v>
      </c>
      <c r="M15" s="37">
        <v>216.8</v>
      </c>
      <c r="N15" s="37">
        <v>145.30000000000001</v>
      </c>
      <c r="O15" s="37">
        <v>223</v>
      </c>
      <c r="P15" s="37">
        <v>340.3</v>
      </c>
      <c r="Q15" s="37">
        <v>224.3</v>
      </c>
      <c r="R15" s="37">
        <v>148.69999999999999</v>
      </c>
      <c r="S15" s="37">
        <v>146.80000000000001</v>
      </c>
      <c r="T15" s="37">
        <v>920.4</v>
      </c>
      <c r="U15" s="37">
        <v>216.9</v>
      </c>
    </row>
    <row r="16" spans="1:21" ht="16.5" customHeight="1" x14ac:dyDescent="0.2">
      <c r="A16" s="7"/>
      <c r="B16" s="7"/>
      <c r="C16" s="7"/>
      <c r="D16" s="7" t="s">
        <v>100</v>
      </c>
      <c r="E16" s="7"/>
      <c r="F16" s="7"/>
      <c r="G16" s="7"/>
      <c r="H16" s="7"/>
      <c r="I16" s="7"/>
      <c r="J16" s="7"/>
      <c r="K16" s="7"/>
      <c r="L16" s="9" t="s">
        <v>157</v>
      </c>
      <c r="M16" s="37">
        <v>213.2</v>
      </c>
      <c r="N16" s="37">
        <v>140.5</v>
      </c>
      <c r="O16" s="37">
        <v>213.9</v>
      </c>
      <c r="P16" s="37">
        <v>328.1</v>
      </c>
      <c r="Q16" s="37">
        <v>221.8</v>
      </c>
      <c r="R16" s="37">
        <v>141.5</v>
      </c>
      <c r="S16" s="37">
        <v>140.9</v>
      </c>
      <c r="T16" s="37">
        <v>898.6</v>
      </c>
      <c r="U16" s="37">
        <v>211</v>
      </c>
    </row>
    <row r="17" spans="1:21" ht="16.5" customHeight="1" x14ac:dyDescent="0.2">
      <c r="A17" s="7"/>
      <c r="B17" s="7"/>
      <c r="C17" s="7"/>
      <c r="D17" s="7" t="s">
        <v>101</v>
      </c>
      <c r="E17" s="7"/>
      <c r="F17" s="7"/>
      <c r="G17" s="7"/>
      <c r="H17" s="7"/>
      <c r="I17" s="7"/>
      <c r="J17" s="7"/>
      <c r="K17" s="7"/>
      <c r="L17" s="9" t="s">
        <v>157</v>
      </c>
      <c r="M17" s="37">
        <v>206.6</v>
      </c>
      <c r="N17" s="37">
        <v>132.9</v>
      </c>
      <c r="O17" s="37">
        <v>201.4</v>
      </c>
      <c r="P17" s="37">
        <v>298.10000000000002</v>
      </c>
      <c r="Q17" s="37">
        <v>213.9</v>
      </c>
      <c r="R17" s="37">
        <v>129.9</v>
      </c>
      <c r="S17" s="37">
        <v>129.5</v>
      </c>
      <c r="T17" s="37">
        <v>915.9</v>
      </c>
      <c r="U17" s="37">
        <v>200.9</v>
      </c>
    </row>
    <row r="18" spans="1:21" ht="16.5" customHeight="1" x14ac:dyDescent="0.2">
      <c r="A18" s="7"/>
      <c r="B18" s="7"/>
      <c r="C18" s="7"/>
      <c r="D18" s="7" t="s">
        <v>102</v>
      </c>
      <c r="E18" s="7"/>
      <c r="F18" s="7"/>
      <c r="G18" s="7"/>
      <c r="H18" s="7"/>
      <c r="I18" s="7"/>
      <c r="J18" s="7"/>
      <c r="K18" s="7"/>
      <c r="L18" s="9" t="s">
        <v>157</v>
      </c>
      <c r="M18" s="37">
        <v>187.7</v>
      </c>
      <c r="N18" s="37">
        <v>136.6</v>
      </c>
      <c r="O18" s="37">
        <v>194.4</v>
      </c>
      <c r="P18" s="37">
        <v>277.3</v>
      </c>
      <c r="Q18" s="37">
        <v>198.6</v>
      </c>
      <c r="R18" s="37">
        <v>116.7</v>
      </c>
      <c r="S18" s="37">
        <v>112.2</v>
      </c>
      <c r="T18" s="37">
        <v>885.3</v>
      </c>
      <c r="U18" s="37">
        <v>190.4</v>
      </c>
    </row>
    <row r="19" spans="1:21" ht="16.5" customHeight="1" x14ac:dyDescent="0.2">
      <c r="A19" s="7"/>
      <c r="B19" s="7"/>
      <c r="C19" s="7"/>
      <c r="D19" s="7" t="s">
        <v>103</v>
      </c>
      <c r="E19" s="7"/>
      <c r="F19" s="7"/>
      <c r="G19" s="7"/>
      <c r="H19" s="7"/>
      <c r="I19" s="7"/>
      <c r="J19" s="7"/>
      <c r="K19" s="7"/>
      <c r="L19" s="9" t="s">
        <v>157</v>
      </c>
      <c r="M19" s="37">
        <v>180.9</v>
      </c>
      <c r="N19" s="37">
        <v>127.5</v>
      </c>
      <c r="O19" s="37">
        <v>184.1</v>
      </c>
      <c r="P19" s="37">
        <v>260.89999999999998</v>
      </c>
      <c r="Q19" s="37">
        <v>182.6</v>
      </c>
      <c r="R19" s="37">
        <v>118.2</v>
      </c>
      <c r="S19" s="37">
        <v>110.1</v>
      </c>
      <c r="T19" s="37">
        <v>835.1</v>
      </c>
      <c r="U19" s="37">
        <v>180.7</v>
      </c>
    </row>
    <row r="20" spans="1:21" ht="16.5" customHeight="1" x14ac:dyDescent="0.2">
      <c r="A20" s="7"/>
      <c r="B20" s="7"/>
      <c r="C20" s="7"/>
      <c r="D20" s="7" t="s">
        <v>104</v>
      </c>
      <c r="E20" s="7"/>
      <c r="F20" s="7"/>
      <c r="G20" s="7"/>
      <c r="H20" s="7"/>
      <c r="I20" s="7"/>
      <c r="J20" s="7"/>
      <c r="K20" s="7"/>
      <c r="L20" s="9" t="s">
        <v>157</v>
      </c>
      <c r="M20" s="37">
        <v>172.4</v>
      </c>
      <c r="N20" s="37">
        <v>115</v>
      </c>
      <c r="O20" s="37">
        <v>163.6</v>
      </c>
      <c r="P20" s="37">
        <v>261.60000000000002</v>
      </c>
      <c r="Q20" s="37">
        <v>166.7</v>
      </c>
      <c r="R20" s="37">
        <v>119</v>
      </c>
      <c r="S20" s="35">
        <v>89.8</v>
      </c>
      <c r="T20" s="37">
        <v>816.7</v>
      </c>
      <c r="U20" s="37">
        <v>169.1</v>
      </c>
    </row>
    <row r="21" spans="1:21" ht="16.5" customHeight="1" x14ac:dyDescent="0.2">
      <c r="A21" s="7"/>
      <c r="B21" s="7"/>
      <c r="C21" s="7"/>
      <c r="D21" s="7" t="s">
        <v>105</v>
      </c>
      <c r="E21" s="7"/>
      <c r="F21" s="7"/>
      <c r="G21" s="7"/>
      <c r="H21" s="7"/>
      <c r="I21" s="7"/>
      <c r="J21" s="7"/>
      <c r="K21" s="7"/>
      <c r="L21" s="9" t="s">
        <v>157</v>
      </c>
      <c r="M21" s="37">
        <v>173.8</v>
      </c>
      <c r="N21" s="37">
        <v>110.9</v>
      </c>
      <c r="O21" s="37">
        <v>161.5</v>
      </c>
      <c r="P21" s="37">
        <v>261.3</v>
      </c>
      <c r="Q21" s="37">
        <v>160.80000000000001</v>
      </c>
      <c r="R21" s="37">
        <v>128.9</v>
      </c>
      <c r="S21" s="35">
        <v>89.1</v>
      </c>
      <c r="T21" s="37">
        <v>783</v>
      </c>
      <c r="U21" s="37">
        <v>167.4</v>
      </c>
    </row>
    <row r="22" spans="1:21" ht="16.5" customHeight="1" x14ac:dyDescent="0.2">
      <c r="A22" s="7"/>
      <c r="B22" s="7" t="s">
        <v>160</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c r="D23" s="7" t="s">
        <v>45</v>
      </c>
      <c r="E23" s="7"/>
      <c r="F23" s="7"/>
      <c r="G23" s="7"/>
      <c r="H23" s="7"/>
      <c r="I23" s="7"/>
      <c r="J23" s="7"/>
      <c r="K23" s="7"/>
      <c r="L23" s="9"/>
      <c r="M23" s="10"/>
      <c r="N23" s="10"/>
      <c r="O23" s="10"/>
      <c r="P23" s="10"/>
      <c r="Q23" s="10"/>
      <c r="R23" s="10"/>
      <c r="S23" s="10"/>
      <c r="T23" s="10"/>
      <c r="U23" s="10"/>
    </row>
    <row r="24" spans="1:21" ht="29.45" customHeight="1" x14ac:dyDescent="0.2">
      <c r="A24" s="7"/>
      <c r="B24" s="7"/>
      <c r="C24" s="7"/>
      <c r="D24" s="7"/>
      <c r="E24" s="57" t="s">
        <v>143</v>
      </c>
      <c r="F24" s="57"/>
      <c r="G24" s="57"/>
      <c r="H24" s="57"/>
      <c r="I24" s="57"/>
      <c r="J24" s="57"/>
      <c r="K24" s="57"/>
      <c r="L24" s="9" t="s">
        <v>161</v>
      </c>
      <c r="M24" s="36">
        <v>1617.3</v>
      </c>
      <c r="N24" s="36">
        <v>1497.1</v>
      </c>
      <c r="O24" s="36">
        <v>1809</v>
      </c>
      <c r="P24" s="36">
        <v>3133</v>
      </c>
      <c r="Q24" s="36">
        <v>2088.6999999999998</v>
      </c>
      <c r="R24" s="37">
        <v>655.29999999999995</v>
      </c>
      <c r="S24" s="36">
        <v>1369.4</v>
      </c>
      <c r="T24" s="36">
        <v>2304.6</v>
      </c>
      <c r="U24" s="36">
        <v>1913.5</v>
      </c>
    </row>
    <row r="25" spans="1:21" ht="16.5" customHeight="1" x14ac:dyDescent="0.2">
      <c r="A25" s="7"/>
      <c r="B25" s="7"/>
      <c r="C25" s="7"/>
      <c r="D25" s="7"/>
      <c r="E25" s="7" t="s">
        <v>144</v>
      </c>
      <c r="F25" s="7"/>
      <c r="G25" s="7"/>
      <c r="H25" s="7"/>
      <c r="I25" s="7"/>
      <c r="J25" s="7"/>
      <c r="K25" s="7"/>
      <c r="L25" s="9" t="s">
        <v>161</v>
      </c>
      <c r="M25" s="37">
        <v>164.9</v>
      </c>
      <c r="N25" s="37">
        <v>124.9</v>
      </c>
      <c r="O25" s="37">
        <v>176.3</v>
      </c>
      <c r="P25" s="37">
        <v>218.5</v>
      </c>
      <c r="Q25" s="37">
        <v>186</v>
      </c>
      <c r="R25" s="37">
        <v>147.9</v>
      </c>
      <c r="S25" s="35">
        <v>93</v>
      </c>
      <c r="T25" s="37">
        <v>192.9</v>
      </c>
      <c r="U25" s="37">
        <v>161.4</v>
      </c>
    </row>
    <row r="26" spans="1:21" ht="16.5" customHeight="1" x14ac:dyDescent="0.2">
      <c r="A26" s="7"/>
      <c r="B26" s="7"/>
      <c r="C26" s="7"/>
      <c r="D26" s="7"/>
      <c r="E26" s="7" t="s">
        <v>162</v>
      </c>
      <c r="F26" s="7"/>
      <c r="G26" s="7"/>
      <c r="H26" s="7"/>
      <c r="I26" s="7"/>
      <c r="J26" s="7"/>
      <c r="K26" s="7"/>
      <c r="L26" s="9" t="s">
        <v>163</v>
      </c>
      <c r="M26" s="34">
        <v>9.8000000000000007</v>
      </c>
      <c r="N26" s="35">
        <v>12</v>
      </c>
      <c r="O26" s="35">
        <v>10.3</v>
      </c>
      <c r="P26" s="35">
        <v>14.3</v>
      </c>
      <c r="Q26" s="35">
        <v>11.2</v>
      </c>
      <c r="R26" s="34">
        <v>4.4000000000000004</v>
      </c>
      <c r="S26" s="35">
        <v>14.7</v>
      </c>
      <c r="T26" s="35">
        <v>11.9</v>
      </c>
      <c r="U26" s="35">
        <v>11.9</v>
      </c>
    </row>
    <row r="27" spans="1:21" ht="16.5" customHeight="1" x14ac:dyDescent="0.2">
      <c r="A27" s="7" t="s">
        <v>164</v>
      </c>
      <c r="B27" s="7"/>
      <c r="C27" s="7"/>
      <c r="D27" s="7"/>
      <c r="E27" s="7"/>
      <c r="F27" s="7"/>
      <c r="G27" s="7"/>
      <c r="H27" s="7"/>
      <c r="I27" s="7"/>
      <c r="J27" s="7"/>
      <c r="K27" s="7"/>
      <c r="L27" s="9"/>
      <c r="M27" s="10"/>
      <c r="N27" s="10"/>
      <c r="O27" s="10"/>
      <c r="P27" s="10"/>
      <c r="Q27" s="10"/>
      <c r="R27" s="10"/>
      <c r="S27" s="10"/>
      <c r="T27" s="10"/>
      <c r="U27" s="10"/>
    </row>
    <row r="28" spans="1:21" ht="16.5" customHeight="1" x14ac:dyDescent="0.2">
      <c r="A28" s="7"/>
      <c r="B28" s="7" t="s">
        <v>156</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c r="D29" s="7" t="s">
        <v>45</v>
      </c>
      <c r="E29" s="7"/>
      <c r="F29" s="7"/>
      <c r="G29" s="7"/>
      <c r="H29" s="7"/>
      <c r="I29" s="7"/>
      <c r="J29" s="7"/>
      <c r="K29" s="7"/>
      <c r="L29" s="9"/>
      <c r="M29" s="10"/>
      <c r="N29" s="10"/>
      <c r="O29" s="10"/>
      <c r="P29" s="10"/>
      <c r="Q29" s="10"/>
      <c r="R29" s="10"/>
      <c r="S29" s="10"/>
      <c r="T29" s="10"/>
      <c r="U29" s="10"/>
    </row>
    <row r="30" spans="1:21" ht="16.5" customHeight="1" x14ac:dyDescent="0.2">
      <c r="A30" s="7"/>
      <c r="B30" s="7"/>
      <c r="C30" s="7"/>
      <c r="D30" s="7"/>
      <c r="E30" s="7" t="s">
        <v>140</v>
      </c>
      <c r="F30" s="7"/>
      <c r="G30" s="7"/>
      <c r="H30" s="7"/>
      <c r="I30" s="7"/>
      <c r="J30" s="7"/>
      <c r="K30" s="7"/>
      <c r="L30" s="9" t="s">
        <v>157</v>
      </c>
      <c r="M30" s="37">
        <v>936.5</v>
      </c>
      <c r="N30" s="37">
        <v>289.5</v>
      </c>
      <c r="O30" s="37">
        <v>704.2</v>
      </c>
      <c r="P30" s="37">
        <v>455.7</v>
      </c>
      <c r="Q30" s="37">
        <v>682.5</v>
      </c>
      <c r="R30" s="37">
        <v>735.6</v>
      </c>
      <c r="S30" s="37">
        <v>582</v>
      </c>
      <c r="T30" s="36">
        <v>1106.4000000000001</v>
      </c>
      <c r="U30" s="37">
        <v>645.20000000000005</v>
      </c>
    </row>
    <row r="31" spans="1:21" ht="16.5" customHeight="1" x14ac:dyDescent="0.2">
      <c r="A31" s="7"/>
      <c r="B31" s="7"/>
      <c r="C31" s="7"/>
      <c r="D31" s="7"/>
      <c r="E31" s="7" t="s">
        <v>141</v>
      </c>
      <c r="F31" s="7"/>
      <c r="G31" s="7"/>
      <c r="H31" s="7"/>
      <c r="I31" s="7"/>
      <c r="J31" s="7"/>
      <c r="K31" s="7"/>
      <c r="L31" s="9" t="s">
        <v>157</v>
      </c>
      <c r="M31" s="37">
        <v>193.1</v>
      </c>
      <c r="N31" s="35">
        <v>47.3</v>
      </c>
      <c r="O31" s="37">
        <v>214</v>
      </c>
      <c r="P31" s="37">
        <v>124.3</v>
      </c>
      <c r="Q31" s="37">
        <v>141.30000000000001</v>
      </c>
      <c r="R31" s="37">
        <v>184</v>
      </c>
      <c r="S31" s="37">
        <v>136.19999999999999</v>
      </c>
      <c r="T31" s="37">
        <v>229.7</v>
      </c>
      <c r="U31" s="37">
        <v>147.69999999999999</v>
      </c>
    </row>
    <row r="32" spans="1:21" ht="29.45" customHeight="1" x14ac:dyDescent="0.2">
      <c r="A32" s="7"/>
      <c r="B32" s="7"/>
      <c r="C32" s="7"/>
      <c r="D32" s="7"/>
      <c r="E32" s="57" t="s">
        <v>143</v>
      </c>
      <c r="F32" s="57"/>
      <c r="G32" s="57"/>
      <c r="H32" s="57"/>
      <c r="I32" s="57"/>
      <c r="J32" s="57"/>
      <c r="K32" s="57"/>
      <c r="L32" s="9" t="s">
        <v>157</v>
      </c>
      <c r="M32" s="36">
        <v>4444.3999999999996</v>
      </c>
      <c r="N32" s="36">
        <v>1723.7</v>
      </c>
      <c r="O32" s="36">
        <v>3223.4</v>
      </c>
      <c r="P32" s="36">
        <v>2538.6999999999998</v>
      </c>
      <c r="Q32" s="36">
        <v>3983.8</v>
      </c>
      <c r="R32" s="36">
        <v>1955.1</v>
      </c>
      <c r="S32" s="36">
        <v>3539.7</v>
      </c>
      <c r="T32" s="36">
        <v>1840.9</v>
      </c>
      <c r="U32" s="36">
        <v>3285.7</v>
      </c>
    </row>
    <row r="33" spans="1:21" ht="16.5" customHeight="1" x14ac:dyDescent="0.2">
      <c r="A33" s="7"/>
      <c r="B33" s="7"/>
      <c r="C33" s="7"/>
      <c r="D33" s="7"/>
      <c r="E33" s="7" t="s">
        <v>144</v>
      </c>
      <c r="F33" s="7"/>
      <c r="G33" s="7"/>
      <c r="H33" s="7"/>
      <c r="I33" s="7"/>
      <c r="J33" s="7"/>
      <c r="K33" s="7"/>
      <c r="L33" s="9" t="s">
        <v>157</v>
      </c>
      <c r="M33" s="37">
        <v>424.3</v>
      </c>
      <c r="N33" s="37">
        <v>147.80000000000001</v>
      </c>
      <c r="O33" s="37">
        <v>348.5</v>
      </c>
      <c r="P33" s="37">
        <v>210</v>
      </c>
      <c r="Q33" s="37">
        <v>324.39999999999998</v>
      </c>
      <c r="R33" s="37">
        <v>370.2</v>
      </c>
      <c r="S33" s="37">
        <v>299.10000000000002</v>
      </c>
      <c r="T33" s="37">
        <v>218.5</v>
      </c>
      <c r="U33" s="37">
        <v>302.10000000000002</v>
      </c>
    </row>
    <row r="34" spans="1:21" ht="16.5" customHeight="1" x14ac:dyDescent="0.2">
      <c r="A34" s="7"/>
      <c r="B34" s="7"/>
      <c r="C34" s="7"/>
      <c r="D34" s="7"/>
      <c r="E34" s="7" t="s">
        <v>158</v>
      </c>
      <c r="F34" s="7"/>
      <c r="G34" s="7"/>
      <c r="H34" s="7"/>
      <c r="I34" s="7"/>
      <c r="J34" s="7"/>
      <c r="K34" s="7"/>
      <c r="L34" s="9" t="s">
        <v>159</v>
      </c>
      <c r="M34" s="35">
        <v>10.5</v>
      </c>
      <c r="N34" s="35">
        <v>11.7</v>
      </c>
      <c r="O34" s="34">
        <v>9.1999999999999993</v>
      </c>
      <c r="P34" s="35">
        <v>12.1</v>
      </c>
      <c r="Q34" s="35">
        <v>12.3</v>
      </c>
      <c r="R34" s="34">
        <v>5.3</v>
      </c>
      <c r="S34" s="35">
        <v>11.8</v>
      </c>
      <c r="T34" s="34">
        <v>8.4</v>
      </c>
      <c r="U34" s="35">
        <v>10.9</v>
      </c>
    </row>
    <row r="35" spans="1:21" ht="16.5" customHeight="1" x14ac:dyDescent="0.2">
      <c r="A35" s="7"/>
      <c r="B35" s="7"/>
      <c r="C35" s="7" t="s">
        <v>55</v>
      </c>
      <c r="D35" s="7"/>
      <c r="E35" s="7"/>
      <c r="F35" s="7"/>
      <c r="G35" s="7"/>
      <c r="H35" s="7"/>
      <c r="I35" s="7"/>
      <c r="J35" s="7"/>
      <c r="K35" s="7"/>
      <c r="L35" s="9"/>
      <c r="M35" s="10"/>
      <c r="N35" s="10"/>
      <c r="O35" s="10"/>
      <c r="P35" s="10"/>
      <c r="Q35" s="10"/>
      <c r="R35" s="10"/>
      <c r="S35" s="10"/>
      <c r="T35" s="10"/>
      <c r="U35" s="10"/>
    </row>
    <row r="36" spans="1:21" ht="16.5" customHeight="1" x14ac:dyDescent="0.2">
      <c r="A36" s="7"/>
      <c r="B36" s="7"/>
      <c r="C36" s="7"/>
      <c r="D36" s="7" t="s">
        <v>45</v>
      </c>
      <c r="E36" s="7"/>
      <c r="F36" s="7"/>
      <c r="G36" s="7"/>
      <c r="H36" s="7"/>
      <c r="I36" s="7"/>
      <c r="J36" s="7"/>
      <c r="K36" s="7"/>
      <c r="L36" s="9" t="s">
        <v>157</v>
      </c>
      <c r="M36" s="37">
        <v>558.6</v>
      </c>
      <c r="N36" s="37">
        <v>166</v>
      </c>
      <c r="O36" s="37">
        <v>453.4</v>
      </c>
      <c r="P36" s="37">
        <v>288.2</v>
      </c>
      <c r="Q36" s="37">
        <v>405.7</v>
      </c>
      <c r="R36" s="37">
        <v>454</v>
      </c>
      <c r="S36" s="37">
        <v>353</v>
      </c>
      <c r="T36" s="37">
        <v>677.3</v>
      </c>
      <c r="U36" s="37">
        <v>391.9</v>
      </c>
    </row>
    <row r="37" spans="1:21" ht="16.5" customHeight="1" x14ac:dyDescent="0.2">
      <c r="A37" s="7"/>
      <c r="B37" s="7"/>
      <c r="C37" s="7"/>
      <c r="D37" s="7" t="s">
        <v>97</v>
      </c>
      <c r="E37" s="7"/>
      <c r="F37" s="7"/>
      <c r="G37" s="7"/>
      <c r="H37" s="7"/>
      <c r="I37" s="7"/>
      <c r="J37" s="7"/>
      <c r="K37" s="7"/>
      <c r="L37" s="9" t="s">
        <v>157</v>
      </c>
      <c r="M37" s="37">
        <v>537</v>
      </c>
      <c r="N37" s="37">
        <v>233.8</v>
      </c>
      <c r="O37" s="37">
        <v>508.6</v>
      </c>
      <c r="P37" s="37">
        <v>289.60000000000002</v>
      </c>
      <c r="Q37" s="37">
        <v>437.6</v>
      </c>
      <c r="R37" s="37">
        <v>479.8</v>
      </c>
      <c r="S37" s="37">
        <v>372.4</v>
      </c>
      <c r="T37" s="37">
        <v>693.7</v>
      </c>
      <c r="U37" s="37">
        <v>416.9</v>
      </c>
    </row>
    <row r="38" spans="1:21" ht="16.5" customHeight="1" x14ac:dyDescent="0.2">
      <c r="A38" s="7"/>
      <c r="B38" s="7"/>
      <c r="C38" s="7"/>
      <c r="D38" s="7" t="s">
        <v>98</v>
      </c>
      <c r="E38" s="7"/>
      <c r="F38" s="7"/>
      <c r="G38" s="7"/>
      <c r="H38" s="7"/>
      <c r="I38" s="7"/>
      <c r="J38" s="7"/>
      <c r="K38" s="7"/>
      <c r="L38" s="9" t="s">
        <v>157</v>
      </c>
      <c r="M38" s="37">
        <v>389.5</v>
      </c>
      <c r="N38" s="37">
        <v>261.2</v>
      </c>
      <c r="O38" s="37">
        <v>543.20000000000005</v>
      </c>
      <c r="P38" s="37">
        <v>294</v>
      </c>
      <c r="Q38" s="37">
        <v>435.5</v>
      </c>
      <c r="R38" s="37">
        <v>483.9</v>
      </c>
      <c r="S38" s="37">
        <v>342.8</v>
      </c>
      <c r="T38" s="37">
        <v>719.4</v>
      </c>
      <c r="U38" s="37">
        <v>384.2</v>
      </c>
    </row>
    <row r="39" spans="1:21" ht="16.5" customHeight="1" x14ac:dyDescent="0.2">
      <c r="A39" s="7"/>
      <c r="B39" s="7"/>
      <c r="C39" s="7"/>
      <c r="D39" s="7" t="s">
        <v>99</v>
      </c>
      <c r="E39" s="7"/>
      <c r="F39" s="7"/>
      <c r="G39" s="7"/>
      <c r="H39" s="7"/>
      <c r="I39" s="7"/>
      <c r="J39" s="7"/>
      <c r="K39" s="7"/>
      <c r="L39" s="9" t="s">
        <v>157</v>
      </c>
      <c r="M39" s="37">
        <v>310.2</v>
      </c>
      <c r="N39" s="37">
        <v>291.60000000000002</v>
      </c>
      <c r="O39" s="37">
        <v>520.9</v>
      </c>
      <c r="P39" s="37">
        <v>272.3</v>
      </c>
      <c r="Q39" s="37">
        <v>440.9</v>
      </c>
      <c r="R39" s="37">
        <v>469.7</v>
      </c>
      <c r="S39" s="37">
        <v>338.6</v>
      </c>
      <c r="T39" s="37">
        <v>719.9</v>
      </c>
      <c r="U39" s="37">
        <v>360.7</v>
      </c>
    </row>
    <row r="40" spans="1:21" ht="16.5" customHeight="1" x14ac:dyDescent="0.2">
      <c r="A40" s="7"/>
      <c r="B40" s="7"/>
      <c r="C40" s="7"/>
      <c r="D40" s="7" t="s">
        <v>100</v>
      </c>
      <c r="E40" s="7"/>
      <c r="F40" s="7"/>
      <c r="G40" s="7"/>
      <c r="H40" s="7"/>
      <c r="I40" s="7"/>
      <c r="J40" s="7"/>
      <c r="K40" s="7"/>
      <c r="L40" s="9" t="s">
        <v>157</v>
      </c>
      <c r="M40" s="37">
        <v>308.8</v>
      </c>
      <c r="N40" s="37">
        <v>287.5</v>
      </c>
      <c r="O40" s="37">
        <v>520.4</v>
      </c>
      <c r="P40" s="37">
        <v>257.2</v>
      </c>
      <c r="Q40" s="37">
        <v>471.6</v>
      </c>
      <c r="R40" s="37">
        <v>449.5</v>
      </c>
      <c r="S40" s="37">
        <v>327.8</v>
      </c>
      <c r="T40" s="37">
        <v>689.2</v>
      </c>
      <c r="U40" s="37">
        <v>358.8</v>
      </c>
    </row>
    <row r="41" spans="1:21" ht="16.5" customHeight="1" x14ac:dyDescent="0.2">
      <c r="A41" s="7"/>
      <c r="B41" s="7"/>
      <c r="C41" s="7"/>
      <c r="D41" s="7" t="s">
        <v>101</v>
      </c>
      <c r="E41" s="7"/>
      <c r="F41" s="7"/>
      <c r="G41" s="7"/>
      <c r="H41" s="7"/>
      <c r="I41" s="7"/>
      <c r="J41" s="7"/>
      <c r="K41" s="7"/>
      <c r="L41" s="9" t="s">
        <v>157</v>
      </c>
      <c r="M41" s="37">
        <v>293</v>
      </c>
      <c r="N41" s="37">
        <v>283.5</v>
      </c>
      <c r="O41" s="37">
        <v>482</v>
      </c>
      <c r="P41" s="37">
        <v>233.3</v>
      </c>
      <c r="Q41" s="37">
        <v>449.7</v>
      </c>
      <c r="R41" s="37">
        <v>476</v>
      </c>
      <c r="S41" s="37">
        <v>294.39999999999998</v>
      </c>
      <c r="T41" s="37">
        <v>625.29999999999995</v>
      </c>
      <c r="U41" s="37">
        <v>340.6</v>
      </c>
    </row>
    <row r="42" spans="1:21" ht="16.5" customHeight="1" x14ac:dyDescent="0.2">
      <c r="A42" s="7"/>
      <c r="B42" s="7"/>
      <c r="C42" s="7"/>
      <c r="D42" s="7" t="s">
        <v>102</v>
      </c>
      <c r="E42" s="7"/>
      <c r="F42" s="7"/>
      <c r="G42" s="7"/>
      <c r="H42" s="7"/>
      <c r="I42" s="7"/>
      <c r="J42" s="7"/>
      <c r="K42" s="7"/>
      <c r="L42" s="9" t="s">
        <v>157</v>
      </c>
      <c r="M42" s="37">
        <v>279.5</v>
      </c>
      <c r="N42" s="37">
        <v>232.6</v>
      </c>
      <c r="O42" s="37">
        <v>443</v>
      </c>
      <c r="P42" s="37">
        <v>213.4</v>
      </c>
      <c r="Q42" s="37">
        <v>422.4</v>
      </c>
      <c r="R42" s="37">
        <v>494.5</v>
      </c>
      <c r="S42" s="37">
        <v>315.89999999999998</v>
      </c>
      <c r="T42" s="37">
        <v>645</v>
      </c>
      <c r="U42" s="37">
        <v>312.60000000000002</v>
      </c>
    </row>
    <row r="43" spans="1:21" ht="16.5" customHeight="1" x14ac:dyDescent="0.2">
      <c r="A43" s="7"/>
      <c r="B43" s="7"/>
      <c r="C43" s="7"/>
      <c r="D43" s="7" t="s">
        <v>103</v>
      </c>
      <c r="E43" s="7"/>
      <c r="F43" s="7"/>
      <c r="G43" s="7"/>
      <c r="H43" s="7"/>
      <c r="I43" s="7"/>
      <c r="J43" s="7"/>
      <c r="K43" s="7"/>
      <c r="L43" s="9" t="s">
        <v>157</v>
      </c>
      <c r="M43" s="37">
        <v>285.5</v>
      </c>
      <c r="N43" s="37">
        <v>205.4</v>
      </c>
      <c r="O43" s="37">
        <v>434.5</v>
      </c>
      <c r="P43" s="37">
        <v>225.1</v>
      </c>
      <c r="Q43" s="37">
        <v>423.1</v>
      </c>
      <c r="R43" s="37">
        <v>518.29999999999995</v>
      </c>
      <c r="S43" s="37">
        <v>462.8</v>
      </c>
      <c r="T43" s="37">
        <v>722.7</v>
      </c>
      <c r="U43" s="37">
        <v>311.3</v>
      </c>
    </row>
    <row r="44" spans="1:21" ht="16.5" customHeight="1" x14ac:dyDescent="0.2">
      <c r="A44" s="7"/>
      <c r="B44" s="7"/>
      <c r="C44" s="7"/>
      <c r="D44" s="7" t="s">
        <v>104</v>
      </c>
      <c r="E44" s="7"/>
      <c r="F44" s="7"/>
      <c r="G44" s="7"/>
      <c r="H44" s="7"/>
      <c r="I44" s="7"/>
      <c r="J44" s="7"/>
      <c r="K44" s="7"/>
      <c r="L44" s="9" t="s">
        <v>157</v>
      </c>
      <c r="M44" s="37">
        <v>288.5</v>
      </c>
      <c r="N44" s="37">
        <v>202.4</v>
      </c>
      <c r="O44" s="37">
        <v>418.1</v>
      </c>
      <c r="P44" s="37">
        <v>216.8</v>
      </c>
      <c r="Q44" s="37">
        <v>432.1</v>
      </c>
      <c r="R44" s="37">
        <v>496.5</v>
      </c>
      <c r="S44" s="37">
        <v>447.3</v>
      </c>
      <c r="T44" s="37">
        <v>687.2</v>
      </c>
      <c r="U44" s="37">
        <v>307.10000000000002</v>
      </c>
    </row>
    <row r="45" spans="1:21" ht="16.5" customHeight="1" x14ac:dyDescent="0.2">
      <c r="A45" s="7"/>
      <c r="B45" s="7"/>
      <c r="C45" s="7"/>
      <c r="D45" s="7" t="s">
        <v>105</v>
      </c>
      <c r="E45" s="7"/>
      <c r="F45" s="7"/>
      <c r="G45" s="7"/>
      <c r="H45" s="7"/>
      <c r="I45" s="7"/>
      <c r="J45" s="7"/>
      <c r="K45" s="7"/>
      <c r="L45" s="9" t="s">
        <v>157</v>
      </c>
      <c r="M45" s="37">
        <v>291.8</v>
      </c>
      <c r="N45" s="37">
        <v>202</v>
      </c>
      <c r="O45" s="37">
        <v>433.9</v>
      </c>
      <c r="P45" s="37">
        <v>230.6</v>
      </c>
      <c r="Q45" s="37">
        <v>473.4</v>
      </c>
      <c r="R45" s="37">
        <v>464.4</v>
      </c>
      <c r="S45" s="37">
        <v>471</v>
      </c>
      <c r="T45" s="37">
        <v>633.70000000000005</v>
      </c>
      <c r="U45" s="37">
        <v>315.10000000000002</v>
      </c>
    </row>
    <row r="46" spans="1:21" ht="16.5" customHeight="1" x14ac:dyDescent="0.2">
      <c r="A46" s="7"/>
      <c r="B46" s="7" t="s">
        <v>160</v>
      </c>
      <c r="C46" s="7"/>
      <c r="D46" s="7"/>
      <c r="E46" s="7"/>
      <c r="F46" s="7"/>
      <c r="G46" s="7"/>
      <c r="H46" s="7"/>
      <c r="I46" s="7"/>
      <c r="J46" s="7"/>
      <c r="K46" s="7"/>
      <c r="L46" s="9"/>
      <c r="M46" s="10"/>
      <c r="N46" s="10"/>
      <c r="O46" s="10"/>
      <c r="P46" s="10"/>
      <c r="Q46" s="10"/>
      <c r="R46" s="10"/>
      <c r="S46" s="10"/>
      <c r="T46" s="10"/>
      <c r="U46" s="10"/>
    </row>
    <row r="47" spans="1:21" ht="16.5" customHeight="1" x14ac:dyDescent="0.2">
      <c r="A47" s="7"/>
      <c r="B47" s="7"/>
      <c r="C47" s="7"/>
      <c r="D47" s="7" t="s">
        <v>45</v>
      </c>
      <c r="E47" s="7"/>
      <c r="F47" s="7"/>
      <c r="G47" s="7"/>
      <c r="H47" s="7"/>
      <c r="I47" s="7"/>
      <c r="J47" s="7"/>
      <c r="K47" s="7"/>
      <c r="L47" s="9"/>
      <c r="M47" s="10"/>
      <c r="N47" s="10"/>
      <c r="O47" s="10"/>
      <c r="P47" s="10"/>
      <c r="Q47" s="10"/>
      <c r="R47" s="10"/>
      <c r="S47" s="10"/>
      <c r="T47" s="10"/>
      <c r="U47" s="10"/>
    </row>
    <row r="48" spans="1:21" ht="29.45" customHeight="1" x14ac:dyDescent="0.2">
      <c r="A48" s="7"/>
      <c r="B48" s="7"/>
      <c r="C48" s="7"/>
      <c r="D48" s="7"/>
      <c r="E48" s="57" t="s">
        <v>143</v>
      </c>
      <c r="F48" s="57"/>
      <c r="G48" s="57"/>
      <c r="H48" s="57"/>
      <c r="I48" s="57"/>
      <c r="J48" s="57"/>
      <c r="K48" s="57"/>
      <c r="L48" s="9" t="s">
        <v>161</v>
      </c>
      <c r="M48" s="36">
        <v>3624.8</v>
      </c>
      <c r="N48" s="36">
        <v>1364.3</v>
      </c>
      <c r="O48" s="36">
        <v>2576.6</v>
      </c>
      <c r="P48" s="36">
        <v>2007.4</v>
      </c>
      <c r="Q48" s="36">
        <v>3165.4</v>
      </c>
      <c r="R48" s="36">
        <v>1655.5</v>
      </c>
      <c r="S48" s="36">
        <v>2694.2</v>
      </c>
      <c r="T48" s="36">
        <v>1452.8</v>
      </c>
      <c r="U48" s="36">
        <v>2637.9</v>
      </c>
    </row>
    <row r="49" spans="1:21" ht="16.5" customHeight="1" x14ac:dyDescent="0.2">
      <c r="A49" s="7"/>
      <c r="B49" s="7"/>
      <c r="C49" s="7"/>
      <c r="D49" s="7"/>
      <c r="E49" s="7" t="s">
        <v>144</v>
      </c>
      <c r="F49" s="7"/>
      <c r="G49" s="7"/>
      <c r="H49" s="7"/>
      <c r="I49" s="7"/>
      <c r="J49" s="7"/>
      <c r="K49" s="7"/>
      <c r="L49" s="9" t="s">
        <v>161</v>
      </c>
      <c r="M49" s="37">
        <v>437.6</v>
      </c>
      <c r="N49" s="37">
        <v>147</v>
      </c>
      <c r="O49" s="37">
        <v>362.6</v>
      </c>
      <c r="P49" s="37">
        <v>215.2</v>
      </c>
      <c r="Q49" s="37">
        <v>356.6</v>
      </c>
      <c r="R49" s="37">
        <v>433.7</v>
      </c>
      <c r="S49" s="37">
        <v>282.60000000000002</v>
      </c>
      <c r="T49" s="37">
        <v>201.9</v>
      </c>
      <c r="U49" s="37">
        <v>310.2</v>
      </c>
    </row>
    <row r="50" spans="1:21" ht="16.5" customHeight="1" x14ac:dyDescent="0.2">
      <c r="A50" s="14"/>
      <c r="B50" s="14"/>
      <c r="C50" s="14"/>
      <c r="D50" s="14"/>
      <c r="E50" s="14" t="s">
        <v>162</v>
      </c>
      <c r="F50" s="14"/>
      <c r="G50" s="14"/>
      <c r="H50" s="14"/>
      <c r="I50" s="14"/>
      <c r="J50" s="14"/>
      <c r="K50" s="14"/>
      <c r="L50" s="15" t="s">
        <v>163</v>
      </c>
      <c r="M50" s="38">
        <v>8.3000000000000007</v>
      </c>
      <c r="N50" s="38">
        <v>9.3000000000000007</v>
      </c>
      <c r="O50" s="38">
        <v>7.1</v>
      </c>
      <c r="P50" s="38">
        <v>9.3000000000000007</v>
      </c>
      <c r="Q50" s="38">
        <v>8.9</v>
      </c>
      <c r="R50" s="38">
        <v>3.8</v>
      </c>
      <c r="S50" s="38">
        <v>9.5</v>
      </c>
      <c r="T50" s="38">
        <v>7.2</v>
      </c>
      <c r="U50" s="38">
        <v>8.5</v>
      </c>
    </row>
    <row r="51" spans="1:21" ht="4.5" customHeight="1" x14ac:dyDescent="0.2">
      <c r="A51" s="28"/>
      <c r="B51" s="28"/>
      <c r="C51" s="2"/>
      <c r="D51" s="2"/>
      <c r="E51" s="2"/>
      <c r="F51" s="2"/>
      <c r="G51" s="2"/>
      <c r="H51" s="2"/>
      <c r="I51" s="2"/>
      <c r="J51" s="2"/>
      <c r="K51" s="2"/>
      <c r="L51" s="2"/>
      <c r="M51" s="2"/>
      <c r="N51" s="2"/>
      <c r="O51" s="2"/>
      <c r="P51" s="2"/>
      <c r="Q51" s="2"/>
      <c r="R51" s="2"/>
      <c r="S51" s="2"/>
      <c r="T51" s="2"/>
      <c r="U51" s="2"/>
    </row>
    <row r="52" spans="1:21" ht="16.5" customHeight="1" x14ac:dyDescent="0.2">
      <c r="A52" s="28"/>
      <c r="B52" s="28"/>
      <c r="C52" s="52" t="s">
        <v>165</v>
      </c>
      <c r="D52" s="52"/>
      <c r="E52" s="52"/>
      <c r="F52" s="52"/>
      <c r="G52" s="52"/>
      <c r="H52" s="52"/>
      <c r="I52" s="52"/>
      <c r="J52" s="52"/>
      <c r="K52" s="52"/>
      <c r="L52" s="52"/>
      <c r="M52" s="52"/>
      <c r="N52" s="52"/>
      <c r="O52" s="52"/>
      <c r="P52" s="52"/>
      <c r="Q52" s="52"/>
      <c r="R52" s="52"/>
      <c r="S52" s="52"/>
      <c r="T52" s="52"/>
      <c r="U52" s="52"/>
    </row>
    <row r="53" spans="1:21" ht="4.5" customHeight="1" x14ac:dyDescent="0.2">
      <c r="A53" s="28"/>
      <c r="B53" s="28"/>
      <c r="C53" s="2"/>
      <c r="D53" s="2"/>
      <c r="E53" s="2"/>
      <c r="F53" s="2"/>
      <c r="G53" s="2"/>
      <c r="H53" s="2"/>
      <c r="I53" s="2"/>
      <c r="J53" s="2"/>
      <c r="K53" s="2"/>
      <c r="L53" s="2"/>
      <c r="M53" s="2"/>
      <c r="N53" s="2"/>
      <c r="O53" s="2"/>
      <c r="P53" s="2"/>
      <c r="Q53" s="2"/>
      <c r="R53" s="2"/>
      <c r="S53" s="2"/>
      <c r="T53" s="2"/>
      <c r="U53" s="2"/>
    </row>
    <row r="54" spans="1:21" ht="55.15" customHeight="1" x14ac:dyDescent="0.2">
      <c r="A54" s="28" t="s">
        <v>72</v>
      </c>
      <c r="B54" s="28"/>
      <c r="C54" s="52" t="s">
        <v>166</v>
      </c>
      <c r="D54" s="52"/>
      <c r="E54" s="52"/>
      <c r="F54" s="52"/>
      <c r="G54" s="52"/>
      <c r="H54" s="52"/>
      <c r="I54" s="52"/>
      <c r="J54" s="52"/>
      <c r="K54" s="52"/>
      <c r="L54" s="52"/>
      <c r="M54" s="52"/>
      <c r="N54" s="52"/>
      <c r="O54" s="52"/>
      <c r="P54" s="52"/>
      <c r="Q54" s="52"/>
      <c r="R54" s="52"/>
      <c r="S54" s="52"/>
      <c r="T54" s="52"/>
      <c r="U54" s="52"/>
    </row>
    <row r="55" spans="1:21" ht="16.5" customHeight="1" x14ac:dyDescent="0.2">
      <c r="A55" s="28" t="s">
        <v>74</v>
      </c>
      <c r="B55" s="28"/>
      <c r="C55" s="52" t="s">
        <v>151</v>
      </c>
      <c r="D55" s="52"/>
      <c r="E55" s="52"/>
      <c r="F55" s="52"/>
      <c r="G55" s="52"/>
      <c r="H55" s="52"/>
      <c r="I55" s="52"/>
      <c r="J55" s="52"/>
      <c r="K55" s="52"/>
      <c r="L55" s="52"/>
      <c r="M55" s="52"/>
      <c r="N55" s="52"/>
      <c r="O55" s="52"/>
      <c r="P55" s="52"/>
      <c r="Q55" s="52"/>
      <c r="R55" s="52"/>
      <c r="S55" s="52"/>
      <c r="T55" s="52"/>
      <c r="U55" s="52"/>
    </row>
    <row r="56" spans="1:21" ht="29.45" customHeight="1" x14ac:dyDescent="0.2">
      <c r="A56" s="28" t="s">
        <v>77</v>
      </c>
      <c r="B56" s="28"/>
      <c r="C56" s="52" t="s">
        <v>167</v>
      </c>
      <c r="D56" s="52"/>
      <c r="E56" s="52"/>
      <c r="F56" s="52"/>
      <c r="G56" s="52"/>
      <c r="H56" s="52"/>
      <c r="I56" s="52"/>
      <c r="J56" s="52"/>
      <c r="K56" s="52"/>
      <c r="L56" s="52"/>
      <c r="M56" s="52"/>
      <c r="N56" s="52"/>
      <c r="O56" s="52"/>
      <c r="P56" s="52"/>
      <c r="Q56" s="52"/>
      <c r="R56" s="52"/>
      <c r="S56" s="52"/>
      <c r="T56" s="52"/>
      <c r="U56" s="52"/>
    </row>
    <row r="57" spans="1:21" ht="4.5" customHeight="1" x14ac:dyDescent="0.2"/>
    <row r="58" spans="1:21" ht="93.95" customHeight="1" x14ac:dyDescent="0.2">
      <c r="A58" s="29" t="s">
        <v>89</v>
      </c>
      <c r="B58" s="28"/>
      <c r="C58" s="28"/>
      <c r="D58" s="28"/>
      <c r="E58" s="52" t="s">
        <v>168</v>
      </c>
      <c r="F58" s="52"/>
      <c r="G58" s="52"/>
      <c r="H58" s="52"/>
      <c r="I58" s="52"/>
      <c r="J58" s="52"/>
      <c r="K58" s="52"/>
      <c r="L58" s="52"/>
      <c r="M58" s="52"/>
      <c r="N58" s="52"/>
      <c r="O58" s="52"/>
      <c r="P58" s="52"/>
      <c r="Q58" s="52"/>
      <c r="R58" s="52"/>
      <c r="S58" s="52"/>
      <c r="T58" s="52"/>
      <c r="U58" s="52"/>
    </row>
  </sheetData>
  <mergeCells count="10">
    <mergeCell ref="E8:K8"/>
    <mergeCell ref="E24:K24"/>
    <mergeCell ref="E32:K32"/>
    <mergeCell ref="E48:K48"/>
    <mergeCell ref="K1:U1"/>
    <mergeCell ref="C52:U52"/>
    <mergeCell ref="C54:U54"/>
    <mergeCell ref="C55:U55"/>
    <mergeCell ref="C56:U56"/>
    <mergeCell ref="E58:U58"/>
  </mergeCells>
  <pageMargins left="0.7" right="0.7" top="0.75" bottom="0.75" header="0.3" footer="0.3"/>
  <pageSetup paperSize="9" fitToHeight="0" orientation="landscape" horizontalDpi="300" verticalDpi="300"/>
  <headerFooter scaleWithDoc="0" alignWithMargins="0">
    <oddHeader>&amp;C&amp;"Arial"&amp;8TABLE 8A.5</oddHeader>
    <oddFooter>&amp;L&amp;"Arial"&amp;8REPORT ON
GOVERNMENT
SERVICES 2022&amp;R&amp;"Arial"&amp;8CORRECTIVE
SERVICES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79"/>
  <sheetViews>
    <sheetView showGridLines="0" workbookViewId="0"/>
  </sheetViews>
  <sheetFormatPr defaultColWidth="11.42578125" defaultRowHeight="12.75" x14ac:dyDescent="0.2"/>
  <cols>
    <col min="1" max="11" width="1.85546875" customWidth="1"/>
    <col min="12" max="12" width="8.85546875" customWidth="1"/>
    <col min="13" max="21" width="8.140625" customWidth="1"/>
  </cols>
  <sheetData>
    <row r="1" spans="1:21" ht="33.950000000000003" customHeight="1" x14ac:dyDescent="0.2">
      <c r="A1" s="8" t="s">
        <v>169</v>
      </c>
      <c r="B1" s="8"/>
      <c r="C1" s="8"/>
      <c r="D1" s="8"/>
      <c r="E1" s="8"/>
      <c r="F1" s="8"/>
      <c r="G1" s="8"/>
      <c r="H1" s="8"/>
      <c r="I1" s="8"/>
      <c r="J1" s="8"/>
      <c r="K1" s="58" t="s">
        <v>170</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36</v>
      </c>
      <c r="O2" s="13" t="s">
        <v>154</v>
      </c>
      <c r="P2" s="13" t="s">
        <v>38</v>
      </c>
      <c r="Q2" s="13" t="s">
        <v>39</v>
      </c>
      <c r="R2" s="13" t="s">
        <v>40</v>
      </c>
      <c r="S2" s="13" t="s">
        <v>95</v>
      </c>
      <c r="T2" s="13" t="s">
        <v>96</v>
      </c>
      <c r="U2" s="13" t="s">
        <v>43</v>
      </c>
    </row>
    <row r="3" spans="1:21" ht="16.5" customHeight="1" x14ac:dyDescent="0.2">
      <c r="A3" s="7" t="s">
        <v>138</v>
      </c>
      <c r="B3" s="7"/>
      <c r="C3" s="7"/>
      <c r="D3" s="7"/>
      <c r="E3" s="7"/>
      <c r="F3" s="7"/>
      <c r="G3" s="7"/>
      <c r="H3" s="7"/>
      <c r="I3" s="7"/>
      <c r="J3" s="7"/>
      <c r="K3" s="7"/>
      <c r="L3" s="9"/>
      <c r="M3" s="10"/>
      <c r="N3" s="10"/>
      <c r="O3" s="10"/>
      <c r="P3" s="10"/>
      <c r="Q3" s="10"/>
      <c r="R3" s="10"/>
      <c r="S3" s="10"/>
      <c r="T3" s="10"/>
      <c r="U3" s="10"/>
    </row>
    <row r="4" spans="1:21" ht="16.5" customHeight="1" x14ac:dyDescent="0.2">
      <c r="A4" s="7"/>
      <c r="B4" s="7" t="s">
        <v>143</v>
      </c>
      <c r="C4" s="7"/>
      <c r="D4" s="7"/>
      <c r="E4" s="7"/>
      <c r="F4" s="7"/>
      <c r="G4" s="7"/>
      <c r="H4" s="7"/>
      <c r="I4" s="7"/>
      <c r="J4" s="7"/>
      <c r="K4" s="7"/>
      <c r="L4" s="9"/>
      <c r="M4" s="10"/>
      <c r="N4" s="10"/>
      <c r="O4" s="10"/>
      <c r="P4" s="10"/>
      <c r="Q4" s="10"/>
      <c r="R4" s="10"/>
      <c r="S4" s="10"/>
      <c r="T4" s="10"/>
      <c r="U4" s="10"/>
    </row>
    <row r="5" spans="1:21" ht="16.5" customHeight="1" x14ac:dyDescent="0.2">
      <c r="A5" s="7"/>
      <c r="B5" s="7"/>
      <c r="C5" s="7" t="s">
        <v>45</v>
      </c>
      <c r="D5" s="7"/>
      <c r="E5" s="7"/>
      <c r="F5" s="7"/>
      <c r="G5" s="7"/>
      <c r="H5" s="7"/>
      <c r="I5" s="7"/>
      <c r="J5" s="7"/>
      <c r="K5" s="7"/>
      <c r="L5" s="9" t="s">
        <v>129</v>
      </c>
      <c r="M5" s="23">
        <v>3445</v>
      </c>
      <c r="N5" s="20">
        <v>752</v>
      </c>
      <c r="O5" s="23">
        <v>3278</v>
      </c>
      <c r="P5" s="23">
        <v>2663</v>
      </c>
      <c r="Q5" s="20">
        <v>731</v>
      </c>
      <c r="R5" s="20">
        <v>144</v>
      </c>
      <c r="S5" s="20">
        <v>100</v>
      </c>
      <c r="T5" s="23">
        <v>1486</v>
      </c>
      <c r="U5" s="26">
        <v>12599</v>
      </c>
    </row>
    <row r="6" spans="1:21" ht="16.5" customHeight="1" x14ac:dyDescent="0.2">
      <c r="A6" s="7"/>
      <c r="B6" s="7"/>
      <c r="C6" s="7" t="s">
        <v>97</v>
      </c>
      <c r="D6" s="7"/>
      <c r="E6" s="7"/>
      <c r="F6" s="7"/>
      <c r="G6" s="7"/>
      <c r="H6" s="7"/>
      <c r="I6" s="7"/>
      <c r="J6" s="7"/>
      <c r="K6" s="7"/>
      <c r="L6" s="9" t="s">
        <v>129</v>
      </c>
      <c r="M6" s="23">
        <v>3524</v>
      </c>
      <c r="N6" s="20">
        <v>827</v>
      </c>
      <c r="O6" s="23">
        <v>3038</v>
      </c>
      <c r="P6" s="23">
        <v>2706</v>
      </c>
      <c r="Q6" s="20">
        <v>680</v>
      </c>
      <c r="R6" s="20">
        <v>136</v>
      </c>
      <c r="S6" s="20">
        <v>107</v>
      </c>
      <c r="T6" s="23">
        <v>1439</v>
      </c>
      <c r="U6" s="26">
        <v>12456</v>
      </c>
    </row>
    <row r="7" spans="1:21" ht="16.5" customHeight="1" x14ac:dyDescent="0.2">
      <c r="A7" s="7"/>
      <c r="B7" s="7"/>
      <c r="C7" s="7" t="s">
        <v>98</v>
      </c>
      <c r="D7" s="7"/>
      <c r="E7" s="7"/>
      <c r="F7" s="7"/>
      <c r="G7" s="7"/>
      <c r="H7" s="7"/>
      <c r="I7" s="7"/>
      <c r="J7" s="7"/>
      <c r="K7" s="7"/>
      <c r="L7" s="9" t="s">
        <v>129</v>
      </c>
      <c r="M7" s="23">
        <v>3387</v>
      </c>
      <c r="N7" s="20">
        <v>764</v>
      </c>
      <c r="O7" s="23">
        <v>2815</v>
      </c>
      <c r="P7" s="23">
        <v>2693</v>
      </c>
      <c r="Q7" s="20">
        <v>672</v>
      </c>
      <c r="R7" s="20">
        <v>127</v>
      </c>
      <c r="S7" s="20">
        <v>110</v>
      </c>
      <c r="T7" s="23">
        <v>1421</v>
      </c>
      <c r="U7" s="26">
        <v>11989</v>
      </c>
    </row>
    <row r="8" spans="1:21" ht="16.5" customHeight="1" x14ac:dyDescent="0.2">
      <c r="A8" s="7"/>
      <c r="B8" s="7"/>
      <c r="C8" s="7" t="s">
        <v>99</v>
      </c>
      <c r="D8" s="7"/>
      <c r="E8" s="7"/>
      <c r="F8" s="7"/>
      <c r="G8" s="7"/>
      <c r="H8" s="7"/>
      <c r="I8" s="7"/>
      <c r="J8" s="7"/>
      <c r="K8" s="7"/>
      <c r="L8" s="9" t="s">
        <v>129</v>
      </c>
      <c r="M8" s="23">
        <v>3299</v>
      </c>
      <c r="N8" s="20">
        <v>640</v>
      </c>
      <c r="O8" s="23">
        <v>2757</v>
      </c>
      <c r="P8" s="23">
        <v>2591</v>
      </c>
      <c r="Q8" s="20">
        <v>696</v>
      </c>
      <c r="R8" s="20">
        <v>118</v>
      </c>
      <c r="S8" s="20">
        <v>103</v>
      </c>
      <c r="T8" s="23">
        <v>1418</v>
      </c>
      <c r="U8" s="26">
        <v>11621</v>
      </c>
    </row>
    <row r="9" spans="1:21" ht="16.5" customHeight="1" x14ac:dyDescent="0.2">
      <c r="A9" s="7"/>
      <c r="B9" s="7"/>
      <c r="C9" s="7" t="s">
        <v>100</v>
      </c>
      <c r="D9" s="7"/>
      <c r="E9" s="7"/>
      <c r="F9" s="7"/>
      <c r="G9" s="7"/>
      <c r="H9" s="7"/>
      <c r="I9" s="7"/>
      <c r="J9" s="7"/>
      <c r="K9" s="7"/>
      <c r="L9" s="9" t="s">
        <v>129</v>
      </c>
      <c r="M9" s="23">
        <v>3141</v>
      </c>
      <c r="N9" s="20">
        <v>573</v>
      </c>
      <c r="O9" s="23">
        <v>2605</v>
      </c>
      <c r="P9" s="23">
        <v>2457</v>
      </c>
      <c r="Q9" s="20">
        <v>699</v>
      </c>
      <c r="R9" s="20">
        <v>109</v>
      </c>
      <c r="S9" s="32">
        <v>92</v>
      </c>
      <c r="T9" s="23">
        <v>1377</v>
      </c>
      <c r="U9" s="26">
        <v>11052</v>
      </c>
    </row>
    <row r="10" spans="1:21" ht="16.5" customHeight="1" x14ac:dyDescent="0.2">
      <c r="A10" s="7"/>
      <c r="B10" s="7"/>
      <c r="C10" s="7" t="s">
        <v>101</v>
      </c>
      <c r="D10" s="7"/>
      <c r="E10" s="7"/>
      <c r="F10" s="7"/>
      <c r="G10" s="7"/>
      <c r="H10" s="7"/>
      <c r="I10" s="7"/>
      <c r="J10" s="7"/>
      <c r="K10" s="7"/>
      <c r="L10" s="9" t="s">
        <v>129</v>
      </c>
      <c r="M10" s="23">
        <v>2987</v>
      </c>
      <c r="N10" s="20">
        <v>503</v>
      </c>
      <c r="O10" s="23">
        <v>2444</v>
      </c>
      <c r="P10" s="23">
        <v>2220</v>
      </c>
      <c r="Q10" s="20">
        <v>652</v>
      </c>
      <c r="R10" s="32">
        <v>88</v>
      </c>
      <c r="S10" s="32">
        <v>92</v>
      </c>
      <c r="T10" s="23">
        <v>1396</v>
      </c>
      <c r="U10" s="26">
        <v>10382</v>
      </c>
    </row>
    <row r="11" spans="1:21" ht="16.5" customHeight="1" x14ac:dyDescent="0.2">
      <c r="A11" s="7"/>
      <c r="B11" s="7"/>
      <c r="C11" s="7" t="s">
        <v>102</v>
      </c>
      <c r="D11" s="7"/>
      <c r="E11" s="7"/>
      <c r="F11" s="7"/>
      <c r="G11" s="7"/>
      <c r="H11" s="7"/>
      <c r="I11" s="7"/>
      <c r="J11" s="7"/>
      <c r="K11" s="7"/>
      <c r="L11" s="9" t="s">
        <v>129</v>
      </c>
      <c r="M11" s="23">
        <v>2615</v>
      </c>
      <c r="N11" s="20">
        <v>508</v>
      </c>
      <c r="O11" s="23">
        <v>2284</v>
      </c>
      <c r="P11" s="23">
        <v>2124</v>
      </c>
      <c r="Q11" s="20">
        <v>606</v>
      </c>
      <c r="R11" s="32">
        <v>74</v>
      </c>
      <c r="S11" s="32">
        <v>68</v>
      </c>
      <c r="T11" s="23">
        <v>1365</v>
      </c>
      <c r="U11" s="23">
        <v>9644</v>
      </c>
    </row>
    <row r="12" spans="1:21" ht="16.5" customHeight="1" x14ac:dyDescent="0.2">
      <c r="A12" s="7"/>
      <c r="B12" s="7"/>
      <c r="C12" s="7" t="s">
        <v>103</v>
      </c>
      <c r="D12" s="7"/>
      <c r="E12" s="7"/>
      <c r="F12" s="7"/>
      <c r="G12" s="7"/>
      <c r="H12" s="7"/>
      <c r="I12" s="7"/>
      <c r="J12" s="7"/>
      <c r="K12" s="7"/>
      <c r="L12" s="9" t="s">
        <v>129</v>
      </c>
      <c r="M12" s="23">
        <v>2478</v>
      </c>
      <c r="N12" s="20">
        <v>450</v>
      </c>
      <c r="O12" s="23">
        <v>2108</v>
      </c>
      <c r="P12" s="23">
        <v>2018</v>
      </c>
      <c r="Q12" s="20">
        <v>547</v>
      </c>
      <c r="R12" s="32">
        <v>71</v>
      </c>
      <c r="S12" s="32">
        <v>59</v>
      </c>
      <c r="T12" s="23">
        <v>1296</v>
      </c>
      <c r="U12" s="23">
        <v>9027</v>
      </c>
    </row>
    <row r="13" spans="1:21" ht="16.5" customHeight="1" x14ac:dyDescent="0.2">
      <c r="A13" s="7"/>
      <c r="B13" s="7"/>
      <c r="C13" s="7" t="s">
        <v>104</v>
      </c>
      <c r="D13" s="7"/>
      <c r="E13" s="7"/>
      <c r="F13" s="7"/>
      <c r="G13" s="7"/>
      <c r="H13" s="7"/>
      <c r="I13" s="7"/>
      <c r="J13" s="7"/>
      <c r="K13" s="7"/>
      <c r="L13" s="9" t="s">
        <v>129</v>
      </c>
      <c r="M13" s="23">
        <v>2250</v>
      </c>
      <c r="N13" s="20">
        <v>375</v>
      </c>
      <c r="O13" s="23">
        <v>1789</v>
      </c>
      <c r="P13" s="23">
        <v>1985</v>
      </c>
      <c r="Q13" s="20">
        <v>494</v>
      </c>
      <c r="R13" s="32">
        <v>73</v>
      </c>
      <c r="S13" s="32">
        <v>47</v>
      </c>
      <c r="T13" s="23">
        <v>1246</v>
      </c>
      <c r="U13" s="23">
        <v>8259</v>
      </c>
    </row>
    <row r="14" spans="1:21" ht="16.5" customHeight="1" x14ac:dyDescent="0.2">
      <c r="A14" s="7"/>
      <c r="B14" s="7"/>
      <c r="C14" s="7" t="s">
        <v>105</v>
      </c>
      <c r="D14" s="7"/>
      <c r="E14" s="7"/>
      <c r="F14" s="7"/>
      <c r="G14" s="7"/>
      <c r="H14" s="7"/>
      <c r="I14" s="7"/>
      <c r="J14" s="7"/>
      <c r="K14" s="7"/>
      <c r="L14" s="9" t="s">
        <v>129</v>
      </c>
      <c r="M14" s="23">
        <v>2192</v>
      </c>
      <c r="N14" s="20">
        <v>318</v>
      </c>
      <c r="O14" s="23">
        <v>1668</v>
      </c>
      <c r="P14" s="23">
        <v>1865</v>
      </c>
      <c r="Q14" s="20">
        <v>493</v>
      </c>
      <c r="R14" s="32">
        <v>74</v>
      </c>
      <c r="S14" s="32">
        <v>41</v>
      </c>
      <c r="T14" s="23">
        <v>1106</v>
      </c>
      <c r="U14" s="23">
        <v>7757</v>
      </c>
    </row>
    <row r="15" spans="1:21" ht="16.5" customHeight="1" x14ac:dyDescent="0.2">
      <c r="A15" s="7"/>
      <c r="B15" s="7" t="s">
        <v>144</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45</v>
      </c>
      <c r="D16" s="7"/>
      <c r="E16" s="7"/>
      <c r="F16" s="7"/>
      <c r="G16" s="7"/>
      <c r="H16" s="7"/>
      <c r="I16" s="7"/>
      <c r="J16" s="7"/>
      <c r="K16" s="7"/>
      <c r="L16" s="9" t="s">
        <v>129</v>
      </c>
      <c r="M16" s="23">
        <v>9446</v>
      </c>
      <c r="N16" s="23">
        <v>6231</v>
      </c>
      <c r="O16" s="23">
        <v>6198</v>
      </c>
      <c r="P16" s="23">
        <v>3999</v>
      </c>
      <c r="Q16" s="23">
        <v>2208</v>
      </c>
      <c r="R16" s="20">
        <v>491</v>
      </c>
      <c r="S16" s="20">
        <v>308</v>
      </c>
      <c r="T16" s="20">
        <v>261</v>
      </c>
      <c r="U16" s="26">
        <v>29143</v>
      </c>
    </row>
    <row r="17" spans="1:21" ht="16.5" customHeight="1" x14ac:dyDescent="0.2">
      <c r="A17" s="7"/>
      <c r="B17" s="7"/>
      <c r="C17" s="7" t="s">
        <v>97</v>
      </c>
      <c r="D17" s="7"/>
      <c r="E17" s="7"/>
      <c r="F17" s="7"/>
      <c r="G17" s="7"/>
      <c r="H17" s="7"/>
      <c r="I17" s="7"/>
      <c r="J17" s="7"/>
      <c r="K17" s="7"/>
      <c r="L17" s="9" t="s">
        <v>129</v>
      </c>
      <c r="M17" s="23">
        <v>9906</v>
      </c>
      <c r="N17" s="23">
        <v>7047</v>
      </c>
      <c r="O17" s="23">
        <v>5845</v>
      </c>
      <c r="P17" s="23">
        <v>4252</v>
      </c>
      <c r="Q17" s="23">
        <v>2002</v>
      </c>
      <c r="R17" s="20">
        <v>522</v>
      </c>
      <c r="S17" s="20">
        <v>334</v>
      </c>
      <c r="T17" s="20">
        <v>292</v>
      </c>
      <c r="U17" s="26">
        <v>30200</v>
      </c>
    </row>
    <row r="18" spans="1:21" ht="16.5" customHeight="1" x14ac:dyDescent="0.2">
      <c r="A18" s="7"/>
      <c r="B18" s="7"/>
      <c r="C18" s="7" t="s">
        <v>98</v>
      </c>
      <c r="D18" s="7"/>
      <c r="E18" s="7"/>
      <c r="F18" s="7"/>
      <c r="G18" s="7"/>
      <c r="H18" s="7"/>
      <c r="I18" s="7"/>
      <c r="J18" s="7"/>
      <c r="K18" s="7"/>
      <c r="L18" s="9" t="s">
        <v>129</v>
      </c>
      <c r="M18" s="26">
        <v>10009</v>
      </c>
      <c r="N18" s="23">
        <v>7195</v>
      </c>
      <c r="O18" s="23">
        <v>6109</v>
      </c>
      <c r="P18" s="23">
        <v>4214</v>
      </c>
      <c r="Q18" s="23">
        <v>2066</v>
      </c>
      <c r="R18" s="20">
        <v>522</v>
      </c>
      <c r="S18" s="20">
        <v>363</v>
      </c>
      <c r="T18" s="20">
        <v>287</v>
      </c>
      <c r="U18" s="26">
        <v>30767</v>
      </c>
    </row>
    <row r="19" spans="1:21" ht="16.5" customHeight="1" x14ac:dyDescent="0.2">
      <c r="A19" s="7"/>
      <c r="B19" s="7"/>
      <c r="C19" s="7" t="s">
        <v>99</v>
      </c>
      <c r="D19" s="7"/>
      <c r="E19" s="7"/>
      <c r="F19" s="7"/>
      <c r="G19" s="7"/>
      <c r="H19" s="7"/>
      <c r="I19" s="7"/>
      <c r="J19" s="7"/>
      <c r="K19" s="7"/>
      <c r="L19" s="9" t="s">
        <v>129</v>
      </c>
      <c r="M19" s="23">
        <v>9976</v>
      </c>
      <c r="N19" s="23">
        <v>6532</v>
      </c>
      <c r="O19" s="23">
        <v>5872</v>
      </c>
      <c r="P19" s="23">
        <v>4179</v>
      </c>
      <c r="Q19" s="23">
        <v>2232</v>
      </c>
      <c r="R19" s="20">
        <v>495</v>
      </c>
      <c r="S19" s="20">
        <v>359</v>
      </c>
      <c r="T19" s="20">
        <v>276</v>
      </c>
      <c r="U19" s="26">
        <v>29922</v>
      </c>
    </row>
    <row r="20" spans="1:21" ht="16.5" customHeight="1" x14ac:dyDescent="0.2">
      <c r="A20" s="7"/>
      <c r="B20" s="7"/>
      <c r="C20" s="7" t="s">
        <v>100</v>
      </c>
      <c r="D20" s="7"/>
      <c r="E20" s="7"/>
      <c r="F20" s="7"/>
      <c r="G20" s="7"/>
      <c r="H20" s="7"/>
      <c r="I20" s="7"/>
      <c r="J20" s="7"/>
      <c r="K20" s="7"/>
      <c r="L20" s="9" t="s">
        <v>129</v>
      </c>
      <c r="M20" s="23">
        <v>9703</v>
      </c>
      <c r="N20" s="23">
        <v>6181</v>
      </c>
      <c r="O20" s="23">
        <v>5524</v>
      </c>
      <c r="P20" s="23">
        <v>4031</v>
      </c>
      <c r="Q20" s="23">
        <v>2186</v>
      </c>
      <c r="R20" s="20">
        <v>463</v>
      </c>
      <c r="S20" s="20">
        <v>341</v>
      </c>
      <c r="T20" s="20">
        <v>262</v>
      </c>
      <c r="U20" s="26">
        <v>28691</v>
      </c>
    </row>
    <row r="21" spans="1:21" ht="16.5" customHeight="1" x14ac:dyDescent="0.2">
      <c r="A21" s="7"/>
      <c r="B21" s="7"/>
      <c r="C21" s="7" t="s">
        <v>101</v>
      </c>
      <c r="D21" s="7"/>
      <c r="E21" s="7"/>
      <c r="F21" s="7"/>
      <c r="G21" s="7"/>
      <c r="H21" s="7"/>
      <c r="I21" s="7"/>
      <c r="J21" s="7"/>
      <c r="K21" s="7"/>
      <c r="L21" s="9" t="s">
        <v>129</v>
      </c>
      <c r="M21" s="23">
        <v>9220</v>
      </c>
      <c r="N21" s="23">
        <v>5703</v>
      </c>
      <c r="O21" s="23">
        <v>5078</v>
      </c>
      <c r="P21" s="23">
        <v>3629</v>
      </c>
      <c r="Q21" s="23">
        <v>2153</v>
      </c>
      <c r="R21" s="20">
        <v>433</v>
      </c>
      <c r="S21" s="20">
        <v>300</v>
      </c>
      <c r="T21" s="20">
        <v>268</v>
      </c>
      <c r="U21" s="26">
        <v>26784</v>
      </c>
    </row>
    <row r="22" spans="1:21" ht="16.5" customHeight="1" x14ac:dyDescent="0.2">
      <c r="A22" s="7"/>
      <c r="B22" s="7"/>
      <c r="C22" s="7" t="s">
        <v>102</v>
      </c>
      <c r="D22" s="7"/>
      <c r="E22" s="7"/>
      <c r="F22" s="7"/>
      <c r="G22" s="7"/>
      <c r="H22" s="7"/>
      <c r="I22" s="7"/>
      <c r="J22" s="7"/>
      <c r="K22" s="7"/>
      <c r="L22" s="9" t="s">
        <v>129</v>
      </c>
      <c r="M22" s="23">
        <v>8216</v>
      </c>
      <c r="N22" s="23">
        <v>5773</v>
      </c>
      <c r="O22" s="23">
        <v>4882</v>
      </c>
      <c r="P22" s="23">
        <v>3278</v>
      </c>
      <c r="Q22" s="23">
        <v>1959</v>
      </c>
      <c r="R22" s="20">
        <v>394</v>
      </c>
      <c r="S22" s="20">
        <v>267</v>
      </c>
      <c r="T22" s="20">
        <v>234</v>
      </c>
      <c r="U22" s="26">
        <v>25004</v>
      </c>
    </row>
    <row r="23" spans="1:21" ht="16.5" customHeight="1" x14ac:dyDescent="0.2">
      <c r="A23" s="7"/>
      <c r="B23" s="7"/>
      <c r="C23" s="7" t="s">
        <v>103</v>
      </c>
      <c r="D23" s="7"/>
      <c r="E23" s="7"/>
      <c r="F23" s="7"/>
      <c r="G23" s="7"/>
      <c r="H23" s="7"/>
      <c r="I23" s="7"/>
      <c r="J23" s="7"/>
      <c r="K23" s="7"/>
      <c r="L23" s="9" t="s">
        <v>129</v>
      </c>
      <c r="M23" s="23">
        <v>7749</v>
      </c>
      <c r="N23" s="23">
        <v>5252</v>
      </c>
      <c r="O23" s="23">
        <v>4585</v>
      </c>
      <c r="P23" s="23">
        <v>3012</v>
      </c>
      <c r="Q23" s="23">
        <v>1794</v>
      </c>
      <c r="R23" s="20">
        <v>401</v>
      </c>
      <c r="S23" s="20">
        <v>266</v>
      </c>
      <c r="T23" s="20">
        <v>205</v>
      </c>
      <c r="U23" s="26">
        <v>23263</v>
      </c>
    </row>
    <row r="24" spans="1:21" ht="16.5" customHeight="1" x14ac:dyDescent="0.2">
      <c r="A24" s="7"/>
      <c r="B24" s="7"/>
      <c r="C24" s="7" t="s">
        <v>104</v>
      </c>
      <c r="D24" s="7"/>
      <c r="E24" s="7"/>
      <c r="F24" s="7"/>
      <c r="G24" s="7"/>
      <c r="H24" s="7"/>
      <c r="I24" s="7"/>
      <c r="J24" s="7"/>
      <c r="K24" s="7"/>
      <c r="L24" s="9" t="s">
        <v>129</v>
      </c>
      <c r="M24" s="23">
        <v>7337</v>
      </c>
      <c r="N24" s="23">
        <v>4675</v>
      </c>
      <c r="O24" s="23">
        <v>4060</v>
      </c>
      <c r="P24" s="23">
        <v>2966</v>
      </c>
      <c r="Q24" s="23">
        <v>1657</v>
      </c>
      <c r="R24" s="20">
        <v>399</v>
      </c>
      <c r="S24" s="20">
        <v>214</v>
      </c>
      <c r="T24" s="20">
        <v>192</v>
      </c>
      <c r="U24" s="26">
        <v>21498</v>
      </c>
    </row>
    <row r="25" spans="1:21" ht="16.5" customHeight="1" x14ac:dyDescent="0.2">
      <c r="A25" s="7"/>
      <c r="B25" s="7"/>
      <c r="C25" s="7" t="s">
        <v>105</v>
      </c>
      <c r="D25" s="7"/>
      <c r="E25" s="7"/>
      <c r="F25" s="7"/>
      <c r="G25" s="7"/>
      <c r="H25" s="7"/>
      <c r="I25" s="7"/>
      <c r="J25" s="7"/>
      <c r="K25" s="7"/>
      <c r="L25" s="9" t="s">
        <v>129</v>
      </c>
      <c r="M25" s="23">
        <v>7319</v>
      </c>
      <c r="N25" s="23">
        <v>4461</v>
      </c>
      <c r="O25" s="23">
        <v>3982</v>
      </c>
      <c r="P25" s="23">
        <v>2930</v>
      </c>
      <c r="Q25" s="23">
        <v>1585</v>
      </c>
      <c r="R25" s="20">
        <v>433</v>
      </c>
      <c r="S25" s="20">
        <v>215</v>
      </c>
      <c r="T25" s="20">
        <v>231</v>
      </c>
      <c r="U25" s="26">
        <v>21157</v>
      </c>
    </row>
    <row r="26" spans="1:21" ht="16.5" customHeight="1" x14ac:dyDescent="0.2">
      <c r="A26" s="7" t="s">
        <v>171</v>
      </c>
      <c r="B26" s="7"/>
      <c r="C26" s="7"/>
      <c r="D26" s="7"/>
      <c r="E26" s="7"/>
      <c r="F26" s="7"/>
      <c r="G26" s="7"/>
      <c r="H26" s="7"/>
      <c r="I26" s="7"/>
      <c r="J26" s="7"/>
      <c r="K26" s="7"/>
      <c r="L26" s="9"/>
      <c r="M26" s="10"/>
      <c r="N26" s="10"/>
      <c r="O26" s="10"/>
      <c r="P26" s="10"/>
      <c r="Q26" s="10"/>
      <c r="R26" s="10"/>
      <c r="S26" s="10"/>
      <c r="T26" s="10"/>
      <c r="U26" s="10"/>
    </row>
    <row r="27" spans="1:21" ht="16.5" customHeight="1" x14ac:dyDescent="0.2">
      <c r="A27" s="7"/>
      <c r="B27" s="7" t="s">
        <v>143</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45</v>
      </c>
      <c r="D28" s="7"/>
      <c r="E28" s="7"/>
      <c r="F28" s="7"/>
      <c r="G28" s="7"/>
      <c r="H28" s="7"/>
      <c r="I28" s="7"/>
      <c r="J28" s="7"/>
      <c r="K28" s="7"/>
      <c r="L28" s="9" t="s">
        <v>157</v>
      </c>
      <c r="M28" s="36">
        <v>1969.7</v>
      </c>
      <c r="N28" s="36">
        <v>1892.2</v>
      </c>
      <c r="O28" s="36">
        <v>2243.6</v>
      </c>
      <c r="P28" s="36">
        <v>3902</v>
      </c>
      <c r="Q28" s="36">
        <v>2608.1</v>
      </c>
      <c r="R28" s="37">
        <v>761</v>
      </c>
      <c r="S28" s="36">
        <v>1812.5</v>
      </c>
      <c r="T28" s="36">
        <v>2841.1</v>
      </c>
      <c r="U28" s="36">
        <v>2359.4</v>
      </c>
    </row>
    <row r="29" spans="1:21" ht="16.5" customHeight="1" x14ac:dyDescent="0.2">
      <c r="A29" s="7"/>
      <c r="B29" s="7"/>
      <c r="C29" s="7" t="s">
        <v>97</v>
      </c>
      <c r="D29" s="7"/>
      <c r="E29" s="7"/>
      <c r="F29" s="7"/>
      <c r="G29" s="7"/>
      <c r="H29" s="7"/>
      <c r="I29" s="7"/>
      <c r="J29" s="7"/>
      <c r="K29" s="7"/>
      <c r="L29" s="9" t="s">
        <v>157</v>
      </c>
      <c r="M29" s="36">
        <v>2064.1</v>
      </c>
      <c r="N29" s="36">
        <v>2148.6999999999998</v>
      </c>
      <c r="O29" s="36">
        <v>2141.1999999999998</v>
      </c>
      <c r="P29" s="36">
        <v>4064.8</v>
      </c>
      <c r="Q29" s="36">
        <v>2486.3000000000002</v>
      </c>
      <c r="R29" s="37">
        <v>733.3</v>
      </c>
      <c r="S29" s="36">
        <v>1994.4</v>
      </c>
      <c r="T29" s="36">
        <v>2799.6</v>
      </c>
      <c r="U29" s="36">
        <v>2393.1999999999998</v>
      </c>
    </row>
    <row r="30" spans="1:21" ht="16.5" customHeight="1" x14ac:dyDescent="0.2">
      <c r="A30" s="7"/>
      <c r="B30" s="7"/>
      <c r="C30" s="7" t="s">
        <v>98</v>
      </c>
      <c r="D30" s="7"/>
      <c r="E30" s="7"/>
      <c r="F30" s="7"/>
      <c r="G30" s="7"/>
      <c r="H30" s="7"/>
      <c r="I30" s="7"/>
      <c r="J30" s="7"/>
      <c r="K30" s="7"/>
      <c r="L30" s="9" t="s">
        <v>157</v>
      </c>
      <c r="M30" s="36">
        <v>2034.6</v>
      </c>
      <c r="N30" s="36">
        <v>2050.4</v>
      </c>
      <c r="O30" s="36">
        <v>2045.4</v>
      </c>
      <c r="P30" s="36">
        <v>4151.8</v>
      </c>
      <c r="Q30" s="36">
        <v>2517.1999999999998</v>
      </c>
      <c r="R30" s="37">
        <v>699.7</v>
      </c>
      <c r="S30" s="36">
        <v>2128.6</v>
      </c>
      <c r="T30" s="36">
        <v>2816.8</v>
      </c>
      <c r="U30" s="36">
        <v>2365.5</v>
      </c>
    </row>
    <row r="31" spans="1:21" ht="16.5" customHeight="1" x14ac:dyDescent="0.2">
      <c r="A31" s="7"/>
      <c r="B31" s="7"/>
      <c r="C31" s="7" t="s">
        <v>99</v>
      </c>
      <c r="D31" s="7"/>
      <c r="E31" s="7"/>
      <c r="F31" s="7"/>
      <c r="G31" s="7"/>
      <c r="H31" s="7"/>
      <c r="I31" s="7"/>
      <c r="J31" s="7"/>
      <c r="K31" s="7"/>
      <c r="L31" s="9" t="s">
        <v>157</v>
      </c>
      <c r="M31" s="36">
        <v>2032.4</v>
      </c>
      <c r="N31" s="36">
        <v>1773.2</v>
      </c>
      <c r="O31" s="36">
        <v>1993.4</v>
      </c>
      <c r="P31" s="36">
        <v>4100.6000000000004</v>
      </c>
      <c r="Q31" s="36">
        <v>2675.1</v>
      </c>
      <c r="R31" s="37">
        <v>667.4</v>
      </c>
      <c r="S31" s="36">
        <v>2066.9</v>
      </c>
      <c r="T31" s="36">
        <v>2864.9</v>
      </c>
      <c r="U31" s="36">
        <v>2332.6</v>
      </c>
    </row>
    <row r="32" spans="1:21" ht="16.5" customHeight="1" x14ac:dyDescent="0.2">
      <c r="A32" s="7"/>
      <c r="B32" s="7"/>
      <c r="C32" s="7" t="s">
        <v>100</v>
      </c>
      <c r="D32" s="7"/>
      <c r="E32" s="7"/>
      <c r="F32" s="7"/>
      <c r="G32" s="7"/>
      <c r="H32" s="7"/>
      <c r="I32" s="7"/>
      <c r="J32" s="7"/>
      <c r="K32" s="7"/>
      <c r="L32" s="9" t="s">
        <v>157</v>
      </c>
      <c r="M32" s="36">
        <v>1984.7</v>
      </c>
      <c r="N32" s="36">
        <v>1643.9</v>
      </c>
      <c r="O32" s="36">
        <v>1943.4</v>
      </c>
      <c r="P32" s="36">
        <v>3992.1</v>
      </c>
      <c r="Q32" s="36">
        <v>2760.3</v>
      </c>
      <c r="R32" s="37">
        <v>662.6</v>
      </c>
      <c r="S32" s="36">
        <v>1964</v>
      </c>
      <c r="T32" s="36">
        <v>2833.1</v>
      </c>
      <c r="U32" s="36">
        <v>2279.6999999999998</v>
      </c>
    </row>
    <row r="33" spans="1:21" ht="16.5" customHeight="1" x14ac:dyDescent="0.2">
      <c r="A33" s="7"/>
      <c r="B33" s="7"/>
      <c r="C33" s="7" t="s">
        <v>101</v>
      </c>
      <c r="D33" s="7"/>
      <c r="E33" s="7"/>
      <c r="F33" s="7"/>
      <c r="G33" s="7"/>
      <c r="H33" s="7"/>
      <c r="I33" s="7"/>
      <c r="J33" s="7"/>
      <c r="K33" s="7"/>
      <c r="L33" s="9" t="s">
        <v>157</v>
      </c>
      <c r="M33" s="36">
        <v>1941.7</v>
      </c>
      <c r="N33" s="36">
        <v>1483.3</v>
      </c>
      <c r="O33" s="36">
        <v>1878.3</v>
      </c>
      <c r="P33" s="36">
        <v>3692.9</v>
      </c>
      <c r="Q33" s="36">
        <v>2643.6</v>
      </c>
      <c r="R33" s="37">
        <v>577.79999999999995</v>
      </c>
      <c r="S33" s="36">
        <v>2087.5</v>
      </c>
      <c r="T33" s="36">
        <v>2926.3</v>
      </c>
      <c r="U33" s="36">
        <v>2200.1</v>
      </c>
    </row>
    <row r="34" spans="1:21" ht="16.5" customHeight="1" x14ac:dyDescent="0.2">
      <c r="A34" s="7"/>
      <c r="B34" s="7"/>
      <c r="C34" s="7" t="s">
        <v>102</v>
      </c>
      <c r="D34" s="7"/>
      <c r="E34" s="7"/>
      <c r="F34" s="7"/>
      <c r="G34" s="7"/>
      <c r="H34" s="7"/>
      <c r="I34" s="7"/>
      <c r="J34" s="7"/>
      <c r="K34" s="7"/>
      <c r="L34" s="9" t="s">
        <v>157</v>
      </c>
      <c r="M34" s="36">
        <v>1752.7</v>
      </c>
      <c r="N34" s="36">
        <v>1530.3</v>
      </c>
      <c r="O34" s="36">
        <v>1807.1</v>
      </c>
      <c r="P34" s="36">
        <v>3603.3</v>
      </c>
      <c r="Q34" s="36">
        <v>2524.4</v>
      </c>
      <c r="R34" s="37">
        <v>497.4</v>
      </c>
      <c r="S34" s="36">
        <v>1566.7</v>
      </c>
      <c r="T34" s="36">
        <v>2918.6</v>
      </c>
      <c r="U34" s="36">
        <v>2098.8000000000002</v>
      </c>
    </row>
    <row r="35" spans="1:21" ht="16.5" customHeight="1" x14ac:dyDescent="0.2">
      <c r="A35" s="7"/>
      <c r="B35" s="7"/>
      <c r="C35" s="7" t="s">
        <v>103</v>
      </c>
      <c r="D35" s="7"/>
      <c r="E35" s="7"/>
      <c r="F35" s="7"/>
      <c r="G35" s="7"/>
      <c r="H35" s="7"/>
      <c r="I35" s="7"/>
      <c r="J35" s="7"/>
      <c r="K35" s="7"/>
      <c r="L35" s="9" t="s">
        <v>157</v>
      </c>
      <c r="M35" s="36">
        <v>1712.1</v>
      </c>
      <c r="N35" s="36">
        <v>1382.8</v>
      </c>
      <c r="O35" s="36">
        <v>1716.9</v>
      </c>
      <c r="P35" s="36">
        <v>3497</v>
      </c>
      <c r="Q35" s="36">
        <v>2343.1</v>
      </c>
      <c r="R35" s="37">
        <v>489.3</v>
      </c>
      <c r="S35" s="36">
        <v>1393.7</v>
      </c>
      <c r="T35" s="36">
        <v>2831.2</v>
      </c>
      <c r="U35" s="36">
        <v>2018.1</v>
      </c>
    </row>
    <row r="36" spans="1:21" ht="16.5" customHeight="1" x14ac:dyDescent="0.2">
      <c r="A36" s="7"/>
      <c r="B36" s="7"/>
      <c r="C36" s="7" t="s">
        <v>104</v>
      </c>
      <c r="D36" s="7"/>
      <c r="E36" s="7"/>
      <c r="F36" s="7"/>
      <c r="G36" s="7"/>
      <c r="H36" s="7"/>
      <c r="I36" s="7"/>
      <c r="J36" s="7"/>
      <c r="K36" s="7"/>
      <c r="L36" s="9" t="s">
        <v>157</v>
      </c>
      <c r="M36" s="36">
        <v>1603.5</v>
      </c>
      <c r="N36" s="36">
        <v>1180.8</v>
      </c>
      <c r="O36" s="36">
        <v>1500.2</v>
      </c>
      <c r="P36" s="36">
        <v>3520.1</v>
      </c>
      <c r="Q36" s="36">
        <v>2176.8000000000002</v>
      </c>
      <c r="R36" s="37">
        <v>514.79999999999995</v>
      </c>
      <c r="S36" s="36">
        <v>1148.9000000000001</v>
      </c>
      <c r="T36" s="36">
        <v>2788.1</v>
      </c>
      <c r="U36" s="36">
        <v>1898.9</v>
      </c>
    </row>
    <row r="37" spans="1:21" ht="16.5" customHeight="1" x14ac:dyDescent="0.2">
      <c r="A37" s="7"/>
      <c r="B37" s="7"/>
      <c r="C37" s="7" t="s">
        <v>105</v>
      </c>
      <c r="D37" s="7"/>
      <c r="E37" s="7"/>
      <c r="F37" s="7"/>
      <c r="G37" s="7"/>
      <c r="H37" s="7"/>
      <c r="I37" s="7"/>
      <c r="J37" s="7"/>
      <c r="K37" s="7"/>
      <c r="L37" s="9" t="s">
        <v>157</v>
      </c>
      <c r="M37" s="36">
        <v>1612</v>
      </c>
      <c r="N37" s="36">
        <v>1025.4000000000001</v>
      </c>
      <c r="O37" s="36">
        <v>1441.4</v>
      </c>
      <c r="P37" s="36">
        <v>3388.3</v>
      </c>
      <c r="Q37" s="36">
        <v>2233.8000000000002</v>
      </c>
      <c r="R37" s="37">
        <v>533.70000000000005</v>
      </c>
      <c r="S37" s="36">
        <v>1031.5999999999999</v>
      </c>
      <c r="T37" s="36">
        <v>2538.4</v>
      </c>
      <c r="U37" s="36">
        <v>1835.2</v>
      </c>
    </row>
    <row r="38" spans="1:21" ht="16.5" customHeight="1" x14ac:dyDescent="0.2">
      <c r="A38" s="7"/>
      <c r="B38" s="7" t="s">
        <v>144</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45</v>
      </c>
      <c r="D39" s="7"/>
      <c r="E39" s="7"/>
      <c r="F39" s="7"/>
      <c r="G39" s="7"/>
      <c r="H39" s="7"/>
      <c r="I39" s="7"/>
      <c r="J39" s="7"/>
      <c r="K39" s="7"/>
      <c r="L39" s="9" t="s">
        <v>157</v>
      </c>
      <c r="M39" s="37">
        <v>152.1</v>
      </c>
      <c r="N39" s="37">
        <v>120</v>
      </c>
      <c r="O39" s="37">
        <v>160.6</v>
      </c>
      <c r="P39" s="37">
        <v>200.9</v>
      </c>
      <c r="Q39" s="37">
        <v>160.80000000000001</v>
      </c>
      <c r="R39" s="37">
        <v>119.7</v>
      </c>
      <c r="S39" s="35">
        <v>93.6</v>
      </c>
      <c r="T39" s="37">
        <v>197.1</v>
      </c>
      <c r="U39" s="37">
        <v>149.4</v>
      </c>
    </row>
    <row r="40" spans="1:21" ht="16.5" customHeight="1" x14ac:dyDescent="0.2">
      <c r="A40" s="7"/>
      <c r="B40" s="7"/>
      <c r="C40" s="7" t="s">
        <v>97</v>
      </c>
      <c r="D40" s="7"/>
      <c r="E40" s="7"/>
      <c r="F40" s="7"/>
      <c r="G40" s="7"/>
      <c r="H40" s="7"/>
      <c r="I40" s="7"/>
      <c r="J40" s="7"/>
      <c r="K40" s="7"/>
      <c r="L40" s="9" t="s">
        <v>157</v>
      </c>
      <c r="M40" s="37">
        <v>160.4</v>
      </c>
      <c r="N40" s="37">
        <v>136</v>
      </c>
      <c r="O40" s="37">
        <v>153.6</v>
      </c>
      <c r="P40" s="37">
        <v>216.3</v>
      </c>
      <c r="Q40" s="37">
        <v>147</v>
      </c>
      <c r="R40" s="37">
        <v>128.69999999999999</v>
      </c>
      <c r="S40" s="37">
        <v>102.4</v>
      </c>
      <c r="T40" s="37">
        <v>221.3</v>
      </c>
      <c r="U40" s="37">
        <v>156</v>
      </c>
    </row>
    <row r="41" spans="1:21" ht="16.5" customHeight="1" x14ac:dyDescent="0.2">
      <c r="A41" s="7"/>
      <c r="B41" s="7"/>
      <c r="C41" s="7" t="s">
        <v>98</v>
      </c>
      <c r="D41" s="7"/>
      <c r="E41" s="7"/>
      <c r="F41" s="7"/>
      <c r="G41" s="7"/>
      <c r="H41" s="7"/>
      <c r="I41" s="7"/>
      <c r="J41" s="7"/>
      <c r="K41" s="7"/>
      <c r="L41" s="9" t="s">
        <v>157</v>
      </c>
      <c r="M41" s="37">
        <v>164</v>
      </c>
      <c r="N41" s="37">
        <v>141.69999999999999</v>
      </c>
      <c r="O41" s="37">
        <v>163.19999999999999</v>
      </c>
      <c r="P41" s="37">
        <v>217</v>
      </c>
      <c r="Q41" s="37">
        <v>153.19999999999999</v>
      </c>
      <c r="R41" s="37">
        <v>130.30000000000001</v>
      </c>
      <c r="S41" s="37">
        <v>112.2</v>
      </c>
      <c r="T41" s="37">
        <v>215.5</v>
      </c>
      <c r="U41" s="37">
        <v>161.30000000000001</v>
      </c>
    </row>
    <row r="42" spans="1:21" ht="16.5" customHeight="1" x14ac:dyDescent="0.2">
      <c r="A42" s="7"/>
      <c r="B42" s="7"/>
      <c r="C42" s="7" t="s">
        <v>99</v>
      </c>
      <c r="D42" s="7"/>
      <c r="E42" s="7"/>
      <c r="F42" s="7"/>
      <c r="G42" s="7"/>
      <c r="H42" s="7"/>
      <c r="I42" s="7"/>
      <c r="J42" s="7"/>
      <c r="K42" s="7"/>
      <c r="L42" s="9" t="s">
        <v>157</v>
      </c>
      <c r="M42" s="37">
        <v>166.1</v>
      </c>
      <c r="N42" s="37">
        <v>131.80000000000001</v>
      </c>
      <c r="O42" s="37">
        <v>157.4</v>
      </c>
      <c r="P42" s="37">
        <v>217</v>
      </c>
      <c r="Q42" s="37">
        <v>167.1</v>
      </c>
      <c r="R42" s="37">
        <v>125.3</v>
      </c>
      <c r="S42" s="37">
        <v>112.9</v>
      </c>
      <c r="T42" s="37">
        <v>205.1</v>
      </c>
      <c r="U42" s="37">
        <v>159.1</v>
      </c>
    </row>
    <row r="43" spans="1:21" ht="16.5" customHeight="1" x14ac:dyDescent="0.2">
      <c r="A43" s="7"/>
      <c r="B43" s="7"/>
      <c r="C43" s="7" t="s">
        <v>100</v>
      </c>
      <c r="D43" s="7"/>
      <c r="E43" s="7"/>
      <c r="F43" s="7"/>
      <c r="G43" s="7"/>
      <c r="H43" s="7"/>
      <c r="I43" s="7"/>
      <c r="J43" s="7"/>
      <c r="K43" s="7"/>
      <c r="L43" s="9" t="s">
        <v>157</v>
      </c>
      <c r="M43" s="37">
        <v>164.3</v>
      </c>
      <c r="N43" s="37">
        <v>127.6</v>
      </c>
      <c r="O43" s="37">
        <v>150.6</v>
      </c>
      <c r="P43" s="37">
        <v>210.4</v>
      </c>
      <c r="Q43" s="37">
        <v>164.8</v>
      </c>
      <c r="R43" s="37">
        <v>118.7</v>
      </c>
      <c r="S43" s="37">
        <v>109.5</v>
      </c>
      <c r="T43" s="37">
        <v>195.8</v>
      </c>
      <c r="U43" s="37">
        <v>155.1</v>
      </c>
    </row>
    <row r="44" spans="1:21" ht="16.5" customHeight="1" x14ac:dyDescent="0.2">
      <c r="A44" s="7"/>
      <c r="B44" s="7"/>
      <c r="C44" s="7" t="s">
        <v>101</v>
      </c>
      <c r="D44" s="7"/>
      <c r="E44" s="7"/>
      <c r="F44" s="7"/>
      <c r="G44" s="7"/>
      <c r="H44" s="7"/>
      <c r="I44" s="7"/>
      <c r="J44" s="7"/>
      <c r="K44" s="7"/>
      <c r="L44" s="9" t="s">
        <v>157</v>
      </c>
      <c r="M44" s="37">
        <v>158.9</v>
      </c>
      <c r="N44" s="37">
        <v>120.8</v>
      </c>
      <c r="O44" s="37">
        <v>140.80000000000001</v>
      </c>
      <c r="P44" s="37">
        <v>190.8</v>
      </c>
      <c r="Q44" s="37">
        <v>163.5</v>
      </c>
      <c r="R44" s="37">
        <v>111.6</v>
      </c>
      <c r="S44" s="35">
        <v>98</v>
      </c>
      <c r="T44" s="37">
        <v>200</v>
      </c>
      <c r="U44" s="37">
        <v>147.4</v>
      </c>
    </row>
    <row r="45" spans="1:21" ht="16.5" customHeight="1" x14ac:dyDescent="0.2">
      <c r="A45" s="7"/>
      <c r="B45" s="7"/>
      <c r="C45" s="7" t="s">
        <v>102</v>
      </c>
      <c r="D45" s="7"/>
      <c r="E45" s="7"/>
      <c r="F45" s="7"/>
      <c r="G45" s="7"/>
      <c r="H45" s="7"/>
      <c r="I45" s="7"/>
      <c r="J45" s="7"/>
      <c r="K45" s="7"/>
      <c r="L45" s="9" t="s">
        <v>157</v>
      </c>
      <c r="M45" s="37">
        <v>143.80000000000001</v>
      </c>
      <c r="N45" s="37">
        <v>125.1</v>
      </c>
      <c r="O45" s="37">
        <v>137.1</v>
      </c>
      <c r="P45" s="37">
        <v>173.5</v>
      </c>
      <c r="Q45" s="37">
        <v>149.9</v>
      </c>
      <c r="R45" s="37">
        <v>102</v>
      </c>
      <c r="S45" s="35">
        <v>88.9</v>
      </c>
      <c r="T45" s="37">
        <v>174.8</v>
      </c>
      <c r="U45" s="37">
        <v>139.6</v>
      </c>
    </row>
    <row r="46" spans="1:21" ht="16.5" customHeight="1" x14ac:dyDescent="0.2">
      <c r="A46" s="7"/>
      <c r="B46" s="7"/>
      <c r="C46" s="7" t="s">
        <v>103</v>
      </c>
      <c r="D46" s="7"/>
      <c r="E46" s="7"/>
      <c r="F46" s="7"/>
      <c r="G46" s="7"/>
      <c r="H46" s="7"/>
      <c r="I46" s="7"/>
      <c r="J46" s="7"/>
      <c r="K46" s="7"/>
      <c r="L46" s="9" t="s">
        <v>157</v>
      </c>
      <c r="M46" s="37">
        <v>137.6</v>
      </c>
      <c r="N46" s="37">
        <v>116.3</v>
      </c>
      <c r="O46" s="37">
        <v>130.5</v>
      </c>
      <c r="P46" s="37">
        <v>161</v>
      </c>
      <c r="Q46" s="37">
        <v>138.5</v>
      </c>
      <c r="R46" s="37">
        <v>104.2</v>
      </c>
      <c r="S46" s="35">
        <v>89.5</v>
      </c>
      <c r="T46" s="37">
        <v>153</v>
      </c>
      <c r="U46" s="37">
        <v>131.80000000000001</v>
      </c>
    </row>
    <row r="47" spans="1:21" ht="16.5" customHeight="1" x14ac:dyDescent="0.2">
      <c r="A47" s="7"/>
      <c r="B47" s="7"/>
      <c r="C47" s="7" t="s">
        <v>104</v>
      </c>
      <c r="D47" s="7"/>
      <c r="E47" s="7"/>
      <c r="F47" s="7"/>
      <c r="G47" s="7"/>
      <c r="H47" s="7"/>
      <c r="I47" s="7"/>
      <c r="J47" s="7"/>
      <c r="K47" s="7"/>
      <c r="L47" s="9" t="s">
        <v>157</v>
      </c>
      <c r="M47" s="37">
        <v>132.19999999999999</v>
      </c>
      <c r="N47" s="37">
        <v>105.8</v>
      </c>
      <c r="O47" s="37">
        <v>117.5</v>
      </c>
      <c r="P47" s="37">
        <v>161.5</v>
      </c>
      <c r="Q47" s="37">
        <v>129.1</v>
      </c>
      <c r="R47" s="37">
        <v>104.1</v>
      </c>
      <c r="S47" s="35">
        <v>73.099999999999994</v>
      </c>
      <c r="T47" s="37">
        <v>146.1</v>
      </c>
      <c r="U47" s="37">
        <v>123.9</v>
      </c>
    </row>
    <row r="48" spans="1:21" ht="16.5" customHeight="1" x14ac:dyDescent="0.2">
      <c r="A48" s="7"/>
      <c r="B48" s="7"/>
      <c r="C48" s="7" t="s">
        <v>105</v>
      </c>
      <c r="D48" s="7"/>
      <c r="E48" s="7"/>
      <c r="F48" s="7"/>
      <c r="G48" s="7"/>
      <c r="H48" s="7"/>
      <c r="I48" s="7"/>
      <c r="J48" s="7"/>
      <c r="K48" s="7"/>
      <c r="L48" s="9" t="s">
        <v>157</v>
      </c>
      <c r="M48" s="37">
        <v>133.69999999999999</v>
      </c>
      <c r="N48" s="37">
        <v>103.1</v>
      </c>
      <c r="O48" s="37">
        <v>117.7</v>
      </c>
      <c r="P48" s="37">
        <v>164.6</v>
      </c>
      <c r="Q48" s="37">
        <v>124.8</v>
      </c>
      <c r="R48" s="37">
        <v>113.4</v>
      </c>
      <c r="S48" s="35">
        <v>75.099999999999994</v>
      </c>
      <c r="T48" s="37">
        <v>181.6</v>
      </c>
      <c r="U48" s="37">
        <v>124.2</v>
      </c>
    </row>
    <row r="49" spans="1:21" ht="16.5" customHeight="1" x14ac:dyDescent="0.2">
      <c r="A49" s="7" t="s">
        <v>172</v>
      </c>
      <c r="B49" s="7"/>
      <c r="C49" s="7"/>
      <c r="D49" s="7"/>
      <c r="E49" s="7"/>
      <c r="F49" s="7"/>
      <c r="G49" s="7"/>
      <c r="H49" s="7"/>
      <c r="I49" s="7"/>
      <c r="J49" s="7"/>
      <c r="K49" s="7"/>
      <c r="L49" s="9"/>
      <c r="M49" s="10"/>
      <c r="N49" s="10"/>
      <c r="O49" s="10"/>
      <c r="P49" s="10"/>
      <c r="Q49" s="10"/>
      <c r="R49" s="10"/>
      <c r="S49" s="10"/>
      <c r="T49" s="10"/>
      <c r="U49" s="10"/>
    </row>
    <row r="50" spans="1:21" ht="16.5" customHeight="1" x14ac:dyDescent="0.2">
      <c r="A50" s="7"/>
      <c r="B50" s="7" t="s">
        <v>143</v>
      </c>
      <c r="C50" s="7"/>
      <c r="D50" s="7"/>
      <c r="E50" s="7"/>
      <c r="F50" s="7"/>
      <c r="G50" s="7"/>
      <c r="H50" s="7"/>
      <c r="I50" s="7"/>
      <c r="J50" s="7"/>
      <c r="K50" s="7"/>
      <c r="L50" s="9"/>
      <c r="M50" s="10"/>
      <c r="N50" s="10"/>
      <c r="O50" s="10"/>
      <c r="P50" s="10"/>
      <c r="Q50" s="10"/>
      <c r="R50" s="10"/>
      <c r="S50" s="10"/>
      <c r="T50" s="10"/>
      <c r="U50" s="10"/>
    </row>
    <row r="51" spans="1:21" ht="16.5" customHeight="1" x14ac:dyDescent="0.2">
      <c r="A51" s="7"/>
      <c r="B51" s="7"/>
      <c r="C51" s="7" t="s">
        <v>45</v>
      </c>
      <c r="D51" s="7"/>
      <c r="E51" s="7"/>
      <c r="F51" s="7"/>
      <c r="G51" s="7"/>
      <c r="H51" s="7"/>
      <c r="I51" s="7"/>
      <c r="J51" s="7"/>
      <c r="K51" s="7"/>
      <c r="L51" s="9" t="s">
        <v>161</v>
      </c>
      <c r="M51" s="36">
        <v>1617.3</v>
      </c>
      <c r="N51" s="36">
        <v>1497.1</v>
      </c>
      <c r="O51" s="36">
        <v>1809</v>
      </c>
      <c r="P51" s="36">
        <v>3133</v>
      </c>
      <c r="Q51" s="36">
        <v>2088.6999999999998</v>
      </c>
      <c r="R51" s="37">
        <v>655.29999999999995</v>
      </c>
      <c r="S51" s="36">
        <v>1369.4</v>
      </c>
      <c r="T51" s="36">
        <v>2304.6</v>
      </c>
      <c r="U51" s="36">
        <v>1913.5</v>
      </c>
    </row>
    <row r="52" spans="1:21" ht="16.5" customHeight="1" x14ac:dyDescent="0.2">
      <c r="A52" s="7"/>
      <c r="B52" s="7"/>
      <c r="C52" s="7" t="s">
        <v>97</v>
      </c>
      <c r="D52" s="7"/>
      <c r="E52" s="7"/>
      <c r="F52" s="7"/>
      <c r="G52" s="7"/>
      <c r="H52" s="7"/>
      <c r="I52" s="7"/>
      <c r="J52" s="7"/>
      <c r="K52" s="7"/>
      <c r="L52" s="9" t="s">
        <v>161</v>
      </c>
      <c r="M52" s="36">
        <v>1695.1</v>
      </c>
      <c r="N52" s="36">
        <v>1701.5</v>
      </c>
      <c r="O52" s="36">
        <v>1724.8</v>
      </c>
      <c r="P52" s="36">
        <v>3253.6</v>
      </c>
      <c r="Q52" s="36">
        <v>1988.9</v>
      </c>
      <c r="R52" s="37">
        <v>630.70000000000005</v>
      </c>
      <c r="S52" s="36">
        <v>1500.9</v>
      </c>
      <c r="T52" s="36">
        <v>2255</v>
      </c>
      <c r="U52" s="36">
        <v>1938.3</v>
      </c>
    </row>
    <row r="53" spans="1:21" ht="16.5" customHeight="1" x14ac:dyDescent="0.2">
      <c r="A53" s="7"/>
      <c r="B53" s="7"/>
      <c r="C53" s="7" t="s">
        <v>98</v>
      </c>
      <c r="D53" s="7"/>
      <c r="E53" s="7"/>
      <c r="F53" s="7"/>
      <c r="G53" s="7"/>
      <c r="H53" s="7"/>
      <c r="I53" s="7"/>
      <c r="J53" s="7"/>
      <c r="K53" s="7"/>
      <c r="L53" s="9" t="s">
        <v>161</v>
      </c>
      <c r="M53" s="36">
        <v>1671.8</v>
      </c>
      <c r="N53" s="36">
        <v>1626.5</v>
      </c>
      <c r="O53" s="36">
        <v>1644.5</v>
      </c>
      <c r="P53" s="36">
        <v>3314.4</v>
      </c>
      <c r="Q53" s="36">
        <v>2015.5</v>
      </c>
      <c r="R53" s="37">
        <v>601.1</v>
      </c>
      <c r="S53" s="36">
        <v>1602.6</v>
      </c>
      <c r="T53" s="36">
        <v>2255.1</v>
      </c>
      <c r="U53" s="36">
        <v>1913.7</v>
      </c>
    </row>
    <row r="54" spans="1:21" ht="16.5" customHeight="1" x14ac:dyDescent="0.2">
      <c r="A54" s="7"/>
      <c r="B54" s="7"/>
      <c r="C54" s="7" t="s">
        <v>99</v>
      </c>
      <c r="D54" s="7"/>
      <c r="E54" s="7"/>
      <c r="F54" s="7"/>
      <c r="G54" s="7"/>
      <c r="H54" s="7"/>
      <c r="I54" s="7"/>
      <c r="J54" s="7"/>
      <c r="K54" s="7"/>
      <c r="L54" s="9" t="s">
        <v>161</v>
      </c>
      <c r="M54" s="36">
        <v>1671.4</v>
      </c>
      <c r="N54" s="36">
        <v>1411.8</v>
      </c>
      <c r="O54" s="36">
        <v>1622.8</v>
      </c>
      <c r="P54" s="36">
        <v>3258.9</v>
      </c>
      <c r="Q54" s="36">
        <v>2138.4</v>
      </c>
      <c r="R54" s="37">
        <v>572.5</v>
      </c>
      <c r="S54" s="36">
        <v>1556.2</v>
      </c>
      <c r="T54" s="36">
        <v>2277.1999999999998</v>
      </c>
      <c r="U54" s="36">
        <v>1885.1</v>
      </c>
    </row>
    <row r="55" spans="1:21" ht="16.5" customHeight="1" x14ac:dyDescent="0.2">
      <c r="A55" s="7"/>
      <c r="B55" s="7"/>
      <c r="C55" s="7" t="s">
        <v>100</v>
      </c>
      <c r="D55" s="7"/>
      <c r="E55" s="7"/>
      <c r="F55" s="7"/>
      <c r="G55" s="7"/>
      <c r="H55" s="7"/>
      <c r="I55" s="7"/>
      <c r="J55" s="7"/>
      <c r="K55" s="7"/>
      <c r="L55" s="9" t="s">
        <v>161</v>
      </c>
      <c r="M55" s="36">
        <v>1632.7</v>
      </c>
      <c r="N55" s="36">
        <v>1314.7</v>
      </c>
      <c r="O55" s="36">
        <v>1577.5</v>
      </c>
      <c r="P55" s="36">
        <v>3150.9</v>
      </c>
      <c r="Q55" s="36">
        <v>2199.1999999999998</v>
      </c>
      <c r="R55" s="37">
        <v>545.1</v>
      </c>
      <c r="S55" s="36">
        <v>1446.6</v>
      </c>
      <c r="T55" s="36">
        <v>2234.1999999999998</v>
      </c>
      <c r="U55" s="36">
        <v>1838.4</v>
      </c>
    </row>
    <row r="56" spans="1:21" ht="16.5" customHeight="1" x14ac:dyDescent="0.2">
      <c r="A56" s="7"/>
      <c r="B56" s="7"/>
      <c r="C56" s="7" t="s">
        <v>101</v>
      </c>
      <c r="D56" s="7"/>
      <c r="E56" s="7"/>
      <c r="F56" s="7"/>
      <c r="G56" s="7"/>
      <c r="H56" s="7"/>
      <c r="I56" s="7"/>
      <c r="J56" s="7"/>
      <c r="K56" s="7"/>
      <c r="L56" s="9" t="s">
        <v>161</v>
      </c>
      <c r="M56" s="36">
        <v>1597.7</v>
      </c>
      <c r="N56" s="36">
        <v>1186.3</v>
      </c>
      <c r="O56" s="36">
        <v>1521.9</v>
      </c>
      <c r="P56" s="36">
        <v>2894.2</v>
      </c>
      <c r="Q56" s="36">
        <v>2103</v>
      </c>
      <c r="R56" s="37">
        <v>456.5</v>
      </c>
      <c r="S56" s="36">
        <v>1501.8</v>
      </c>
      <c r="T56" s="36">
        <v>2283.8000000000002</v>
      </c>
      <c r="U56" s="36">
        <v>1769.7</v>
      </c>
    </row>
    <row r="57" spans="1:21" ht="16.5" customHeight="1" x14ac:dyDescent="0.2">
      <c r="A57" s="7"/>
      <c r="B57" s="7"/>
      <c r="C57" s="7" t="s">
        <v>102</v>
      </c>
      <c r="D57" s="7"/>
      <c r="E57" s="7"/>
      <c r="F57" s="7"/>
      <c r="G57" s="7"/>
      <c r="H57" s="7"/>
      <c r="I57" s="7"/>
      <c r="J57" s="7"/>
      <c r="K57" s="7"/>
      <c r="L57" s="9" t="s">
        <v>161</v>
      </c>
      <c r="M57" s="36">
        <v>1444.1</v>
      </c>
      <c r="N57" s="36">
        <v>1220.5</v>
      </c>
      <c r="O57" s="36">
        <v>1463.6</v>
      </c>
      <c r="P57" s="36">
        <v>2809.8</v>
      </c>
      <c r="Q57" s="36">
        <v>2008.7</v>
      </c>
      <c r="R57" s="37">
        <v>396.7</v>
      </c>
      <c r="S57" s="36">
        <v>1128.3</v>
      </c>
      <c r="T57" s="36">
        <v>2256.6999999999998</v>
      </c>
      <c r="U57" s="36">
        <v>1685.7</v>
      </c>
    </row>
    <row r="58" spans="1:21" ht="16.5" customHeight="1" x14ac:dyDescent="0.2">
      <c r="A58" s="7"/>
      <c r="B58" s="7"/>
      <c r="C58" s="7" t="s">
        <v>103</v>
      </c>
      <c r="D58" s="7"/>
      <c r="E58" s="7"/>
      <c r="F58" s="7"/>
      <c r="G58" s="7"/>
      <c r="H58" s="7"/>
      <c r="I58" s="7"/>
      <c r="J58" s="7"/>
      <c r="K58" s="7"/>
      <c r="L58" s="9" t="s">
        <v>161</v>
      </c>
      <c r="M58" s="36">
        <v>1412.9</v>
      </c>
      <c r="N58" s="36">
        <v>1100.4000000000001</v>
      </c>
      <c r="O58" s="36">
        <v>1390.4</v>
      </c>
      <c r="P58" s="36">
        <v>2717.1</v>
      </c>
      <c r="Q58" s="36">
        <v>1865.7</v>
      </c>
      <c r="R58" s="37">
        <v>393.6</v>
      </c>
      <c r="S58" s="36">
        <v>1004.4</v>
      </c>
      <c r="T58" s="36">
        <v>2176.1</v>
      </c>
      <c r="U58" s="36">
        <v>1619.5</v>
      </c>
    </row>
    <row r="59" spans="1:21" ht="16.5" customHeight="1" x14ac:dyDescent="0.2">
      <c r="A59" s="7"/>
      <c r="B59" s="7"/>
      <c r="C59" s="7" t="s">
        <v>104</v>
      </c>
      <c r="D59" s="7"/>
      <c r="E59" s="7"/>
      <c r="F59" s="7"/>
      <c r="G59" s="7"/>
      <c r="H59" s="7"/>
      <c r="I59" s="7"/>
      <c r="J59" s="7"/>
      <c r="K59" s="7"/>
      <c r="L59" s="9" t="s">
        <v>161</v>
      </c>
      <c r="M59" s="36">
        <v>1323.9</v>
      </c>
      <c r="N59" s="37">
        <v>937</v>
      </c>
      <c r="O59" s="36">
        <v>1214.5</v>
      </c>
      <c r="P59" s="36">
        <v>2726.4</v>
      </c>
      <c r="Q59" s="36">
        <v>1733.8</v>
      </c>
      <c r="R59" s="37">
        <v>415.7</v>
      </c>
      <c r="S59" s="37">
        <v>827.7</v>
      </c>
      <c r="T59" s="36">
        <v>2130.5</v>
      </c>
      <c r="U59" s="36">
        <v>1521.7</v>
      </c>
    </row>
    <row r="60" spans="1:21" ht="16.5" customHeight="1" x14ac:dyDescent="0.2">
      <c r="A60" s="7"/>
      <c r="B60" s="7"/>
      <c r="C60" s="7" t="s">
        <v>105</v>
      </c>
      <c r="D60" s="7"/>
      <c r="E60" s="7"/>
      <c r="F60" s="7"/>
      <c r="G60" s="7"/>
      <c r="H60" s="7"/>
      <c r="I60" s="7"/>
      <c r="J60" s="7"/>
      <c r="K60" s="7"/>
      <c r="L60" s="9" t="s">
        <v>161</v>
      </c>
      <c r="M60" s="36">
        <v>1330.3</v>
      </c>
      <c r="N60" s="37">
        <v>811.6</v>
      </c>
      <c r="O60" s="36">
        <v>1166</v>
      </c>
      <c r="P60" s="36">
        <v>2613.1999999999998</v>
      </c>
      <c r="Q60" s="36">
        <v>1778.9</v>
      </c>
      <c r="R60" s="37">
        <v>431.8</v>
      </c>
      <c r="S60" s="37">
        <v>742.5</v>
      </c>
      <c r="T60" s="36">
        <v>1928.2</v>
      </c>
      <c r="U60" s="36">
        <v>1467.7</v>
      </c>
    </row>
    <row r="61" spans="1:21" ht="16.5" customHeight="1" x14ac:dyDescent="0.2">
      <c r="A61" s="7"/>
      <c r="B61" s="7" t="s">
        <v>144</v>
      </c>
      <c r="C61" s="7"/>
      <c r="D61" s="7"/>
      <c r="E61" s="7"/>
      <c r="F61" s="7"/>
      <c r="G61" s="7"/>
      <c r="H61" s="7"/>
      <c r="I61" s="7"/>
      <c r="J61" s="7"/>
      <c r="K61" s="7"/>
      <c r="L61" s="9"/>
      <c r="M61" s="10"/>
      <c r="N61" s="10"/>
      <c r="O61" s="10"/>
      <c r="P61" s="10"/>
      <c r="Q61" s="10"/>
      <c r="R61" s="10"/>
      <c r="S61" s="10"/>
      <c r="T61" s="10"/>
      <c r="U61" s="10"/>
    </row>
    <row r="62" spans="1:21" ht="16.5" customHeight="1" x14ac:dyDescent="0.2">
      <c r="A62" s="7"/>
      <c r="B62" s="7"/>
      <c r="C62" s="7" t="s">
        <v>45</v>
      </c>
      <c r="D62" s="7"/>
      <c r="E62" s="7"/>
      <c r="F62" s="7"/>
      <c r="G62" s="7"/>
      <c r="H62" s="7"/>
      <c r="I62" s="7"/>
      <c r="J62" s="7"/>
      <c r="K62" s="7"/>
      <c r="L62" s="9" t="s">
        <v>161</v>
      </c>
      <c r="M62" s="37">
        <v>164.9</v>
      </c>
      <c r="N62" s="37">
        <v>124.9</v>
      </c>
      <c r="O62" s="37">
        <v>176.3</v>
      </c>
      <c r="P62" s="37">
        <v>218.5</v>
      </c>
      <c r="Q62" s="37">
        <v>186</v>
      </c>
      <c r="R62" s="37">
        <v>147.9</v>
      </c>
      <c r="S62" s="35">
        <v>93</v>
      </c>
      <c r="T62" s="37">
        <v>192.9</v>
      </c>
      <c r="U62" s="37">
        <v>161.4</v>
      </c>
    </row>
    <row r="63" spans="1:21" ht="16.5" customHeight="1" x14ac:dyDescent="0.2">
      <c r="A63" s="7"/>
      <c r="B63" s="7"/>
      <c r="C63" s="7" t="s">
        <v>97</v>
      </c>
      <c r="D63" s="7"/>
      <c r="E63" s="7"/>
      <c r="F63" s="7"/>
      <c r="G63" s="7"/>
      <c r="H63" s="7"/>
      <c r="I63" s="7"/>
      <c r="J63" s="7"/>
      <c r="K63" s="7"/>
      <c r="L63" s="9" t="s">
        <v>161</v>
      </c>
      <c r="M63" s="37">
        <v>170.7</v>
      </c>
      <c r="N63" s="37">
        <v>138.5</v>
      </c>
      <c r="O63" s="37">
        <v>166.3</v>
      </c>
      <c r="P63" s="37">
        <v>231.4</v>
      </c>
      <c r="Q63" s="37">
        <v>168.1</v>
      </c>
      <c r="R63" s="37">
        <v>158.19999999999999</v>
      </c>
      <c r="S63" s="35">
        <v>99.9</v>
      </c>
      <c r="T63" s="37">
        <v>212.5</v>
      </c>
      <c r="U63" s="37">
        <v>165.6</v>
      </c>
    </row>
    <row r="64" spans="1:21" ht="16.5" customHeight="1" x14ac:dyDescent="0.2">
      <c r="A64" s="7"/>
      <c r="B64" s="7"/>
      <c r="C64" s="7" t="s">
        <v>98</v>
      </c>
      <c r="D64" s="7"/>
      <c r="E64" s="7"/>
      <c r="F64" s="7"/>
      <c r="G64" s="7"/>
      <c r="H64" s="7"/>
      <c r="I64" s="7"/>
      <c r="J64" s="7"/>
      <c r="K64" s="7"/>
      <c r="L64" s="9" t="s">
        <v>161</v>
      </c>
      <c r="M64" s="37">
        <v>173.9</v>
      </c>
      <c r="N64" s="37">
        <v>144.19999999999999</v>
      </c>
      <c r="O64" s="37">
        <v>175.5</v>
      </c>
      <c r="P64" s="37">
        <v>229.7</v>
      </c>
      <c r="Q64" s="37">
        <v>174.6</v>
      </c>
      <c r="R64" s="37">
        <v>160.19999999999999</v>
      </c>
      <c r="S64" s="37">
        <v>107.6</v>
      </c>
      <c r="T64" s="37">
        <v>203.9</v>
      </c>
      <c r="U64" s="37">
        <v>170.4</v>
      </c>
    </row>
    <row r="65" spans="1:21" ht="16.5" customHeight="1" x14ac:dyDescent="0.2">
      <c r="A65" s="7"/>
      <c r="B65" s="7"/>
      <c r="C65" s="7" t="s">
        <v>99</v>
      </c>
      <c r="D65" s="7"/>
      <c r="E65" s="7"/>
      <c r="F65" s="7"/>
      <c r="G65" s="7"/>
      <c r="H65" s="7"/>
      <c r="I65" s="7"/>
      <c r="J65" s="7"/>
      <c r="K65" s="7"/>
      <c r="L65" s="9" t="s">
        <v>161</v>
      </c>
      <c r="M65" s="37">
        <v>176.2</v>
      </c>
      <c r="N65" s="37">
        <v>134.4</v>
      </c>
      <c r="O65" s="37">
        <v>167.9</v>
      </c>
      <c r="P65" s="37">
        <v>226.6</v>
      </c>
      <c r="Q65" s="37">
        <v>189.7</v>
      </c>
      <c r="R65" s="37">
        <v>154.1</v>
      </c>
      <c r="S65" s="37">
        <v>108</v>
      </c>
      <c r="T65" s="37">
        <v>191.4</v>
      </c>
      <c r="U65" s="37">
        <v>167.7</v>
      </c>
    </row>
    <row r="66" spans="1:21" ht="16.5" customHeight="1" x14ac:dyDescent="0.2">
      <c r="A66" s="7"/>
      <c r="B66" s="7"/>
      <c r="C66" s="7" t="s">
        <v>100</v>
      </c>
      <c r="D66" s="7"/>
      <c r="E66" s="7"/>
      <c r="F66" s="7"/>
      <c r="G66" s="7"/>
      <c r="H66" s="7"/>
      <c r="I66" s="7"/>
      <c r="J66" s="7"/>
      <c r="K66" s="7"/>
      <c r="L66" s="9" t="s">
        <v>161</v>
      </c>
      <c r="M66" s="37">
        <v>174.6</v>
      </c>
      <c r="N66" s="37">
        <v>130.6</v>
      </c>
      <c r="O66" s="37">
        <v>160</v>
      </c>
      <c r="P66" s="37">
        <v>216.5</v>
      </c>
      <c r="Q66" s="37">
        <v>186.1</v>
      </c>
      <c r="R66" s="37">
        <v>145.9</v>
      </c>
      <c r="S66" s="37">
        <v>104.1</v>
      </c>
      <c r="T66" s="37">
        <v>181.6</v>
      </c>
      <c r="U66" s="37">
        <v>163.19999999999999</v>
      </c>
    </row>
    <row r="67" spans="1:21" ht="16.5" customHeight="1" x14ac:dyDescent="0.2">
      <c r="A67" s="7"/>
      <c r="B67" s="7"/>
      <c r="C67" s="7" t="s">
        <v>101</v>
      </c>
      <c r="D67" s="7"/>
      <c r="E67" s="7"/>
      <c r="F67" s="7"/>
      <c r="G67" s="7"/>
      <c r="H67" s="7"/>
      <c r="I67" s="7"/>
      <c r="J67" s="7"/>
      <c r="K67" s="7"/>
      <c r="L67" s="9" t="s">
        <v>161</v>
      </c>
      <c r="M67" s="37">
        <v>169</v>
      </c>
      <c r="N67" s="37">
        <v>123.9</v>
      </c>
      <c r="O67" s="37">
        <v>148.69999999999999</v>
      </c>
      <c r="P67" s="37">
        <v>194.2</v>
      </c>
      <c r="Q67" s="37">
        <v>183.4</v>
      </c>
      <c r="R67" s="37">
        <v>136.69999999999999</v>
      </c>
      <c r="S67" s="35">
        <v>93.3</v>
      </c>
      <c r="T67" s="37">
        <v>183</v>
      </c>
      <c r="U67" s="37">
        <v>154.69999999999999</v>
      </c>
    </row>
    <row r="68" spans="1:21" ht="16.5" customHeight="1" x14ac:dyDescent="0.2">
      <c r="A68" s="7"/>
      <c r="B68" s="7"/>
      <c r="C68" s="7" t="s">
        <v>102</v>
      </c>
      <c r="D68" s="7"/>
      <c r="E68" s="7"/>
      <c r="F68" s="7"/>
      <c r="G68" s="7"/>
      <c r="H68" s="7"/>
      <c r="I68" s="7"/>
      <c r="J68" s="7"/>
      <c r="K68" s="7"/>
      <c r="L68" s="9" t="s">
        <v>161</v>
      </c>
      <c r="M68" s="37">
        <v>153</v>
      </c>
      <c r="N68" s="37">
        <v>128.4</v>
      </c>
      <c r="O68" s="37">
        <v>143.9</v>
      </c>
      <c r="P68" s="37">
        <v>175</v>
      </c>
      <c r="Q68" s="37">
        <v>167.5</v>
      </c>
      <c r="R68" s="37">
        <v>124.1</v>
      </c>
      <c r="S68" s="35">
        <v>84</v>
      </c>
      <c r="T68" s="37">
        <v>158.6</v>
      </c>
      <c r="U68" s="37">
        <v>146.30000000000001</v>
      </c>
    </row>
    <row r="69" spans="1:21" ht="16.5" customHeight="1" x14ac:dyDescent="0.2">
      <c r="A69" s="7"/>
      <c r="B69" s="7"/>
      <c r="C69" s="7" t="s">
        <v>103</v>
      </c>
      <c r="D69" s="7"/>
      <c r="E69" s="7"/>
      <c r="F69" s="7"/>
      <c r="G69" s="7"/>
      <c r="H69" s="7"/>
      <c r="I69" s="7"/>
      <c r="J69" s="7"/>
      <c r="K69" s="7"/>
      <c r="L69" s="9" t="s">
        <v>161</v>
      </c>
      <c r="M69" s="37">
        <v>146.4</v>
      </c>
      <c r="N69" s="37">
        <v>119.4</v>
      </c>
      <c r="O69" s="37">
        <v>136.19999999999999</v>
      </c>
      <c r="P69" s="37">
        <v>161.1</v>
      </c>
      <c r="Q69" s="37">
        <v>154.19999999999999</v>
      </c>
      <c r="R69" s="37">
        <v>125.6</v>
      </c>
      <c r="S69" s="35">
        <v>83.9</v>
      </c>
      <c r="T69" s="37">
        <v>137.5</v>
      </c>
      <c r="U69" s="37">
        <v>137.80000000000001</v>
      </c>
    </row>
    <row r="70" spans="1:21" ht="16.5" customHeight="1" x14ac:dyDescent="0.2">
      <c r="A70" s="7"/>
      <c r="B70" s="7"/>
      <c r="C70" s="7" t="s">
        <v>104</v>
      </c>
      <c r="D70" s="7"/>
      <c r="E70" s="7"/>
      <c r="F70" s="7"/>
      <c r="G70" s="7"/>
      <c r="H70" s="7"/>
      <c r="I70" s="7"/>
      <c r="J70" s="7"/>
      <c r="K70" s="7"/>
      <c r="L70" s="9" t="s">
        <v>161</v>
      </c>
      <c r="M70" s="37">
        <v>140.5</v>
      </c>
      <c r="N70" s="37">
        <v>108.6</v>
      </c>
      <c r="O70" s="37">
        <v>122.1</v>
      </c>
      <c r="P70" s="37">
        <v>161.30000000000001</v>
      </c>
      <c r="Q70" s="37">
        <v>143.19999999999999</v>
      </c>
      <c r="R70" s="37">
        <v>124.4</v>
      </c>
      <c r="S70" s="35">
        <v>68.099999999999994</v>
      </c>
      <c r="T70" s="37">
        <v>131.6</v>
      </c>
      <c r="U70" s="37">
        <v>129.19999999999999</v>
      </c>
    </row>
    <row r="71" spans="1:21" ht="16.5" customHeight="1" x14ac:dyDescent="0.2">
      <c r="A71" s="14"/>
      <c r="B71" s="14"/>
      <c r="C71" s="14" t="s">
        <v>105</v>
      </c>
      <c r="D71" s="14"/>
      <c r="E71" s="14"/>
      <c r="F71" s="14"/>
      <c r="G71" s="14"/>
      <c r="H71" s="14"/>
      <c r="I71" s="14"/>
      <c r="J71" s="14"/>
      <c r="K71" s="14"/>
      <c r="L71" s="15" t="s">
        <v>161</v>
      </c>
      <c r="M71" s="40">
        <v>141.69999999999999</v>
      </c>
      <c r="N71" s="40">
        <v>105.7</v>
      </c>
      <c r="O71" s="40">
        <v>122</v>
      </c>
      <c r="P71" s="40">
        <v>165.3</v>
      </c>
      <c r="Q71" s="40">
        <v>137.80000000000001</v>
      </c>
      <c r="R71" s="40">
        <v>134.1</v>
      </c>
      <c r="S71" s="39">
        <v>69.7</v>
      </c>
      <c r="T71" s="40">
        <v>164.4</v>
      </c>
      <c r="U71" s="40">
        <v>129.4</v>
      </c>
    </row>
    <row r="72" spans="1:21" ht="4.5" customHeight="1" x14ac:dyDescent="0.2">
      <c r="A72" s="28"/>
      <c r="B72" s="28"/>
      <c r="C72" s="2"/>
      <c r="D72" s="2"/>
      <c r="E72" s="2"/>
      <c r="F72" s="2"/>
      <c r="G72" s="2"/>
      <c r="H72" s="2"/>
      <c r="I72" s="2"/>
      <c r="J72" s="2"/>
      <c r="K72" s="2"/>
      <c r="L72" s="2"/>
      <c r="M72" s="2"/>
      <c r="N72" s="2"/>
      <c r="O72" s="2"/>
      <c r="P72" s="2"/>
      <c r="Q72" s="2"/>
      <c r="R72" s="2"/>
      <c r="S72" s="2"/>
      <c r="T72" s="2"/>
      <c r="U72" s="2"/>
    </row>
    <row r="73" spans="1:21" ht="16.5" customHeight="1" x14ac:dyDescent="0.2">
      <c r="A73" s="28"/>
      <c r="B73" s="28"/>
      <c r="C73" s="52" t="s">
        <v>165</v>
      </c>
      <c r="D73" s="52"/>
      <c r="E73" s="52"/>
      <c r="F73" s="52"/>
      <c r="G73" s="52"/>
      <c r="H73" s="52"/>
      <c r="I73" s="52"/>
      <c r="J73" s="52"/>
      <c r="K73" s="52"/>
      <c r="L73" s="52"/>
      <c r="M73" s="52"/>
      <c r="N73" s="52"/>
      <c r="O73" s="52"/>
      <c r="P73" s="52"/>
      <c r="Q73" s="52"/>
      <c r="R73" s="52"/>
      <c r="S73" s="52"/>
      <c r="T73" s="52"/>
      <c r="U73" s="52"/>
    </row>
    <row r="74" spans="1:21" ht="4.5" customHeight="1" x14ac:dyDescent="0.2">
      <c r="A74" s="28"/>
      <c r="B74" s="28"/>
      <c r="C74" s="2"/>
      <c r="D74" s="2"/>
      <c r="E74" s="2"/>
      <c r="F74" s="2"/>
      <c r="G74" s="2"/>
      <c r="H74" s="2"/>
      <c r="I74" s="2"/>
      <c r="J74" s="2"/>
      <c r="K74" s="2"/>
      <c r="L74" s="2"/>
      <c r="M74" s="2"/>
      <c r="N74" s="2"/>
      <c r="O74" s="2"/>
      <c r="P74" s="2"/>
      <c r="Q74" s="2"/>
      <c r="R74" s="2"/>
      <c r="S74" s="2"/>
      <c r="T74" s="2"/>
      <c r="U74" s="2"/>
    </row>
    <row r="75" spans="1:21" ht="55.15" customHeight="1" x14ac:dyDescent="0.2">
      <c r="A75" s="28" t="s">
        <v>72</v>
      </c>
      <c r="B75" s="28"/>
      <c r="C75" s="52" t="s">
        <v>166</v>
      </c>
      <c r="D75" s="52"/>
      <c r="E75" s="52"/>
      <c r="F75" s="52"/>
      <c r="G75" s="52"/>
      <c r="H75" s="52"/>
      <c r="I75" s="52"/>
      <c r="J75" s="52"/>
      <c r="K75" s="52"/>
      <c r="L75" s="52"/>
      <c r="M75" s="52"/>
      <c r="N75" s="52"/>
      <c r="O75" s="52"/>
      <c r="P75" s="52"/>
      <c r="Q75" s="52"/>
      <c r="R75" s="52"/>
      <c r="S75" s="52"/>
      <c r="T75" s="52"/>
      <c r="U75" s="52"/>
    </row>
    <row r="76" spans="1:21" ht="16.5" customHeight="1" x14ac:dyDescent="0.2">
      <c r="A76" s="28" t="s">
        <v>74</v>
      </c>
      <c r="B76" s="28"/>
      <c r="C76" s="52" t="s">
        <v>151</v>
      </c>
      <c r="D76" s="52"/>
      <c r="E76" s="52"/>
      <c r="F76" s="52"/>
      <c r="G76" s="52"/>
      <c r="H76" s="52"/>
      <c r="I76" s="52"/>
      <c r="J76" s="52"/>
      <c r="K76" s="52"/>
      <c r="L76" s="52"/>
      <c r="M76" s="52"/>
      <c r="N76" s="52"/>
      <c r="O76" s="52"/>
      <c r="P76" s="52"/>
      <c r="Q76" s="52"/>
      <c r="R76" s="52"/>
      <c r="S76" s="52"/>
      <c r="T76" s="52"/>
      <c r="U76" s="52"/>
    </row>
    <row r="77" spans="1:21" ht="29.45" customHeight="1" x14ac:dyDescent="0.2">
      <c r="A77" s="28" t="s">
        <v>77</v>
      </c>
      <c r="B77" s="28"/>
      <c r="C77" s="52" t="s">
        <v>167</v>
      </c>
      <c r="D77" s="52"/>
      <c r="E77" s="52"/>
      <c r="F77" s="52"/>
      <c r="G77" s="52"/>
      <c r="H77" s="52"/>
      <c r="I77" s="52"/>
      <c r="J77" s="52"/>
      <c r="K77" s="52"/>
      <c r="L77" s="52"/>
      <c r="M77" s="52"/>
      <c r="N77" s="52"/>
      <c r="O77" s="52"/>
      <c r="P77" s="52"/>
      <c r="Q77" s="52"/>
      <c r="R77" s="52"/>
      <c r="S77" s="52"/>
      <c r="T77" s="52"/>
      <c r="U77" s="52"/>
    </row>
    <row r="78" spans="1:21" ht="4.5" customHeight="1" x14ac:dyDescent="0.2"/>
    <row r="79" spans="1:21" ht="132.6" customHeight="1" x14ac:dyDescent="0.2">
      <c r="A79" s="29" t="s">
        <v>89</v>
      </c>
      <c r="B79" s="28"/>
      <c r="C79" s="28"/>
      <c r="D79" s="28"/>
      <c r="E79" s="52" t="s">
        <v>173</v>
      </c>
      <c r="F79" s="52"/>
      <c r="G79" s="52"/>
      <c r="H79" s="52"/>
      <c r="I79" s="52"/>
      <c r="J79" s="52"/>
      <c r="K79" s="52"/>
      <c r="L79" s="52"/>
      <c r="M79" s="52"/>
      <c r="N79" s="52"/>
      <c r="O79" s="52"/>
      <c r="P79" s="52"/>
      <c r="Q79" s="52"/>
      <c r="R79" s="52"/>
      <c r="S79" s="52"/>
      <c r="T79" s="52"/>
      <c r="U79" s="52"/>
    </row>
  </sheetData>
  <mergeCells count="6">
    <mergeCell ref="E79:U79"/>
    <mergeCell ref="K1:U1"/>
    <mergeCell ref="C73:U73"/>
    <mergeCell ref="C75:U75"/>
    <mergeCell ref="C76:U76"/>
    <mergeCell ref="C77:U77"/>
  </mergeCells>
  <pageMargins left="0.7" right="0.7" top="0.75" bottom="0.75" header="0.3" footer="0.3"/>
  <pageSetup paperSize="9" fitToHeight="0" orientation="landscape" horizontalDpi="300" verticalDpi="300"/>
  <headerFooter scaleWithDoc="0" alignWithMargins="0">
    <oddHeader>&amp;C&amp;"Arial"&amp;8TABLE 8A.6</oddHeader>
    <oddFooter>&amp;L&amp;"Arial"&amp;8REPORT ON
GOVERNMENT
SERVICES 2022&amp;R&amp;"Arial"&amp;8CORRECTIVE
SERVICES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21"/>
  <sheetViews>
    <sheetView showGridLines="0" workbookViewId="0"/>
  </sheetViews>
  <sheetFormatPr defaultColWidth="11.42578125" defaultRowHeight="12.75" x14ac:dyDescent="0.2"/>
  <cols>
    <col min="1" max="10" width="1.85546875" customWidth="1"/>
    <col min="11" max="11" width="12.5703125" customWidth="1"/>
    <col min="12" max="12" width="5.42578125" customWidth="1"/>
    <col min="13" max="21" width="7.140625" customWidth="1"/>
  </cols>
  <sheetData>
    <row r="1" spans="1:21" ht="17.45" customHeight="1" x14ac:dyDescent="0.2">
      <c r="A1" s="8" t="s">
        <v>174</v>
      </c>
      <c r="B1" s="8"/>
      <c r="C1" s="8"/>
      <c r="D1" s="8"/>
      <c r="E1" s="8"/>
      <c r="F1" s="8"/>
      <c r="G1" s="8"/>
      <c r="H1" s="8"/>
      <c r="I1" s="8"/>
      <c r="J1" s="8"/>
      <c r="K1" s="58" t="s">
        <v>175</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93</v>
      </c>
      <c r="N2" s="13" t="s">
        <v>36</v>
      </c>
      <c r="O2" s="13" t="s">
        <v>37</v>
      </c>
      <c r="P2" s="13" t="s">
        <v>38</v>
      </c>
      <c r="Q2" s="13" t="s">
        <v>39</v>
      </c>
      <c r="R2" s="13" t="s">
        <v>40</v>
      </c>
      <c r="S2" s="13" t="s">
        <v>95</v>
      </c>
      <c r="T2" s="13" t="s">
        <v>176</v>
      </c>
      <c r="U2" s="13" t="s">
        <v>43</v>
      </c>
    </row>
    <row r="3" spans="1:21" ht="16.5" customHeight="1" x14ac:dyDescent="0.2">
      <c r="A3" s="7" t="s">
        <v>69</v>
      </c>
      <c r="B3" s="7"/>
      <c r="C3" s="7"/>
      <c r="D3" s="7"/>
      <c r="E3" s="7"/>
      <c r="F3" s="7"/>
      <c r="G3" s="7"/>
      <c r="H3" s="7"/>
      <c r="I3" s="7"/>
      <c r="J3" s="7"/>
      <c r="K3" s="7"/>
      <c r="L3" s="9"/>
      <c r="M3" s="10"/>
      <c r="N3" s="10"/>
      <c r="O3" s="10"/>
      <c r="P3" s="10"/>
      <c r="Q3" s="10"/>
      <c r="R3" s="10"/>
      <c r="S3" s="10"/>
      <c r="T3" s="10"/>
      <c r="U3" s="10"/>
    </row>
    <row r="4" spans="1:21" ht="16.5" customHeight="1" x14ac:dyDescent="0.2">
      <c r="A4" s="7"/>
      <c r="B4" s="7"/>
      <c r="C4" s="7" t="s">
        <v>45</v>
      </c>
      <c r="D4" s="7"/>
      <c r="E4" s="7"/>
      <c r="F4" s="7"/>
      <c r="G4" s="7"/>
      <c r="H4" s="7"/>
      <c r="I4" s="7"/>
      <c r="J4" s="7"/>
      <c r="K4" s="7"/>
      <c r="L4" s="9"/>
      <c r="M4" s="10"/>
      <c r="N4" s="10"/>
      <c r="O4" s="10"/>
      <c r="P4" s="10"/>
      <c r="Q4" s="10"/>
      <c r="R4" s="10"/>
      <c r="S4" s="10"/>
      <c r="T4" s="10"/>
      <c r="U4" s="10"/>
    </row>
    <row r="5" spans="1:21" ht="16.5" customHeight="1" x14ac:dyDescent="0.2">
      <c r="A5" s="7"/>
      <c r="B5" s="7"/>
      <c r="C5" s="7"/>
      <c r="D5" s="7" t="s">
        <v>177</v>
      </c>
      <c r="E5" s="7"/>
      <c r="F5" s="7"/>
      <c r="G5" s="7"/>
      <c r="H5" s="7"/>
      <c r="I5" s="7"/>
      <c r="J5" s="7"/>
      <c r="K5" s="7"/>
      <c r="L5" s="9" t="s">
        <v>159</v>
      </c>
      <c r="M5" s="35">
        <v>27.6</v>
      </c>
      <c r="N5" s="34">
        <v>7</v>
      </c>
      <c r="O5" s="35">
        <v>24.7</v>
      </c>
      <c r="P5" s="35">
        <v>14.8</v>
      </c>
      <c r="Q5" s="35">
        <v>28.7</v>
      </c>
      <c r="R5" s="35">
        <v>16</v>
      </c>
      <c r="S5" s="35">
        <v>11.7</v>
      </c>
      <c r="T5" s="35">
        <v>10.4</v>
      </c>
      <c r="U5" s="35">
        <v>18.600000000000001</v>
      </c>
    </row>
    <row r="6" spans="1:21" ht="16.5" customHeight="1" x14ac:dyDescent="0.2">
      <c r="A6" s="7"/>
      <c r="B6" s="7"/>
      <c r="C6" s="7"/>
      <c r="D6" s="7" t="s">
        <v>178</v>
      </c>
      <c r="E6" s="7"/>
      <c r="F6" s="7"/>
      <c r="G6" s="7"/>
      <c r="H6" s="7"/>
      <c r="I6" s="7"/>
      <c r="J6" s="7"/>
      <c r="K6" s="7"/>
      <c r="L6" s="9" t="s">
        <v>159</v>
      </c>
      <c r="M6" s="37">
        <v>135.1</v>
      </c>
      <c r="N6" s="35">
        <v>56</v>
      </c>
      <c r="O6" s="35">
        <v>96.7</v>
      </c>
      <c r="P6" s="35">
        <v>68.5</v>
      </c>
      <c r="Q6" s="37">
        <v>145.80000000000001</v>
      </c>
      <c r="R6" s="37">
        <v>148.6</v>
      </c>
      <c r="S6" s="35">
        <v>31.9</v>
      </c>
      <c r="T6" s="35">
        <v>51.9</v>
      </c>
      <c r="U6" s="35">
        <v>97.3</v>
      </c>
    </row>
    <row r="7" spans="1:21" ht="16.5" customHeight="1" x14ac:dyDescent="0.2">
      <c r="A7" s="7"/>
      <c r="B7" s="7" t="s">
        <v>179</v>
      </c>
      <c r="C7" s="7"/>
      <c r="D7" s="7"/>
      <c r="E7" s="7"/>
      <c r="F7" s="7"/>
      <c r="G7" s="7"/>
      <c r="H7" s="7"/>
      <c r="I7" s="7"/>
      <c r="J7" s="7"/>
      <c r="K7" s="7"/>
      <c r="L7" s="9"/>
      <c r="M7" s="10"/>
      <c r="N7" s="10"/>
      <c r="O7" s="10"/>
      <c r="P7" s="10"/>
      <c r="Q7" s="10"/>
      <c r="R7" s="10"/>
      <c r="S7" s="10"/>
      <c r="T7" s="10"/>
      <c r="U7" s="10"/>
    </row>
    <row r="8" spans="1:21" ht="16.5" customHeight="1" x14ac:dyDescent="0.2">
      <c r="A8" s="7"/>
      <c r="B8" s="7"/>
      <c r="C8" s="7" t="s">
        <v>45</v>
      </c>
      <c r="D8" s="7"/>
      <c r="E8" s="7"/>
      <c r="F8" s="7"/>
      <c r="G8" s="7"/>
      <c r="H8" s="7"/>
      <c r="I8" s="7"/>
      <c r="J8" s="7"/>
      <c r="K8" s="7"/>
      <c r="L8" s="9" t="s">
        <v>159</v>
      </c>
      <c r="M8" s="35">
        <v>22.9</v>
      </c>
      <c r="N8" s="34">
        <v>6.2</v>
      </c>
      <c r="O8" s="35">
        <v>19.7</v>
      </c>
      <c r="P8" s="35">
        <v>12.1</v>
      </c>
      <c r="Q8" s="35">
        <v>24</v>
      </c>
      <c r="R8" s="35">
        <v>14.4</v>
      </c>
      <c r="S8" s="34">
        <v>8.6</v>
      </c>
      <c r="T8" s="34">
        <v>8.6999999999999993</v>
      </c>
      <c r="U8" s="35">
        <v>15.6</v>
      </c>
    </row>
    <row r="9" spans="1:21" ht="16.5" customHeight="1" x14ac:dyDescent="0.2">
      <c r="A9" s="7"/>
      <c r="B9" s="7"/>
      <c r="C9" s="7" t="s">
        <v>97</v>
      </c>
      <c r="D9" s="7"/>
      <c r="E9" s="7"/>
      <c r="F9" s="7"/>
      <c r="G9" s="7"/>
      <c r="H9" s="7"/>
      <c r="I9" s="7"/>
      <c r="J9" s="7"/>
      <c r="K9" s="7"/>
      <c r="L9" s="9" t="s">
        <v>159</v>
      </c>
      <c r="M9" s="35">
        <v>23.8</v>
      </c>
      <c r="N9" s="34">
        <v>8.3000000000000007</v>
      </c>
      <c r="O9" s="35">
        <v>22.1</v>
      </c>
      <c r="P9" s="35">
        <v>12</v>
      </c>
      <c r="Q9" s="35">
        <v>27.7</v>
      </c>
      <c r="R9" s="35">
        <v>15.7</v>
      </c>
      <c r="S9" s="35">
        <v>11.4</v>
      </c>
      <c r="T9" s="34">
        <v>8.6</v>
      </c>
      <c r="U9" s="35">
        <v>16.899999999999999</v>
      </c>
    </row>
    <row r="10" spans="1:21" ht="16.5" customHeight="1" x14ac:dyDescent="0.2">
      <c r="A10" s="7"/>
      <c r="B10" s="7"/>
      <c r="C10" s="7" t="s">
        <v>98</v>
      </c>
      <c r="D10" s="7"/>
      <c r="E10" s="7"/>
      <c r="F10" s="7"/>
      <c r="G10" s="7"/>
      <c r="H10" s="7"/>
      <c r="I10" s="7"/>
      <c r="J10" s="7"/>
      <c r="K10" s="7"/>
      <c r="L10" s="9" t="s">
        <v>159</v>
      </c>
      <c r="M10" s="35">
        <v>20.100000000000001</v>
      </c>
      <c r="N10" s="34">
        <v>8.8000000000000007</v>
      </c>
      <c r="O10" s="35">
        <v>24.2</v>
      </c>
      <c r="P10" s="35">
        <v>13.7</v>
      </c>
      <c r="Q10" s="35">
        <v>27.3</v>
      </c>
      <c r="R10" s="35">
        <v>16.600000000000001</v>
      </c>
      <c r="S10" s="35">
        <v>11.2</v>
      </c>
      <c r="T10" s="35">
        <v>10.7</v>
      </c>
      <c r="U10" s="35">
        <v>16.399999999999999</v>
      </c>
    </row>
    <row r="11" spans="1:21" ht="16.5" customHeight="1" x14ac:dyDescent="0.2">
      <c r="A11" s="7"/>
      <c r="B11" s="7"/>
      <c r="C11" s="7" t="s">
        <v>99</v>
      </c>
      <c r="D11" s="7"/>
      <c r="E11" s="7"/>
      <c r="F11" s="7"/>
      <c r="G11" s="7"/>
      <c r="H11" s="7"/>
      <c r="I11" s="7"/>
      <c r="J11" s="7"/>
      <c r="K11" s="7"/>
      <c r="L11" s="9" t="s">
        <v>159</v>
      </c>
      <c r="M11" s="35">
        <v>16.600000000000001</v>
      </c>
      <c r="N11" s="35">
        <v>11</v>
      </c>
      <c r="O11" s="35">
        <v>22.8</v>
      </c>
      <c r="P11" s="35">
        <v>12.5</v>
      </c>
      <c r="Q11" s="35">
        <v>14.3</v>
      </c>
      <c r="R11" s="35">
        <v>20.399999999999999</v>
      </c>
      <c r="S11" s="35">
        <v>10</v>
      </c>
      <c r="T11" s="35">
        <v>10</v>
      </c>
      <c r="U11" s="35">
        <v>15.3</v>
      </c>
    </row>
    <row r="12" spans="1:21" ht="16.5" customHeight="1" x14ac:dyDescent="0.2">
      <c r="A12" s="7"/>
      <c r="B12" s="7"/>
      <c r="C12" s="7" t="s">
        <v>100</v>
      </c>
      <c r="D12" s="7"/>
      <c r="E12" s="7"/>
      <c r="F12" s="7"/>
      <c r="G12" s="7"/>
      <c r="H12" s="7"/>
      <c r="I12" s="7"/>
      <c r="J12" s="7"/>
      <c r="K12" s="7"/>
      <c r="L12" s="9" t="s">
        <v>159</v>
      </c>
      <c r="M12" s="35">
        <v>17.600000000000001</v>
      </c>
      <c r="N12" s="35">
        <v>11.7</v>
      </c>
      <c r="O12" s="35">
        <v>26.2</v>
      </c>
      <c r="P12" s="35">
        <v>12.1</v>
      </c>
      <c r="Q12" s="35">
        <v>19.399999999999999</v>
      </c>
      <c r="R12" s="35">
        <v>21.3</v>
      </c>
      <c r="S12" s="35">
        <v>11.6</v>
      </c>
      <c r="T12" s="34">
        <v>9.1</v>
      </c>
      <c r="U12" s="35">
        <v>16.7</v>
      </c>
    </row>
    <row r="13" spans="1:21" ht="16.5" customHeight="1" x14ac:dyDescent="0.2">
      <c r="A13" s="7"/>
      <c r="B13" s="7"/>
      <c r="C13" s="7" t="s">
        <v>101</v>
      </c>
      <c r="D13" s="7"/>
      <c r="E13" s="7"/>
      <c r="F13" s="7"/>
      <c r="G13" s="7"/>
      <c r="H13" s="7"/>
      <c r="I13" s="7"/>
      <c r="J13" s="7"/>
      <c r="K13" s="7"/>
      <c r="L13" s="9" t="s">
        <v>159</v>
      </c>
      <c r="M13" s="35">
        <v>17.399999999999999</v>
      </c>
      <c r="N13" s="35">
        <v>12</v>
      </c>
      <c r="O13" s="35">
        <v>26.1</v>
      </c>
      <c r="P13" s="35">
        <v>10.6</v>
      </c>
      <c r="Q13" s="35">
        <v>20.2</v>
      </c>
      <c r="R13" s="35">
        <v>22.7</v>
      </c>
      <c r="S13" s="35">
        <v>10.8</v>
      </c>
      <c r="T13" s="34">
        <v>8.4</v>
      </c>
      <c r="U13" s="35">
        <v>16.5</v>
      </c>
    </row>
    <row r="14" spans="1:21" ht="16.5" customHeight="1" x14ac:dyDescent="0.2">
      <c r="A14" s="7"/>
      <c r="B14" s="7"/>
      <c r="C14" s="7" t="s">
        <v>102</v>
      </c>
      <c r="D14" s="7"/>
      <c r="E14" s="7"/>
      <c r="F14" s="7"/>
      <c r="G14" s="7"/>
      <c r="H14" s="7"/>
      <c r="I14" s="7"/>
      <c r="J14" s="7"/>
      <c r="K14" s="7"/>
      <c r="L14" s="9" t="s">
        <v>159</v>
      </c>
      <c r="M14" s="35">
        <v>16.7</v>
      </c>
      <c r="N14" s="35">
        <v>13.5</v>
      </c>
      <c r="O14" s="35">
        <v>23.2</v>
      </c>
      <c r="P14" s="34">
        <v>9.5</v>
      </c>
      <c r="Q14" s="35">
        <v>17.5</v>
      </c>
      <c r="R14" s="35">
        <v>24.8</v>
      </c>
      <c r="S14" s="35">
        <v>12.5</v>
      </c>
      <c r="T14" s="34">
        <v>9.1999999999999993</v>
      </c>
      <c r="U14" s="35">
        <v>16.3</v>
      </c>
    </row>
    <row r="15" spans="1:21" ht="16.5" customHeight="1" x14ac:dyDescent="0.2">
      <c r="A15" s="7"/>
      <c r="B15" s="7"/>
      <c r="C15" s="7" t="s">
        <v>103</v>
      </c>
      <c r="D15" s="7"/>
      <c r="E15" s="7"/>
      <c r="F15" s="7"/>
      <c r="G15" s="7"/>
      <c r="H15" s="7"/>
      <c r="I15" s="7"/>
      <c r="J15" s="7"/>
      <c r="K15" s="7"/>
      <c r="L15" s="9" t="s">
        <v>159</v>
      </c>
      <c r="M15" s="35">
        <v>16.7</v>
      </c>
      <c r="N15" s="35">
        <v>13.3</v>
      </c>
      <c r="O15" s="35">
        <v>23.7</v>
      </c>
      <c r="P15" s="34">
        <v>9.5</v>
      </c>
      <c r="Q15" s="35">
        <v>18.8</v>
      </c>
      <c r="R15" s="35">
        <v>25.5</v>
      </c>
      <c r="S15" s="35">
        <v>20</v>
      </c>
      <c r="T15" s="35">
        <v>10.6</v>
      </c>
      <c r="U15" s="35">
        <v>16.7</v>
      </c>
    </row>
    <row r="16" spans="1:21" ht="16.5" customHeight="1" x14ac:dyDescent="0.2">
      <c r="A16" s="7"/>
      <c r="B16" s="7"/>
      <c r="C16" s="7" t="s">
        <v>104</v>
      </c>
      <c r="D16" s="7"/>
      <c r="E16" s="7"/>
      <c r="F16" s="7"/>
      <c r="G16" s="7"/>
      <c r="H16" s="7"/>
      <c r="I16" s="7"/>
      <c r="J16" s="7"/>
      <c r="K16" s="7"/>
      <c r="L16" s="9" t="s">
        <v>159</v>
      </c>
      <c r="M16" s="35">
        <v>15.9</v>
      </c>
      <c r="N16" s="35">
        <v>13.2</v>
      </c>
      <c r="O16" s="35">
        <v>24.5</v>
      </c>
      <c r="P16" s="34">
        <v>9</v>
      </c>
      <c r="Q16" s="35">
        <v>19.3</v>
      </c>
      <c r="R16" s="35">
        <v>25</v>
      </c>
      <c r="S16" s="35">
        <v>18.899999999999999</v>
      </c>
      <c r="T16" s="35">
        <v>10.1</v>
      </c>
      <c r="U16" s="35">
        <v>16.3</v>
      </c>
    </row>
    <row r="17" spans="1:21" ht="16.5" customHeight="1" x14ac:dyDescent="0.2">
      <c r="A17" s="14"/>
      <c r="B17" s="14"/>
      <c r="C17" s="14" t="s">
        <v>105</v>
      </c>
      <c r="D17" s="14"/>
      <c r="E17" s="14"/>
      <c r="F17" s="14"/>
      <c r="G17" s="14"/>
      <c r="H17" s="14"/>
      <c r="I17" s="14"/>
      <c r="J17" s="14"/>
      <c r="K17" s="14"/>
      <c r="L17" s="15" t="s">
        <v>159</v>
      </c>
      <c r="M17" s="39">
        <v>15.6</v>
      </c>
      <c r="N17" s="39">
        <v>13.3</v>
      </c>
      <c r="O17" s="39">
        <v>24.1</v>
      </c>
      <c r="P17" s="38">
        <v>9.5</v>
      </c>
      <c r="Q17" s="39">
        <v>20.100000000000001</v>
      </c>
      <c r="R17" s="39">
        <v>25.1</v>
      </c>
      <c r="S17" s="39">
        <v>22.1</v>
      </c>
      <c r="T17" s="39">
        <v>12</v>
      </c>
      <c r="U17" s="39">
        <v>16.600000000000001</v>
      </c>
    </row>
    <row r="18" spans="1:21" ht="4.5" customHeight="1" x14ac:dyDescent="0.2">
      <c r="A18" s="28"/>
      <c r="B18" s="28"/>
      <c r="C18" s="2"/>
      <c r="D18" s="2"/>
      <c r="E18" s="2"/>
      <c r="F18" s="2"/>
      <c r="G18" s="2"/>
      <c r="H18" s="2"/>
      <c r="I18" s="2"/>
      <c r="J18" s="2"/>
      <c r="K18" s="2"/>
      <c r="L18" s="2"/>
      <c r="M18" s="2"/>
      <c r="N18" s="2"/>
      <c r="O18" s="2"/>
      <c r="P18" s="2"/>
      <c r="Q18" s="2"/>
      <c r="R18" s="2"/>
      <c r="S18" s="2"/>
      <c r="T18" s="2"/>
      <c r="U18" s="2"/>
    </row>
    <row r="19" spans="1:21" ht="16.5" customHeight="1" x14ac:dyDescent="0.2">
      <c r="A19" s="28" t="s">
        <v>72</v>
      </c>
      <c r="B19" s="28"/>
      <c r="C19" s="52" t="s">
        <v>180</v>
      </c>
      <c r="D19" s="52"/>
      <c r="E19" s="52"/>
      <c r="F19" s="52"/>
      <c r="G19" s="52"/>
      <c r="H19" s="52"/>
      <c r="I19" s="52"/>
      <c r="J19" s="52"/>
      <c r="K19" s="52"/>
      <c r="L19" s="52"/>
      <c r="M19" s="52"/>
      <c r="N19" s="52"/>
      <c r="O19" s="52"/>
      <c r="P19" s="52"/>
      <c r="Q19" s="52"/>
      <c r="R19" s="52"/>
      <c r="S19" s="52"/>
      <c r="T19" s="52"/>
      <c r="U19" s="52"/>
    </row>
    <row r="20" spans="1:21" ht="4.5" customHeight="1" x14ac:dyDescent="0.2"/>
    <row r="21" spans="1:21" ht="16.5" customHeight="1" x14ac:dyDescent="0.2">
      <c r="A21" s="29" t="s">
        <v>89</v>
      </c>
      <c r="B21" s="28"/>
      <c r="C21" s="28"/>
      <c r="D21" s="28"/>
      <c r="E21" s="52" t="s">
        <v>90</v>
      </c>
      <c r="F21" s="52"/>
      <c r="G21" s="52"/>
      <c r="H21" s="52"/>
      <c r="I21" s="52"/>
      <c r="J21" s="52"/>
      <c r="K21" s="52"/>
      <c r="L21" s="52"/>
      <c r="M21" s="52"/>
      <c r="N21" s="52"/>
      <c r="O21" s="52"/>
      <c r="P21" s="52"/>
      <c r="Q21" s="52"/>
      <c r="R21" s="52"/>
      <c r="S21" s="52"/>
      <c r="T21" s="52"/>
      <c r="U21" s="52"/>
    </row>
  </sheetData>
  <mergeCells count="3">
    <mergeCell ref="K1:U1"/>
    <mergeCell ref="C19:U19"/>
    <mergeCell ref="E21:U21"/>
  </mergeCells>
  <pageMargins left="0.7" right="0.7" top="0.75" bottom="0.75" header="0.3" footer="0.3"/>
  <pageSetup paperSize="9" fitToHeight="0" orientation="landscape" horizontalDpi="300" verticalDpi="300"/>
  <headerFooter scaleWithDoc="0" alignWithMargins="0">
    <oddHeader>&amp;C&amp;"Arial"&amp;8TABLE 8A.7</oddHeader>
    <oddFooter>&amp;L&amp;"Arial"&amp;8REPORT ON
GOVERNMENT
SERVICES 2022&amp;R&amp;"Arial"&amp;8CORRECTIVE
SERVICES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42"/>
  <sheetViews>
    <sheetView showGridLines="0" workbookViewId="0"/>
  </sheetViews>
  <sheetFormatPr defaultColWidth="11.42578125" defaultRowHeight="12.75" x14ac:dyDescent="0.2"/>
  <cols>
    <col min="1" max="10" width="1.85546875" customWidth="1"/>
    <col min="11" max="11" width="10.140625" customWidth="1"/>
    <col min="12" max="12" width="5.42578125" customWidth="1"/>
    <col min="13" max="21" width="11.5703125" customWidth="1"/>
  </cols>
  <sheetData>
    <row r="1" spans="1:21" ht="17.45" customHeight="1" x14ac:dyDescent="0.2">
      <c r="A1" s="8" t="s">
        <v>181</v>
      </c>
      <c r="B1" s="8"/>
      <c r="C1" s="8"/>
      <c r="D1" s="8"/>
      <c r="E1" s="8"/>
      <c r="F1" s="8"/>
      <c r="G1" s="8"/>
      <c r="H1" s="8"/>
      <c r="I1" s="8"/>
      <c r="J1" s="8"/>
      <c r="K1" s="58" t="s">
        <v>182</v>
      </c>
      <c r="L1" s="59"/>
      <c r="M1" s="59"/>
      <c r="N1" s="59"/>
      <c r="O1" s="59"/>
      <c r="P1" s="59"/>
      <c r="Q1" s="59"/>
      <c r="R1" s="59"/>
      <c r="S1" s="59"/>
      <c r="T1" s="59"/>
      <c r="U1" s="59"/>
    </row>
    <row r="2" spans="1:21" ht="16.5" customHeight="1" x14ac:dyDescent="0.2">
      <c r="A2" s="11"/>
      <c r="B2" s="11"/>
      <c r="C2" s="11"/>
      <c r="D2" s="11"/>
      <c r="E2" s="11"/>
      <c r="F2" s="11"/>
      <c r="G2" s="11"/>
      <c r="H2" s="11"/>
      <c r="I2" s="11"/>
      <c r="J2" s="11"/>
      <c r="K2" s="11"/>
      <c r="L2" s="12" t="s">
        <v>34</v>
      </c>
      <c r="M2" s="13" t="s">
        <v>183</v>
      </c>
      <c r="N2" s="13" t="s">
        <v>184</v>
      </c>
      <c r="O2" s="13" t="s">
        <v>37</v>
      </c>
      <c r="P2" s="13" t="s">
        <v>185</v>
      </c>
      <c r="Q2" s="13" t="s">
        <v>39</v>
      </c>
      <c r="R2" s="13" t="s">
        <v>186</v>
      </c>
      <c r="S2" s="13" t="s">
        <v>187</v>
      </c>
      <c r="T2" s="13" t="s">
        <v>96</v>
      </c>
      <c r="U2" s="13" t="s">
        <v>43</v>
      </c>
    </row>
    <row r="3" spans="1:21" ht="16.5" customHeight="1" x14ac:dyDescent="0.2">
      <c r="A3" s="7" t="s">
        <v>188</v>
      </c>
      <c r="B3" s="7"/>
      <c r="C3" s="7"/>
      <c r="D3" s="7"/>
      <c r="E3" s="7"/>
      <c r="F3" s="7"/>
      <c r="G3" s="7"/>
      <c r="H3" s="7"/>
      <c r="I3" s="7"/>
      <c r="J3" s="7"/>
      <c r="K3" s="7"/>
      <c r="L3" s="9"/>
      <c r="M3" s="10"/>
      <c r="N3" s="10"/>
      <c r="O3" s="10"/>
      <c r="P3" s="10"/>
      <c r="Q3" s="10"/>
      <c r="R3" s="10"/>
      <c r="S3" s="10"/>
      <c r="T3" s="10"/>
      <c r="U3" s="10"/>
    </row>
    <row r="4" spans="1:21" ht="16.5" customHeight="1" x14ac:dyDescent="0.2">
      <c r="A4" s="7"/>
      <c r="B4" s="7" t="s">
        <v>139</v>
      </c>
      <c r="C4" s="7"/>
      <c r="D4" s="7"/>
      <c r="E4" s="7"/>
      <c r="F4" s="7"/>
      <c r="G4" s="7"/>
      <c r="H4" s="7"/>
      <c r="I4" s="7"/>
      <c r="J4" s="7"/>
      <c r="K4" s="7"/>
      <c r="L4" s="9"/>
      <c r="M4" s="10"/>
      <c r="N4" s="10"/>
      <c r="O4" s="10"/>
      <c r="P4" s="10"/>
      <c r="Q4" s="10"/>
      <c r="R4" s="10"/>
      <c r="S4" s="10"/>
      <c r="T4" s="10"/>
      <c r="U4" s="10"/>
    </row>
    <row r="5" spans="1:21" ht="16.5" customHeight="1" x14ac:dyDescent="0.2">
      <c r="A5" s="7"/>
      <c r="B5" s="7"/>
      <c r="C5" s="7"/>
      <c r="D5" s="7" t="s">
        <v>45</v>
      </c>
      <c r="E5" s="7"/>
      <c r="F5" s="7"/>
      <c r="G5" s="7"/>
      <c r="H5" s="7"/>
      <c r="I5" s="7"/>
      <c r="J5" s="7"/>
      <c r="K5" s="7"/>
      <c r="L5" s="9"/>
      <c r="M5" s="10"/>
      <c r="N5" s="10"/>
      <c r="O5" s="10"/>
      <c r="P5" s="10"/>
      <c r="Q5" s="10"/>
      <c r="R5" s="10"/>
      <c r="S5" s="10"/>
      <c r="T5" s="10"/>
      <c r="U5" s="10"/>
    </row>
    <row r="6" spans="1:21" ht="16.5" customHeight="1" x14ac:dyDescent="0.2">
      <c r="A6" s="7"/>
      <c r="B6" s="7"/>
      <c r="C6" s="7"/>
      <c r="D6" s="7"/>
      <c r="E6" s="7" t="s">
        <v>140</v>
      </c>
      <c r="F6" s="7"/>
      <c r="G6" s="7"/>
      <c r="H6" s="7"/>
      <c r="I6" s="7"/>
      <c r="J6" s="7"/>
      <c r="K6" s="7"/>
      <c r="L6" s="9" t="s">
        <v>129</v>
      </c>
      <c r="M6" s="26">
        <v>29361</v>
      </c>
      <c r="N6" s="23">
        <v>7421</v>
      </c>
      <c r="O6" s="26">
        <v>13771</v>
      </c>
      <c r="P6" s="23">
        <v>4635</v>
      </c>
      <c r="Q6" s="23">
        <v>4670</v>
      </c>
      <c r="R6" s="23">
        <v>1545</v>
      </c>
      <c r="S6" s="20">
        <v>948</v>
      </c>
      <c r="T6" s="23">
        <v>1045</v>
      </c>
      <c r="U6" s="26">
        <v>63396</v>
      </c>
    </row>
    <row r="7" spans="1:21" ht="16.5" customHeight="1" x14ac:dyDescent="0.2">
      <c r="A7" s="7"/>
      <c r="B7" s="7"/>
      <c r="C7" s="7"/>
      <c r="D7" s="7"/>
      <c r="E7" s="7" t="s">
        <v>141</v>
      </c>
      <c r="F7" s="7"/>
      <c r="G7" s="7"/>
      <c r="H7" s="7"/>
      <c r="I7" s="7"/>
      <c r="J7" s="7"/>
      <c r="K7" s="7"/>
      <c r="L7" s="9" t="s">
        <v>129</v>
      </c>
      <c r="M7" s="23">
        <v>6276</v>
      </c>
      <c r="N7" s="23">
        <v>1262</v>
      </c>
      <c r="O7" s="23">
        <v>4385</v>
      </c>
      <c r="P7" s="23">
        <v>1294</v>
      </c>
      <c r="Q7" s="23">
        <v>1014</v>
      </c>
      <c r="R7" s="20">
        <v>403</v>
      </c>
      <c r="S7" s="20">
        <v>234</v>
      </c>
      <c r="T7" s="20">
        <v>208</v>
      </c>
      <c r="U7" s="26">
        <v>15076</v>
      </c>
    </row>
    <row r="8" spans="1:21" ht="16.5" customHeight="1" x14ac:dyDescent="0.2">
      <c r="A8" s="7"/>
      <c r="B8" s="7"/>
      <c r="C8" s="7"/>
      <c r="D8" s="7"/>
      <c r="E8" s="7" t="s">
        <v>189</v>
      </c>
      <c r="F8" s="7"/>
      <c r="G8" s="7"/>
      <c r="H8" s="7"/>
      <c r="I8" s="7"/>
      <c r="J8" s="7"/>
      <c r="K8" s="7"/>
      <c r="L8" s="9" t="s">
        <v>129</v>
      </c>
      <c r="M8" s="32">
        <v>34</v>
      </c>
      <c r="N8" s="16">
        <v>1</v>
      </c>
      <c r="O8" s="16" t="s">
        <v>50</v>
      </c>
      <c r="P8" s="16">
        <v>3</v>
      </c>
      <c r="Q8" s="16">
        <v>3</v>
      </c>
      <c r="R8" s="16" t="s">
        <v>50</v>
      </c>
      <c r="S8" s="16" t="s">
        <v>50</v>
      </c>
      <c r="T8" s="16" t="s">
        <v>50</v>
      </c>
      <c r="U8" s="32">
        <v>41</v>
      </c>
    </row>
    <row r="9" spans="1:21" ht="16.5" customHeight="1" x14ac:dyDescent="0.2">
      <c r="A9" s="7"/>
      <c r="B9" s="7"/>
      <c r="C9" s="7"/>
      <c r="D9" s="7"/>
      <c r="E9" s="7" t="s">
        <v>141</v>
      </c>
      <c r="F9" s="7"/>
      <c r="G9" s="7"/>
      <c r="H9" s="7"/>
      <c r="I9" s="7"/>
      <c r="J9" s="7"/>
      <c r="K9" s="7"/>
      <c r="L9" s="9" t="s">
        <v>142</v>
      </c>
      <c r="M9" s="35">
        <v>17.600000000000001</v>
      </c>
      <c r="N9" s="35">
        <v>14.5</v>
      </c>
      <c r="O9" s="35">
        <v>24.2</v>
      </c>
      <c r="P9" s="35">
        <v>21.8</v>
      </c>
      <c r="Q9" s="35">
        <v>17.8</v>
      </c>
      <c r="R9" s="35">
        <v>20.7</v>
      </c>
      <c r="S9" s="35">
        <v>19.8</v>
      </c>
      <c r="T9" s="35">
        <v>16.600000000000001</v>
      </c>
      <c r="U9" s="35">
        <v>19.2</v>
      </c>
    </row>
    <row r="10" spans="1:21" ht="29.45" customHeight="1" x14ac:dyDescent="0.2">
      <c r="A10" s="7"/>
      <c r="B10" s="7"/>
      <c r="C10" s="7"/>
      <c r="D10" s="7"/>
      <c r="E10" s="57" t="s">
        <v>143</v>
      </c>
      <c r="F10" s="57"/>
      <c r="G10" s="57"/>
      <c r="H10" s="57"/>
      <c r="I10" s="57"/>
      <c r="J10" s="57"/>
      <c r="K10" s="57"/>
      <c r="L10" s="9" t="s">
        <v>129</v>
      </c>
      <c r="M10" s="23">
        <v>7773</v>
      </c>
      <c r="N10" s="20">
        <v>685</v>
      </c>
      <c r="O10" s="23">
        <v>4710</v>
      </c>
      <c r="P10" s="23">
        <v>1732</v>
      </c>
      <c r="Q10" s="23">
        <v>1116</v>
      </c>
      <c r="R10" s="20">
        <v>370</v>
      </c>
      <c r="S10" s="20">
        <v>196</v>
      </c>
      <c r="T10" s="20">
        <v>963</v>
      </c>
      <c r="U10" s="26">
        <v>17545</v>
      </c>
    </row>
    <row r="11" spans="1:21" ht="16.5" customHeight="1" x14ac:dyDescent="0.2">
      <c r="A11" s="7"/>
      <c r="B11" s="7"/>
      <c r="C11" s="7"/>
      <c r="D11" s="7"/>
      <c r="E11" s="7" t="s">
        <v>190</v>
      </c>
      <c r="F11" s="7"/>
      <c r="G11" s="7"/>
      <c r="H11" s="7"/>
      <c r="I11" s="7"/>
      <c r="J11" s="7"/>
      <c r="K11" s="7"/>
      <c r="L11" s="9" t="s">
        <v>129</v>
      </c>
      <c r="M11" s="26">
        <v>26352</v>
      </c>
      <c r="N11" s="23">
        <v>7677</v>
      </c>
      <c r="O11" s="26">
        <v>13447</v>
      </c>
      <c r="P11" s="23">
        <v>4180</v>
      </c>
      <c r="Q11" s="23">
        <v>4456</v>
      </c>
      <c r="R11" s="23">
        <v>1518</v>
      </c>
      <c r="S11" s="20">
        <v>985</v>
      </c>
      <c r="T11" s="20">
        <v>290</v>
      </c>
      <c r="U11" s="26">
        <v>58905</v>
      </c>
    </row>
    <row r="12" spans="1:21" ht="29.45" customHeight="1" x14ac:dyDescent="0.2">
      <c r="A12" s="7"/>
      <c r="B12" s="7"/>
      <c r="C12" s="7"/>
      <c r="D12" s="7"/>
      <c r="E12" s="57" t="s">
        <v>145</v>
      </c>
      <c r="F12" s="57"/>
      <c r="G12" s="57"/>
      <c r="H12" s="57"/>
      <c r="I12" s="57"/>
      <c r="J12" s="57"/>
      <c r="K12" s="57"/>
      <c r="L12" s="9" t="s">
        <v>129</v>
      </c>
      <c r="M12" s="23">
        <v>1546</v>
      </c>
      <c r="N12" s="20">
        <v>322</v>
      </c>
      <c r="O12" s="16" t="s">
        <v>50</v>
      </c>
      <c r="P12" s="32">
        <v>20</v>
      </c>
      <c r="Q12" s="20">
        <v>114</v>
      </c>
      <c r="R12" s="32">
        <v>60</v>
      </c>
      <c r="S12" s="16">
        <v>1</v>
      </c>
      <c r="T12" s="16" t="s">
        <v>50</v>
      </c>
      <c r="U12" s="23">
        <v>2063</v>
      </c>
    </row>
    <row r="13" spans="1:21" ht="29.45" customHeight="1" x14ac:dyDescent="0.2">
      <c r="A13" s="7"/>
      <c r="B13" s="7"/>
      <c r="C13" s="7"/>
      <c r="D13" s="7"/>
      <c r="E13" s="57" t="s">
        <v>191</v>
      </c>
      <c r="F13" s="57"/>
      <c r="G13" s="57"/>
      <c r="H13" s="57"/>
      <c r="I13" s="57"/>
      <c r="J13" s="57"/>
      <c r="K13" s="57"/>
      <c r="L13" s="9" t="s">
        <v>142</v>
      </c>
      <c r="M13" s="35">
        <v>21.8</v>
      </c>
      <c r="N13" s="34">
        <v>7.9</v>
      </c>
      <c r="O13" s="35">
        <v>25.9</v>
      </c>
      <c r="P13" s="35">
        <v>29.2</v>
      </c>
      <c r="Q13" s="35">
        <v>19.600000000000001</v>
      </c>
      <c r="R13" s="35">
        <v>19</v>
      </c>
      <c r="S13" s="35">
        <v>16.600000000000001</v>
      </c>
      <c r="T13" s="35">
        <v>76.900000000000006</v>
      </c>
      <c r="U13" s="35">
        <v>22.3</v>
      </c>
    </row>
    <row r="14" spans="1:21" ht="29.45" customHeight="1" x14ac:dyDescent="0.2">
      <c r="A14" s="7"/>
      <c r="B14" s="7"/>
      <c r="C14" s="7"/>
      <c r="D14" s="7"/>
      <c r="E14" s="57" t="s">
        <v>192</v>
      </c>
      <c r="F14" s="57"/>
      <c r="G14" s="57"/>
      <c r="H14" s="57"/>
      <c r="I14" s="57"/>
      <c r="J14" s="57"/>
      <c r="K14" s="57"/>
      <c r="L14" s="9" t="s">
        <v>129</v>
      </c>
      <c r="M14" s="20">
        <v>355</v>
      </c>
      <c r="N14" s="18" t="s">
        <v>61</v>
      </c>
      <c r="O14" s="18" t="s">
        <v>61</v>
      </c>
      <c r="P14" s="20">
        <v>101</v>
      </c>
      <c r="Q14" s="20">
        <v>988</v>
      </c>
      <c r="R14" s="32">
        <v>95</v>
      </c>
      <c r="S14" s="18" t="s">
        <v>61</v>
      </c>
      <c r="T14" s="32">
        <v>26</v>
      </c>
      <c r="U14" s="23">
        <v>1564</v>
      </c>
    </row>
    <row r="15" spans="1:21" ht="16.5" customHeight="1" x14ac:dyDescent="0.2">
      <c r="A15" s="7"/>
      <c r="B15" s="7"/>
      <c r="C15" s="7"/>
      <c r="D15" s="7"/>
      <c r="E15" s="7" t="s">
        <v>193</v>
      </c>
      <c r="F15" s="7"/>
      <c r="G15" s="7"/>
      <c r="H15" s="7"/>
      <c r="I15" s="7"/>
      <c r="J15" s="7"/>
      <c r="K15" s="7"/>
      <c r="L15" s="9" t="s">
        <v>129</v>
      </c>
      <c r="M15" s="23">
        <v>8152</v>
      </c>
      <c r="N15" s="20">
        <v>847</v>
      </c>
      <c r="O15" s="23">
        <v>1783</v>
      </c>
      <c r="P15" s="20">
        <v>177</v>
      </c>
      <c r="Q15" s="20">
        <v>873</v>
      </c>
      <c r="R15" s="20">
        <v>963</v>
      </c>
      <c r="S15" s="20">
        <v>111</v>
      </c>
      <c r="T15" s="20">
        <v>140</v>
      </c>
      <c r="U15" s="26">
        <v>13046</v>
      </c>
    </row>
    <row r="16" spans="1:21" ht="16.5" customHeight="1" x14ac:dyDescent="0.2">
      <c r="A16" s="7"/>
      <c r="B16" s="7"/>
      <c r="C16" s="7"/>
      <c r="D16" s="7"/>
      <c r="E16" s="7" t="s">
        <v>194</v>
      </c>
      <c r="F16" s="7"/>
      <c r="G16" s="7"/>
      <c r="H16" s="7"/>
      <c r="I16" s="7"/>
      <c r="J16" s="7"/>
      <c r="K16" s="7"/>
      <c r="L16" s="9" t="s">
        <v>129</v>
      </c>
      <c r="M16" s="26">
        <v>36889</v>
      </c>
      <c r="N16" s="23">
        <v>7838</v>
      </c>
      <c r="O16" s="26">
        <v>16813</v>
      </c>
      <c r="P16" s="23">
        <v>5531</v>
      </c>
      <c r="Q16" s="23">
        <v>3580</v>
      </c>
      <c r="R16" s="23">
        <v>1289</v>
      </c>
      <c r="S16" s="23">
        <v>1071</v>
      </c>
      <c r="T16" s="23">
        <v>1151</v>
      </c>
      <c r="U16" s="26">
        <v>74161</v>
      </c>
    </row>
    <row r="17" spans="1:21" ht="16.5" customHeight="1" x14ac:dyDescent="0.2">
      <c r="A17" s="7"/>
      <c r="B17" s="7"/>
      <c r="C17" s="7"/>
      <c r="D17" s="7"/>
      <c r="E17" s="7" t="s">
        <v>195</v>
      </c>
      <c r="F17" s="7"/>
      <c r="G17" s="7"/>
      <c r="H17" s="7"/>
      <c r="I17" s="7"/>
      <c r="J17" s="7"/>
      <c r="K17" s="7"/>
      <c r="L17" s="9" t="s">
        <v>129</v>
      </c>
      <c r="M17" s="20">
        <v>139</v>
      </c>
      <c r="N17" s="18" t="s">
        <v>53</v>
      </c>
      <c r="O17" s="20">
        <v>133</v>
      </c>
      <c r="P17" s="20">
        <v>180</v>
      </c>
      <c r="Q17" s="16" t="s">
        <v>50</v>
      </c>
      <c r="R17" s="18" t="s">
        <v>61</v>
      </c>
      <c r="S17" s="18" t="s">
        <v>61</v>
      </c>
      <c r="T17" s="16">
        <v>6</v>
      </c>
      <c r="U17" s="20">
        <v>458</v>
      </c>
    </row>
    <row r="18" spans="1:21" ht="16.5" customHeight="1" x14ac:dyDescent="0.2">
      <c r="A18" s="7"/>
      <c r="B18" s="7"/>
      <c r="C18" s="7" t="s">
        <v>55</v>
      </c>
      <c r="D18" s="7"/>
      <c r="E18" s="7"/>
      <c r="F18" s="7"/>
      <c r="G18" s="7"/>
      <c r="H18" s="7"/>
      <c r="I18" s="7"/>
      <c r="J18" s="7"/>
      <c r="K18" s="7"/>
      <c r="L18" s="9"/>
      <c r="M18" s="10"/>
      <c r="N18" s="10"/>
      <c r="O18" s="10"/>
      <c r="P18" s="10"/>
      <c r="Q18" s="10"/>
      <c r="R18" s="10"/>
      <c r="S18" s="10"/>
      <c r="T18" s="10"/>
      <c r="U18" s="10"/>
    </row>
    <row r="19" spans="1:21" ht="16.5" customHeight="1" x14ac:dyDescent="0.2">
      <c r="A19" s="7"/>
      <c r="B19" s="7"/>
      <c r="C19" s="7"/>
      <c r="D19" s="7" t="s">
        <v>45</v>
      </c>
      <c r="E19" s="7"/>
      <c r="F19" s="7"/>
      <c r="G19" s="7"/>
      <c r="H19" s="7"/>
      <c r="I19" s="7"/>
      <c r="J19" s="7"/>
      <c r="K19" s="7"/>
      <c r="L19" s="9" t="s">
        <v>129</v>
      </c>
      <c r="M19" s="26">
        <v>35671</v>
      </c>
      <c r="N19" s="23">
        <v>8684</v>
      </c>
      <c r="O19" s="26">
        <v>18157</v>
      </c>
      <c r="P19" s="23">
        <v>5932</v>
      </c>
      <c r="Q19" s="23">
        <v>5686</v>
      </c>
      <c r="R19" s="23">
        <v>1948</v>
      </c>
      <c r="S19" s="23">
        <v>1182</v>
      </c>
      <c r="T19" s="23">
        <v>1253</v>
      </c>
      <c r="U19" s="26">
        <v>78514</v>
      </c>
    </row>
    <row r="20" spans="1:21" ht="16.5" customHeight="1" x14ac:dyDescent="0.2">
      <c r="A20" s="7"/>
      <c r="B20" s="7"/>
      <c r="C20" s="7"/>
      <c r="D20" s="7" t="s">
        <v>97</v>
      </c>
      <c r="E20" s="7"/>
      <c r="F20" s="7"/>
      <c r="G20" s="7"/>
      <c r="H20" s="7"/>
      <c r="I20" s="7"/>
      <c r="J20" s="7"/>
      <c r="K20" s="7"/>
      <c r="L20" s="9" t="s">
        <v>129</v>
      </c>
      <c r="M20" s="26">
        <v>34085</v>
      </c>
      <c r="N20" s="26">
        <v>12202</v>
      </c>
      <c r="O20" s="26">
        <v>20074</v>
      </c>
      <c r="P20" s="23">
        <v>5886</v>
      </c>
      <c r="Q20" s="23">
        <v>6081</v>
      </c>
      <c r="R20" s="23">
        <v>2036</v>
      </c>
      <c r="S20" s="23">
        <v>1235</v>
      </c>
      <c r="T20" s="23">
        <v>1272</v>
      </c>
      <c r="U20" s="26">
        <v>82871</v>
      </c>
    </row>
    <row r="21" spans="1:21" ht="16.5" customHeight="1" x14ac:dyDescent="0.2">
      <c r="A21" s="7"/>
      <c r="B21" s="7"/>
      <c r="C21" s="7"/>
      <c r="D21" s="7" t="s">
        <v>98</v>
      </c>
      <c r="E21" s="7"/>
      <c r="F21" s="7"/>
      <c r="G21" s="7"/>
      <c r="H21" s="7"/>
      <c r="I21" s="7"/>
      <c r="J21" s="7"/>
      <c r="K21" s="7"/>
      <c r="L21" s="9" t="s">
        <v>129</v>
      </c>
      <c r="M21" s="26">
        <v>24426</v>
      </c>
      <c r="N21" s="26">
        <v>13361</v>
      </c>
      <c r="O21" s="26">
        <v>21080</v>
      </c>
      <c r="P21" s="23">
        <v>5901</v>
      </c>
      <c r="Q21" s="23">
        <v>5990</v>
      </c>
      <c r="R21" s="23">
        <v>2028</v>
      </c>
      <c r="S21" s="23">
        <v>1129</v>
      </c>
      <c r="T21" s="23">
        <v>1321</v>
      </c>
      <c r="U21" s="26">
        <v>75235</v>
      </c>
    </row>
    <row r="22" spans="1:21" ht="16.5" customHeight="1" x14ac:dyDescent="0.2">
      <c r="A22" s="7"/>
      <c r="B22" s="7"/>
      <c r="C22" s="7"/>
      <c r="D22" s="7" t="s">
        <v>99</v>
      </c>
      <c r="E22" s="7"/>
      <c r="F22" s="7"/>
      <c r="G22" s="7"/>
      <c r="H22" s="7"/>
      <c r="I22" s="7"/>
      <c r="J22" s="7"/>
      <c r="K22" s="7"/>
      <c r="L22" s="9" t="s">
        <v>129</v>
      </c>
      <c r="M22" s="26">
        <v>19136</v>
      </c>
      <c r="N22" s="26">
        <v>14561</v>
      </c>
      <c r="O22" s="26">
        <v>20158</v>
      </c>
      <c r="P22" s="23">
        <v>5418</v>
      </c>
      <c r="Q22" s="23">
        <v>6004</v>
      </c>
      <c r="R22" s="23">
        <v>1937</v>
      </c>
      <c r="S22" s="23">
        <v>1094</v>
      </c>
      <c r="T22" s="23">
        <v>1325</v>
      </c>
      <c r="U22" s="26">
        <v>69634</v>
      </c>
    </row>
    <row r="23" spans="1:21" ht="16.5" customHeight="1" x14ac:dyDescent="0.2">
      <c r="A23" s="7"/>
      <c r="B23" s="7"/>
      <c r="C23" s="7"/>
      <c r="D23" s="7" t="s">
        <v>100</v>
      </c>
      <c r="E23" s="7"/>
      <c r="F23" s="7"/>
      <c r="G23" s="7"/>
      <c r="H23" s="7"/>
      <c r="I23" s="7"/>
      <c r="J23" s="7"/>
      <c r="K23" s="7"/>
      <c r="L23" s="9" t="s">
        <v>129</v>
      </c>
      <c r="M23" s="26">
        <v>18724</v>
      </c>
      <c r="N23" s="26">
        <v>14027</v>
      </c>
      <c r="O23" s="26">
        <v>19780</v>
      </c>
      <c r="P23" s="23">
        <v>5086</v>
      </c>
      <c r="Q23" s="23">
        <v>6374</v>
      </c>
      <c r="R23" s="23">
        <v>1826</v>
      </c>
      <c r="S23" s="23">
        <v>1036</v>
      </c>
      <c r="T23" s="23">
        <v>1257</v>
      </c>
      <c r="U23" s="26">
        <v>68110</v>
      </c>
    </row>
    <row r="24" spans="1:21" ht="16.5" customHeight="1" x14ac:dyDescent="0.2">
      <c r="A24" s="7"/>
      <c r="B24" s="7"/>
      <c r="C24" s="7"/>
      <c r="D24" s="7" t="s">
        <v>101</v>
      </c>
      <c r="E24" s="7"/>
      <c r="F24" s="7"/>
      <c r="G24" s="7"/>
      <c r="H24" s="7"/>
      <c r="I24" s="7"/>
      <c r="J24" s="7"/>
      <c r="K24" s="7"/>
      <c r="L24" s="9" t="s">
        <v>129</v>
      </c>
      <c r="M24" s="26">
        <v>17450</v>
      </c>
      <c r="N24" s="26">
        <v>13485</v>
      </c>
      <c r="O24" s="26">
        <v>18004</v>
      </c>
      <c r="P24" s="23">
        <v>4577</v>
      </c>
      <c r="Q24" s="23">
        <v>6034</v>
      </c>
      <c r="R24" s="23">
        <v>1920</v>
      </c>
      <c r="S24" s="20">
        <v>914</v>
      </c>
      <c r="T24" s="23">
        <v>1136</v>
      </c>
      <c r="U24" s="26">
        <v>63521</v>
      </c>
    </row>
    <row r="25" spans="1:21" ht="16.5" customHeight="1" x14ac:dyDescent="0.2">
      <c r="A25" s="7"/>
      <c r="B25" s="7"/>
      <c r="C25" s="7"/>
      <c r="D25" s="7" t="s">
        <v>102</v>
      </c>
      <c r="E25" s="7"/>
      <c r="F25" s="7"/>
      <c r="G25" s="7"/>
      <c r="H25" s="7"/>
      <c r="I25" s="7"/>
      <c r="J25" s="7"/>
      <c r="K25" s="7"/>
      <c r="L25" s="9" t="s">
        <v>129</v>
      </c>
      <c r="M25" s="26">
        <v>16391</v>
      </c>
      <c r="N25" s="26">
        <v>10815</v>
      </c>
      <c r="O25" s="26">
        <v>16332</v>
      </c>
      <c r="P25" s="23">
        <v>4156</v>
      </c>
      <c r="Q25" s="23">
        <v>5623</v>
      </c>
      <c r="R25" s="23">
        <v>1983</v>
      </c>
      <c r="S25" s="20">
        <v>964</v>
      </c>
      <c r="T25" s="23">
        <v>1165</v>
      </c>
      <c r="U25" s="26">
        <v>57429</v>
      </c>
    </row>
    <row r="26" spans="1:21" ht="16.5" customHeight="1" x14ac:dyDescent="0.2">
      <c r="A26" s="7"/>
      <c r="B26" s="7"/>
      <c r="C26" s="7"/>
      <c r="D26" s="7" t="s">
        <v>103</v>
      </c>
      <c r="E26" s="7"/>
      <c r="F26" s="7"/>
      <c r="G26" s="7"/>
      <c r="H26" s="7"/>
      <c r="I26" s="7"/>
      <c r="J26" s="7"/>
      <c r="K26" s="7"/>
      <c r="L26" s="9" t="s">
        <v>129</v>
      </c>
      <c r="M26" s="26">
        <v>16491</v>
      </c>
      <c r="N26" s="23">
        <v>9347</v>
      </c>
      <c r="O26" s="26">
        <v>15795</v>
      </c>
      <c r="P26" s="23">
        <v>4341</v>
      </c>
      <c r="Q26" s="23">
        <v>5581</v>
      </c>
      <c r="R26" s="23">
        <v>2069</v>
      </c>
      <c r="S26" s="23">
        <v>1393</v>
      </c>
      <c r="T26" s="23">
        <v>1299</v>
      </c>
      <c r="U26" s="26">
        <v>56315</v>
      </c>
    </row>
    <row r="27" spans="1:21" ht="16.5" customHeight="1" x14ac:dyDescent="0.2">
      <c r="A27" s="7"/>
      <c r="B27" s="7"/>
      <c r="C27" s="7"/>
      <c r="D27" s="7" t="s">
        <v>104</v>
      </c>
      <c r="E27" s="7"/>
      <c r="F27" s="7"/>
      <c r="G27" s="7"/>
      <c r="H27" s="7"/>
      <c r="I27" s="7"/>
      <c r="J27" s="7"/>
      <c r="K27" s="7"/>
      <c r="L27" s="9" t="s">
        <v>129</v>
      </c>
      <c r="M27" s="26">
        <v>16411</v>
      </c>
      <c r="N27" s="23">
        <v>9010</v>
      </c>
      <c r="O27" s="26">
        <v>14942</v>
      </c>
      <c r="P27" s="23">
        <v>4104</v>
      </c>
      <c r="Q27" s="23">
        <v>5642</v>
      </c>
      <c r="R27" s="23">
        <v>1971</v>
      </c>
      <c r="S27" s="23">
        <v>1325</v>
      </c>
      <c r="T27" s="23">
        <v>1210</v>
      </c>
      <c r="U27" s="26">
        <v>54616</v>
      </c>
    </row>
    <row r="28" spans="1:21" ht="16.5" customHeight="1" x14ac:dyDescent="0.2">
      <c r="A28" s="14"/>
      <c r="B28" s="14"/>
      <c r="C28" s="14"/>
      <c r="D28" s="14" t="s">
        <v>105</v>
      </c>
      <c r="E28" s="14"/>
      <c r="F28" s="14"/>
      <c r="G28" s="14"/>
      <c r="H28" s="14"/>
      <c r="I28" s="14"/>
      <c r="J28" s="14"/>
      <c r="K28" s="14"/>
      <c r="L28" s="15" t="s">
        <v>129</v>
      </c>
      <c r="M28" s="27">
        <v>16373</v>
      </c>
      <c r="N28" s="24">
        <v>8802</v>
      </c>
      <c r="O28" s="27">
        <v>15181</v>
      </c>
      <c r="P28" s="24">
        <v>4232</v>
      </c>
      <c r="Q28" s="24">
        <v>6119</v>
      </c>
      <c r="R28" s="24">
        <v>1838</v>
      </c>
      <c r="S28" s="24">
        <v>1368</v>
      </c>
      <c r="T28" s="24">
        <v>1082</v>
      </c>
      <c r="U28" s="27">
        <v>54996</v>
      </c>
    </row>
    <row r="29" spans="1:21" ht="4.5" customHeight="1" x14ac:dyDescent="0.2">
      <c r="A29" s="28"/>
      <c r="B29" s="28"/>
      <c r="C29" s="2"/>
      <c r="D29" s="2"/>
      <c r="E29" s="2"/>
      <c r="F29" s="2"/>
      <c r="G29" s="2"/>
      <c r="H29" s="2"/>
      <c r="I29" s="2"/>
      <c r="J29" s="2"/>
      <c r="K29" s="2"/>
      <c r="L29" s="2"/>
      <c r="M29" s="2"/>
      <c r="N29" s="2"/>
      <c r="O29" s="2"/>
      <c r="P29" s="2"/>
      <c r="Q29" s="2"/>
      <c r="R29" s="2"/>
      <c r="S29" s="2"/>
      <c r="T29" s="2"/>
      <c r="U29" s="2"/>
    </row>
    <row r="30" spans="1:21" ht="16.5" customHeight="1" x14ac:dyDescent="0.2">
      <c r="A30" s="28"/>
      <c r="B30" s="28"/>
      <c r="C30" s="52" t="s">
        <v>71</v>
      </c>
      <c r="D30" s="52"/>
      <c r="E30" s="52"/>
      <c r="F30" s="52"/>
      <c r="G30" s="52"/>
      <c r="H30" s="52"/>
      <c r="I30" s="52"/>
      <c r="J30" s="52"/>
      <c r="K30" s="52"/>
      <c r="L30" s="52"/>
      <c r="M30" s="52"/>
      <c r="N30" s="52"/>
      <c r="O30" s="52"/>
      <c r="P30" s="52"/>
      <c r="Q30" s="52"/>
      <c r="R30" s="52"/>
      <c r="S30" s="52"/>
      <c r="T30" s="52"/>
      <c r="U30" s="52"/>
    </row>
    <row r="31" spans="1:21" ht="4.5" customHeight="1" x14ac:dyDescent="0.2">
      <c r="A31" s="28"/>
      <c r="B31" s="28"/>
      <c r="C31" s="2"/>
      <c r="D31" s="2"/>
      <c r="E31" s="2"/>
      <c r="F31" s="2"/>
      <c r="G31" s="2"/>
      <c r="H31" s="2"/>
      <c r="I31" s="2"/>
      <c r="J31" s="2"/>
      <c r="K31" s="2"/>
      <c r="L31" s="2"/>
      <c r="M31" s="2"/>
      <c r="N31" s="2"/>
      <c r="O31" s="2"/>
      <c r="P31" s="2"/>
      <c r="Q31" s="2"/>
      <c r="R31" s="2"/>
      <c r="S31" s="2"/>
      <c r="T31" s="2"/>
      <c r="U31" s="2"/>
    </row>
    <row r="32" spans="1:21" ht="16.5" customHeight="1" x14ac:dyDescent="0.2">
      <c r="A32" s="28" t="s">
        <v>72</v>
      </c>
      <c r="B32" s="28"/>
      <c r="C32" s="52" t="s">
        <v>73</v>
      </c>
      <c r="D32" s="52"/>
      <c r="E32" s="52"/>
      <c r="F32" s="52"/>
      <c r="G32" s="52"/>
      <c r="H32" s="52"/>
      <c r="I32" s="52"/>
      <c r="J32" s="52"/>
      <c r="K32" s="52"/>
      <c r="L32" s="52"/>
      <c r="M32" s="52"/>
      <c r="N32" s="52"/>
      <c r="O32" s="52"/>
      <c r="P32" s="52"/>
      <c r="Q32" s="52"/>
      <c r="R32" s="52"/>
      <c r="S32" s="52"/>
      <c r="T32" s="52"/>
      <c r="U32" s="52"/>
    </row>
    <row r="33" spans="1:21" ht="16.5" customHeight="1" x14ac:dyDescent="0.2">
      <c r="A33" s="28" t="s">
        <v>74</v>
      </c>
      <c r="B33" s="28"/>
      <c r="C33" s="52" t="s">
        <v>196</v>
      </c>
      <c r="D33" s="52"/>
      <c r="E33" s="52"/>
      <c r="F33" s="52"/>
      <c r="G33" s="52"/>
      <c r="H33" s="52"/>
      <c r="I33" s="52"/>
      <c r="J33" s="52"/>
      <c r="K33" s="52"/>
      <c r="L33" s="52"/>
      <c r="M33" s="52"/>
      <c r="N33" s="52"/>
      <c r="O33" s="52"/>
      <c r="P33" s="52"/>
      <c r="Q33" s="52"/>
      <c r="R33" s="52"/>
      <c r="S33" s="52"/>
      <c r="T33" s="52"/>
      <c r="U33" s="52"/>
    </row>
    <row r="34" spans="1:21" ht="55.15" customHeight="1" x14ac:dyDescent="0.2">
      <c r="A34" s="28" t="s">
        <v>77</v>
      </c>
      <c r="B34" s="28"/>
      <c r="C34" s="52" t="s">
        <v>197</v>
      </c>
      <c r="D34" s="52"/>
      <c r="E34" s="52"/>
      <c r="F34" s="52"/>
      <c r="G34" s="52"/>
      <c r="H34" s="52"/>
      <c r="I34" s="52"/>
      <c r="J34" s="52"/>
      <c r="K34" s="52"/>
      <c r="L34" s="52"/>
      <c r="M34" s="52"/>
      <c r="N34" s="52"/>
      <c r="O34" s="52"/>
      <c r="P34" s="52"/>
      <c r="Q34" s="52"/>
      <c r="R34" s="52"/>
      <c r="S34" s="52"/>
      <c r="T34" s="52"/>
      <c r="U34" s="52"/>
    </row>
    <row r="35" spans="1:21" ht="29.45" customHeight="1" x14ac:dyDescent="0.2">
      <c r="A35" s="28" t="s">
        <v>79</v>
      </c>
      <c r="B35" s="28"/>
      <c r="C35" s="52" t="s">
        <v>198</v>
      </c>
      <c r="D35" s="52"/>
      <c r="E35" s="52"/>
      <c r="F35" s="52"/>
      <c r="G35" s="52"/>
      <c r="H35" s="52"/>
      <c r="I35" s="52"/>
      <c r="J35" s="52"/>
      <c r="K35" s="52"/>
      <c r="L35" s="52"/>
      <c r="M35" s="52"/>
      <c r="N35" s="52"/>
      <c r="O35" s="52"/>
      <c r="P35" s="52"/>
      <c r="Q35" s="52"/>
      <c r="R35" s="52"/>
      <c r="S35" s="52"/>
      <c r="T35" s="52"/>
      <c r="U35" s="52"/>
    </row>
    <row r="36" spans="1:21" ht="29.45" customHeight="1" x14ac:dyDescent="0.2">
      <c r="A36" s="28" t="s">
        <v>81</v>
      </c>
      <c r="B36" s="28"/>
      <c r="C36" s="52" t="s">
        <v>199</v>
      </c>
      <c r="D36" s="52"/>
      <c r="E36" s="52"/>
      <c r="F36" s="52"/>
      <c r="G36" s="52"/>
      <c r="H36" s="52"/>
      <c r="I36" s="52"/>
      <c r="J36" s="52"/>
      <c r="K36" s="52"/>
      <c r="L36" s="52"/>
      <c r="M36" s="52"/>
      <c r="N36" s="52"/>
      <c r="O36" s="52"/>
      <c r="P36" s="52"/>
      <c r="Q36" s="52"/>
      <c r="R36" s="52"/>
      <c r="S36" s="52"/>
      <c r="T36" s="52"/>
      <c r="U36" s="52"/>
    </row>
    <row r="37" spans="1:21" ht="29.45" customHeight="1" x14ac:dyDescent="0.2">
      <c r="A37" s="28" t="s">
        <v>83</v>
      </c>
      <c r="B37" s="28"/>
      <c r="C37" s="52" t="s">
        <v>200</v>
      </c>
      <c r="D37" s="52"/>
      <c r="E37" s="52"/>
      <c r="F37" s="52"/>
      <c r="G37" s="52"/>
      <c r="H37" s="52"/>
      <c r="I37" s="52"/>
      <c r="J37" s="52"/>
      <c r="K37" s="52"/>
      <c r="L37" s="52"/>
      <c r="M37" s="52"/>
      <c r="N37" s="52"/>
      <c r="O37" s="52"/>
      <c r="P37" s="52"/>
      <c r="Q37" s="52"/>
      <c r="R37" s="52"/>
      <c r="S37" s="52"/>
      <c r="T37" s="52"/>
      <c r="U37" s="52"/>
    </row>
    <row r="38" spans="1:21" ht="55.15" customHeight="1" x14ac:dyDescent="0.2">
      <c r="A38" s="28" t="s">
        <v>85</v>
      </c>
      <c r="B38" s="28"/>
      <c r="C38" s="52" t="s">
        <v>201</v>
      </c>
      <c r="D38" s="52"/>
      <c r="E38" s="52"/>
      <c r="F38" s="52"/>
      <c r="G38" s="52"/>
      <c r="H38" s="52"/>
      <c r="I38" s="52"/>
      <c r="J38" s="52"/>
      <c r="K38" s="52"/>
      <c r="L38" s="52"/>
      <c r="M38" s="52"/>
      <c r="N38" s="52"/>
      <c r="O38" s="52"/>
      <c r="P38" s="52"/>
      <c r="Q38" s="52"/>
      <c r="R38" s="52"/>
      <c r="S38" s="52"/>
      <c r="T38" s="52"/>
      <c r="U38" s="52"/>
    </row>
    <row r="39" spans="1:21" ht="29.45" customHeight="1" x14ac:dyDescent="0.2">
      <c r="A39" s="28" t="s">
        <v>87</v>
      </c>
      <c r="B39" s="28"/>
      <c r="C39" s="52" t="s">
        <v>202</v>
      </c>
      <c r="D39" s="52"/>
      <c r="E39" s="52"/>
      <c r="F39" s="52"/>
      <c r="G39" s="52"/>
      <c r="H39" s="52"/>
      <c r="I39" s="52"/>
      <c r="J39" s="52"/>
      <c r="K39" s="52"/>
      <c r="L39" s="52"/>
      <c r="M39" s="52"/>
      <c r="N39" s="52"/>
      <c r="O39" s="52"/>
      <c r="P39" s="52"/>
      <c r="Q39" s="52"/>
      <c r="R39" s="52"/>
      <c r="S39" s="52"/>
      <c r="T39" s="52"/>
      <c r="U39" s="52"/>
    </row>
    <row r="40" spans="1:21" ht="16.5" customHeight="1" x14ac:dyDescent="0.2">
      <c r="A40" s="28" t="s">
        <v>203</v>
      </c>
      <c r="B40" s="28"/>
      <c r="C40" s="52" t="s">
        <v>151</v>
      </c>
      <c r="D40" s="52"/>
      <c r="E40" s="52"/>
      <c r="F40" s="52"/>
      <c r="G40" s="52"/>
      <c r="H40" s="52"/>
      <c r="I40" s="52"/>
      <c r="J40" s="52"/>
      <c r="K40" s="52"/>
      <c r="L40" s="52"/>
      <c r="M40" s="52"/>
      <c r="N40" s="52"/>
      <c r="O40" s="52"/>
      <c r="P40" s="52"/>
      <c r="Q40" s="52"/>
      <c r="R40" s="52"/>
      <c r="S40" s="52"/>
      <c r="T40" s="52"/>
      <c r="U40" s="52"/>
    </row>
    <row r="41" spans="1:21" ht="4.5" customHeight="1" x14ac:dyDescent="0.2"/>
    <row r="42" spans="1:21" ht="16.5" customHeight="1" x14ac:dyDescent="0.2">
      <c r="A42" s="29" t="s">
        <v>89</v>
      </c>
      <c r="B42" s="28"/>
      <c r="C42" s="28"/>
      <c r="D42" s="28"/>
      <c r="E42" s="52" t="s">
        <v>90</v>
      </c>
      <c r="F42" s="52"/>
      <c r="G42" s="52"/>
      <c r="H42" s="52"/>
      <c r="I42" s="52"/>
      <c r="J42" s="52"/>
      <c r="K42" s="52"/>
      <c r="L42" s="52"/>
      <c r="M42" s="52"/>
      <c r="N42" s="52"/>
      <c r="O42" s="52"/>
      <c r="P42" s="52"/>
      <c r="Q42" s="52"/>
      <c r="R42" s="52"/>
      <c r="S42" s="52"/>
      <c r="T42" s="52"/>
      <c r="U42" s="52"/>
    </row>
  </sheetData>
  <mergeCells count="16">
    <mergeCell ref="E10:K10"/>
    <mergeCell ref="E12:K12"/>
    <mergeCell ref="E13:K13"/>
    <mergeCell ref="E14:K14"/>
    <mergeCell ref="K1:U1"/>
    <mergeCell ref="C30:U30"/>
    <mergeCell ref="C32:U32"/>
    <mergeCell ref="C33:U33"/>
    <mergeCell ref="C34:U34"/>
    <mergeCell ref="C35:U35"/>
    <mergeCell ref="E42:U42"/>
    <mergeCell ref="C36:U36"/>
    <mergeCell ref="C37:U37"/>
    <mergeCell ref="C38:U38"/>
    <mergeCell ref="C39:U39"/>
    <mergeCell ref="C40:U40"/>
  </mergeCells>
  <pageMargins left="0.7" right="0.7" top="0.75" bottom="0.75" header="0.3" footer="0.3"/>
  <pageSetup paperSize="9" fitToHeight="0" orientation="landscape" horizontalDpi="300" verticalDpi="300"/>
  <headerFooter scaleWithDoc="0" alignWithMargins="0">
    <oddHeader>&amp;C&amp;"Arial"&amp;8TABLE 8A.8</oddHeader>
    <oddFooter>&amp;L&amp;"Arial"&amp;8REPORT ON
GOVERNMENT
SERVICES 2022&amp;R&amp;"Arial"&amp;8CORRECTIVE
SERVICES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c209c46-b8ed-41b5-8e9e-10b5253a02de">
      <Value>1</Value>
    </TaxCatchAll>
    <i0f84bba906045b4af568ee102a52dcb xmlns="ec209c46-b8ed-41b5-8e9e-10b5253a02d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153F88EA8B3D4F80E9753434C5EEC6" ma:contentTypeVersion="13" ma:contentTypeDescription="Create a new document." ma:contentTypeScope="" ma:versionID="aa97d22340a762a2dda8e430d9512adf">
  <xsd:schema xmlns:xsd="http://www.w3.org/2001/XMLSchema" xmlns:xs="http://www.w3.org/2001/XMLSchema" xmlns:p="http://schemas.microsoft.com/office/2006/metadata/properties" xmlns:ns2="b6b04b89-cd0c-413f-813b-22de46186900" xmlns:ns3="ec209c46-b8ed-41b5-8e9e-10b5253a02de" targetNamespace="http://schemas.microsoft.com/office/2006/metadata/properties" ma:root="true" ma:fieldsID="cd8d21170bae415831faf15211dfc19c" ns2:_="" ns3:_="">
    <xsd:import namespace="b6b04b89-cd0c-413f-813b-22de46186900"/>
    <xsd:import namespace="ec209c46-b8ed-41b5-8e9e-10b5253a02de"/>
    <xsd:element name="properties">
      <xsd:complexType>
        <xsd:sequence>
          <xsd:element name="documentManagement">
            <xsd:complexType>
              <xsd:all>
                <xsd:element ref="ns2:MediaServiceMetadata" minOccurs="0"/>
                <xsd:element ref="ns2:MediaServiceFastMetadata" minOccurs="0"/>
                <xsd:element ref="ns3:i0f84bba906045b4af568ee102a52dcb"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04b89-cd0c-413f-813b-22de46186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9c46-b8ed-41b5-8e9e-10b5253a02de" elementFormDefault="qualified">
    <xsd:import namespace="http://schemas.microsoft.com/office/2006/documentManagement/types"/>
    <xsd:import namespace="http://schemas.microsoft.com/office/infopath/2007/PartnerControls"/>
    <xsd:element name="i0f84bba906045b4af568ee102a52dcb" ma:index="11"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0ffa349-c629-47e8-b5a5-1cbf0b6c18e6}" ma:internalName="TaxCatchAll" ma:showField="CatchAllData" ma:web="ec209c46-b8ed-41b5-8e9e-10b5253a02de">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67A84B-819E-4654-803B-6EB818490CA3}">
  <ds:schemaRefs>
    <ds:schemaRef ds:uri="http://schemas.microsoft.com/sharepoint/v3/contenttype/forms"/>
  </ds:schemaRefs>
</ds:datastoreItem>
</file>

<file path=customXml/itemProps2.xml><?xml version="1.0" encoding="utf-8"?>
<ds:datastoreItem xmlns:ds="http://schemas.openxmlformats.org/officeDocument/2006/customXml" ds:itemID="{B3090356-43D2-4AA7-8F79-B9AEAEC6EDB9}">
  <ds:schemaRefs>
    <ds:schemaRef ds:uri="http://schemas.microsoft.com/office/2006/metadata/properties"/>
    <ds:schemaRef ds:uri="http://purl.org/dc/elements/1.1/"/>
    <ds:schemaRef ds:uri="http://purl.org/dc/terms/"/>
    <ds:schemaRef ds:uri="b6b04b89-cd0c-413f-813b-22de46186900"/>
    <ds:schemaRef ds:uri="http://schemas.microsoft.com/office/2006/documentManagement/types"/>
    <ds:schemaRef ds:uri="http://www.w3.org/XML/1998/namespace"/>
    <ds:schemaRef ds:uri="ec209c46-b8ed-41b5-8e9e-10b5253a02de"/>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A46BFFD-877D-4861-A539-833089553B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Contents</vt:lpstr>
      <vt:lpstr>Table 8A.1</vt:lpstr>
      <vt:lpstr>Table 8A.2</vt:lpstr>
      <vt:lpstr>Table 8A.3</vt:lpstr>
      <vt:lpstr>Table 8A.4</vt:lpstr>
      <vt:lpstr>Table 8A.5</vt:lpstr>
      <vt:lpstr>Table 8A.6</vt:lpstr>
      <vt:lpstr>Table 8A.7</vt:lpstr>
      <vt:lpstr>Table 8A.8</vt:lpstr>
      <vt:lpstr>Table 8A.9</vt:lpstr>
      <vt:lpstr>Table 8A.10</vt:lpstr>
      <vt:lpstr>Table 8A.11</vt:lpstr>
      <vt:lpstr>Table 8A.12</vt:lpstr>
      <vt:lpstr>Table 8A.13</vt:lpstr>
      <vt:lpstr>Table 8A.14</vt:lpstr>
      <vt:lpstr>Table 8A.15</vt:lpstr>
      <vt:lpstr>Table 8A.16</vt:lpstr>
      <vt:lpstr>Table 8A.17</vt:lpstr>
      <vt:lpstr>Table 8A.18</vt:lpstr>
      <vt:lpstr>Table 8A.19</vt:lpstr>
      <vt:lpstr>Table 8A.20</vt:lpstr>
      <vt:lpstr>Table 8A.21</vt:lpstr>
      <vt:lpstr>Table 8A.22</vt:lpstr>
      <vt:lpstr>'Table 8A.1'!Print_Titles</vt:lpstr>
      <vt:lpstr>'Table 8A.10'!Print_Titles</vt:lpstr>
      <vt:lpstr>'Table 8A.11'!Print_Titles</vt:lpstr>
      <vt:lpstr>'Table 8A.12'!Print_Titles</vt:lpstr>
      <vt:lpstr>'Table 8A.13'!Print_Titles</vt:lpstr>
      <vt:lpstr>'Table 8A.14'!Print_Titles</vt:lpstr>
      <vt:lpstr>'Table 8A.15'!Print_Titles</vt:lpstr>
      <vt:lpstr>'Table 8A.16'!Print_Titles</vt:lpstr>
      <vt:lpstr>'Table 8A.17'!Print_Titles</vt:lpstr>
      <vt:lpstr>'Table 8A.18'!Print_Titles</vt:lpstr>
      <vt:lpstr>'Table 8A.19'!Print_Titles</vt:lpstr>
      <vt:lpstr>'Table 8A.2'!Print_Titles</vt:lpstr>
      <vt:lpstr>'Table 8A.20'!Print_Titles</vt:lpstr>
      <vt:lpstr>'Table 8A.21'!Print_Titles</vt:lpstr>
      <vt:lpstr>'Table 8A.22'!Print_Titles</vt:lpstr>
      <vt:lpstr>'Table 8A.3'!Print_Titles</vt:lpstr>
      <vt:lpstr>'Table 8A.4'!Print_Titles</vt:lpstr>
      <vt:lpstr>'Table 8A.5'!Print_Titles</vt:lpstr>
      <vt:lpstr>'Table 8A.6'!Print_Titles</vt:lpstr>
      <vt:lpstr>'Table 8A.7'!Print_Titles</vt:lpstr>
      <vt:lpstr>'Table 8A.8'!Print_Titles</vt:lpstr>
      <vt:lpstr>'Table 8A.9'!Print_Titles</vt:lpstr>
    </vt:vector>
  </TitlesOfParts>
  <Manager/>
  <Company>Productivity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8 Corrective services - attachment tables - Report on Government Services 2022</dc:title>
  <dc:subject/>
  <dc:creator>Steering Committee for the Review of Government Service Provision</dc:creator>
  <cp:keywords/>
  <dc:description/>
  <cp:lastModifiedBy>Munce, Melissa</cp:lastModifiedBy>
  <cp:revision/>
  <dcterms:created xsi:type="dcterms:W3CDTF">2021-12-09T07:43:15Z</dcterms:created>
  <dcterms:modified xsi:type="dcterms:W3CDTF">2021-12-13T05:29:10Z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0x010100BD153F88EA8B3D4F80E9753434C5EEC6</vt:lpwstr>
  </property>
  <property fmtid="{D5CDD505-2E9C-101B-9397-08002B2CF9AE}" pid="3" name="RevIMBCS">
    <vt:lpwstr>1;#Unclassified|3955eeb1-2d18-4582-aeb2-00144ec3aaf5</vt:lpwstr>
  </property>
</Properties>
</file>