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cgov.sharepoint.com/sites/sceteam/Shared Documents/SCE folder/02 Research and ongoing reporting/aviation modelling/"/>
    </mc:Choice>
  </mc:AlternateContent>
  <xr:revisionPtr revIDLastSave="207" documentId="8_{43604031-DFCF-42BC-A5D9-A23DD0763F5E}" xr6:coauthVersionLast="47" xr6:coauthVersionMax="47" xr10:uidLastSave="{79AD6F18-6932-466A-9C4B-CD48B4312AC9}"/>
  <bookViews>
    <workbookView xWindow="2805" yWindow="-14880" windowWidth="19845" windowHeight="13050" activeTab="1" xr2:uid="{C1F77075-D3CD-45AF-8210-809A5EB0561D}"/>
  </bookViews>
  <sheets>
    <sheet name="Contents" sheetId="12" r:id="rId1"/>
    <sheet name="Sim 1A - Rent" sheetId="3" r:id="rId2"/>
    <sheet name="Sim 1B - MFP" sheetId="7" r:id="rId3"/>
    <sheet name="Sim 1C - Rent + MFP" sheetId="10" r:id="rId4"/>
    <sheet name="Sim 1C - Rent + MFP (cap)" sheetId="11" r:id="rId5"/>
    <sheet name="Sim 2 - Import price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1" l="1"/>
  <c r="E16" i="11" s="1"/>
  <c r="F15" i="11"/>
  <c r="B15" i="11"/>
  <c r="E14" i="11"/>
  <c r="C14" i="11"/>
  <c r="B14" i="11" s="1"/>
  <c r="E13" i="11"/>
  <c r="C13" i="11"/>
  <c r="C16" i="11" s="1"/>
  <c r="F16" i="11" s="1"/>
  <c r="B13" i="11"/>
  <c r="B16" i="11" s="1"/>
  <c r="D12" i="11"/>
  <c r="E12" i="11" s="1"/>
  <c r="E15" i="11" s="1"/>
  <c r="B12" i="11"/>
  <c r="D16" i="10"/>
  <c r="E16" i="10" s="1"/>
  <c r="F15" i="10"/>
  <c r="B15" i="10"/>
  <c r="E14" i="10"/>
  <c r="C14" i="10"/>
  <c r="B14" i="10" s="1"/>
  <c r="E13" i="10"/>
  <c r="C13" i="10"/>
  <c r="C16" i="10" s="1"/>
  <c r="F16" i="10" s="1"/>
  <c r="D12" i="10"/>
  <c r="E12" i="10" s="1"/>
  <c r="E15" i="10" s="1"/>
  <c r="B12" i="10"/>
  <c r="B16" i="9"/>
  <c r="C16" i="9" s="1"/>
  <c r="C14" i="9"/>
  <c r="C13" i="9"/>
  <c r="B12" i="9"/>
  <c r="C12" i="9" s="1"/>
  <c r="C15" i="9" s="1"/>
  <c r="B16" i="7"/>
  <c r="D16" i="7" s="1"/>
  <c r="D16" i="3"/>
  <c r="E16" i="3" s="1"/>
  <c r="F15" i="3"/>
  <c r="E15" i="7"/>
  <c r="D13" i="7"/>
  <c r="D14" i="7"/>
  <c r="C14" i="7"/>
  <c r="C13" i="7"/>
  <c r="B12" i="7"/>
  <c r="C12" i="7" s="1"/>
  <c r="F13" i="11" l="1"/>
  <c r="F14" i="11"/>
  <c r="B13" i="10"/>
  <c r="B16" i="10" s="1"/>
  <c r="F13" i="10"/>
  <c r="F14" i="10"/>
  <c r="C16" i="7"/>
  <c r="C15" i="7"/>
  <c r="B15" i="3" l="1"/>
  <c r="E14" i="3"/>
  <c r="C14" i="3"/>
  <c r="B14" i="3" s="1"/>
  <c r="E13" i="3"/>
  <c r="C13" i="3"/>
  <c r="D12" i="3"/>
  <c r="B12" i="3" s="1"/>
  <c r="F13" i="3" l="1"/>
  <c r="C16" i="3"/>
  <c r="F16" i="3" s="1"/>
  <c r="F14" i="3"/>
  <c r="B13" i="3"/>
  <c r="B16" i="3" s="1"/>
  <c r="E12" i="3"/>
  <c r="E15" i="3" s="1"/>
</calcChain>
</file>

<file path=xl/sharedStrings.xml><?xml version="1.0" encoding="utf-8"?>
<sst xmlns="http://schemas.openxmlformats.org/spreadsheetml/2006/main" count="1402" uniqueCount="294">
  <si>
    <t xml:space="preserve">Quantifying the nation-wide impacts of reducing </t>
  </si>
  <si>
    <t>Australian air transport price</t>
  </si>
  <si>
    <t>Appendix    Detailed simulation results</t>
  </si>
  <si>
    <t>The results of five simulations are included in this appendix:</t>
  </si>
  <si>
    <t>1.</t>
  </si>
  <si>
    <t>Simulation 1A   Rent removal</t>
  </si>
  <si>
    <t>2.</t>
  </si>
  <si>
    <t>Simulation 1B   Multifactor Productivity (MFP) Improvement</t>
  </si>
  <si>
    <t>3.</t>
  </si>
  <si>
    <t>Simulation 1C   Rent Removal + MFP</t>
  </si>
  <si>
    <t>4.</t>
  </si>
  <si>
    <t>Simulation 1C*  Rent Removal + MFP (Endogenous capital stock)</t>
  </si>
  <si>
    <t>5.</t>
  </si>
  <si>
    <t>Simulation 2     Import price reduction</t>
  </si>
  <si>
    <t>Simulation 1A: Rent removal</t>
  </si>
  <si>
    <t>Description</t>
  </si>
  <si>
    <t xml:space="preserve">It is assumed that the observed data on factor income includes a rent, which is equivalent to 10% of the total cost, $30,255 million. </t>
  </si>
  <si>
    <t>The rent is equal to $30,255 million/11 = $2,750 million, which is equally shared between labour and capital. The total factor income is then $6,975 million.</t>
  </si>
  <si>
    <t>Air transport, cost structure, 2018-19 ($ million)</t>
  </si>
  <si>
    <t>Excluding assumed rent</t>
  </si>
  <si>
    <t>Assumed rent</t>
  </si>
  <si>
    <t>Including assumed rent</t>
  </si>
  <si>
    <t>Rent inclusive share</t>
  </si>
  <si>
    <t>Implied shock</t>
  </si>
  <si>
    <t>All other inputs</t>
  </si>
  <si>
    <t>Labour income</t>
  </si>
  <si>
    <t>Capital income</t>
  </si>
  <si>
    <t>Output</t>
  </si>
  <si>
    <t>Primary factors</t>
  </si>
  <si>
    <t>Simulation note</t>
  </si>
  <si>
    <t>Export demand elasticity for airtrans export = -1.</t>
  </si>
  <si>
    <t>Substitution elasticity between domestic and imported air transport = 2.</t>
  </si>
  <si>
    <t>Results for the air transport (industry 81)</t>
  </si>
  <si>
    <t>Domestic price</t>
  </si>
  <si>
    <t>Export</t>
  </si>
  <si>
    <t>Domestic demand</t>
  </si>
  <si>
    <t>Import demand</t>
  </si>
  <si>
    <t>Household demand for domestic goods</t>
  </si>
  <si>
    <t>Household demand for imports</t>
  </si>
  <si>
    <t>Labour demand</t>
  </si>
  <si>
    <t>Capital demand</t>
  </si>
  <si>
    <t>Macroeconomic results</t>
  </si>
  <si>
    <t>%</t>
  </si>
  <si>
    <t>Real GDP</t>
  </si>
  <si>
    <t>GDP deflator</t>
  </si>
  <si>
    <t>Real GNA</t>
  </si>
  <si>
    <t>Export volumes</t>
  </si>
  <si>
    <t>Import volumes</t>
  </si>
  <si>
    <t>Real wages</t>
  </si>
  <si>
    <t>Rate of return to capital</t>
  </si>
  <si>
    <t>CPI</t>
  </si>
  <si>
    <t>Terms of trade</t>
  </si>
  <si>
    <t xml:space="preserve">Capital </t>
  </si>
  <si>
    <t>Industry results</t>
  </si>
  <si>
    <t>1 ShpGranCattl</t>
  </si>
  <si>
    <t>Sheep, Grains, Beef and Dairy Cattle</t>
  </si>
  <si>
    <t>2 OthLivestock</t>
  </si>
  <si>
    <t>Poultry and Other Livestock</t>
  </si>
  <si>
    <t>3 OthAgricul</t>
  </si>
  <si>
    <t>Other Agriculture</t>
  </si>
  <si>
    <t>4 Aquaculture</t>
  </si>
  <si>
    <t>Aquaculture</t>
  </si>
  <si>
    <t>5 Forestry</t>
  </si>
  <si>
    <t>Forestry and Logging</t>
  </si>
  <si>
    <t>6 Fishing</t>
  </si>
  <si>
    <t>Fishing, hunting and trapping</t>
  </si>
  <si>
    <t>7 AgriServs</t>
  </si>
  <si>
    <t>Agriculture, Forestry and Fishing Support Services</t>
  </si>
  <si>
    <t>8 Coal</t>
  </si>
  <si>
    <t>Coal mining</t>
  </si>
  <si>
    <t>9 OilGas</t>
  </si>
  <si>
    <t>Oil and gas extraction</t>
  </si>
  <si>
    <t>10 IronOre</t>
  </si>
  <si>
    <t>Iron Ore Mining</t>
  </si>
  <si>
    <t>11 NFerMetOre</t>
  </si>
  <si>
    <t>Non Ferrous Metal Ore Mining</t>
  </si>
  <si>
    <t>12 NMetMinerl</t>
  </si>
  <si>
    <t>Non Metallic Mineral Mining</t>
  </si>
  <si>
    <t>13 MingServs</t>
  </si>
  <si>
    <t>Exploration and Mining Support Services</t>
  </si>
  <si>
    <t>14 MeatProds</t>
  </si>
  <si>
    <t>Meat and Meat product Manufacturing</t>
  </si>
  <si>
    <t>15 ProcSeafood</t>
  </si>
  <si>
    <t>Processed Seafood Manufacturing</t>
  </si>
  <si>
    <t>16 DairyProds</t>
  </si>
  <si>
    <t>Dairy Product Manufacturing</t>
  </si>
  <si>
    <t>17 FruitVege</t>
  </si>
  <si>
    <t>Fruit and Vegetable Product Manufacturing</t>
  </si>
  <si>
    <t>18 OilsFats</t>
  </si>
  <si>
    <t>Oils and Fats Manufacturing</t>
  </si>
  <si>
    <t>19 Cereal</t>
  </si>
  <si>
    <t>Grain Mill and Cereal Product Manufacturing</t>
  </si>
  <si>
    <t>20 Bakery</t>
  </si>
  <si>
    <t>Bakery Product Manufacturing</t>
  </si>
  <si>
    <t>21 Sugar</t>
  </si>
  <si>
    <t>Sugar and Confectionery Manufacturing</t>
  </si>
  <si>
    <t>22 OthFood</t>
  </si>
  <si>
    <t>Other Food Product Manufacturing</t>
  </si>
  <si>
    <t>23 SoftDrinks</t>
  </si>
  <si>
    <t>Soft Drinks, Cordials and Syrup Manufacturing</t>
  </si>
  <si>
    <t>24 Beer</t>
  </si>
  <si>
    <t>Beer Manufacturing</t>
  </si>
  <si>
    <t>25 WineTobacco</t>
  </si>
  <si>
    <t>Wine, Spirits and Tobacco</t>
  </si>
  <si>
    <t>26 Textile</t>
  </si>
  <si>
    <t>Textile Manufacturing</t>
  </si>
  <si>
    <t>27 Leather</t>
  </si>
  <si>
    <t>Tanned Leather, Dressed Fur and Leather Product Manufacturing</t>
  </si>
  <si>
    <t>28 TextileProds</t>
  </si>
  <si>
    <t>Textile Product Manufacturing</t>
  </si>
  <si>
    <t>29 KnittedPrds</t>
  </si>
  <si>
    <t>Knitted Product Manufacturing</t>
  </si>
  <si>
    <t>30 Clothing</t>
  </si>
  <si>
    <t>Clothing Manufacturing</t>
  </si>
  <si>
    <t>31 Footwear</t>
  </si>
  <si>
    <t>Footwear Manufacturing</t>
  </si>
  <si>
    <t>32 Sawmill</t>
  </si>
  <si>
    <t>Sawmill Product Manufacturing</t>
  </si>
  <si>
    <t>33 OthWood</t>
  </si>
  <si>
    <t>Other Wood Product Manufacturing</t>
  </si>
  <si>
    <t>34 PulpPaper</t>
  </si>
  <si>
    <t>Pulp, Paper and Paperboard Manufacturing</t>
  </si>
  <si>
    <t>35 OthPaperPrds</t>
  </si>
  <si>
    <t>Paper Stationery and Other Converted Paper Product Manufacturing</t>
  </si>
  <si>
    <t>36 Printing</t>
  </si>
  <si>
    <t>Printing (including the reproduction of recorded media)</t>
  </si>
  <si>
    <t>37 PetrolCoalPr</t>
  </si>
  <si>
    <t>Petroleum and Coal Product Manufacturing</t>
  </si>
  <si>
    <t>38 HumPharma</t>
  </si>
  <si>
    <t>Human Pharmaceutical and Medicinal Product Manufacturing</t>
  </si>
  <si>
    <t>39 VetPharma</t>
  </si>
  <si>
    <t>Veterinary Pharmaceutical and Medicinal Product Manufacturing</t>
  </si>
  <si>
    <t>40 BasicChem</t>
  </si>
  <si>
    <t>Basic Chemical Manufacturing</t>
  </si>
  <si>
    <t>41 CleangComp</t>
  </si>
  <si>
    <t>Cleaning Compounds and Toiletry Preparation Manufacturing</t>
  </si>
  <si>
    <t>42 PolyProds</t>
  </si>
  <si>
    <t>Polymer Product Manufacturing</t>
  </si>
  <si>
    <t>43 NatRubber</t>
  </si>
  <si>
    <t>Natural Rubber Product Manufacturing</t>
  </si>
  <si>
    <t>44 Glass</t>
  </si>
  <si>
    <t>Glass and Glass Product Manufacturing</t>
  </si>
  <si>
    <t>45 CeramicPrds</t>
  </si>
  <si>
    <t>Ceramic Product Manufacturing</t>
  </si>
  <si>
    <t>46 Cement</t>
  </si>
  <si>
    <t>Cement, Lime and Ready-Mixed Concrete Manufacturing</t>
  </si>
  <si>
    <t>47 Plaster</t>
  </si>
  <si>
    <t>Plaster and Concrete Product Manufacturing</t>
  </si>
  <si>
    <t>48 OthNMetPrds</t>
  </si>
  <si>
    <t>Other Non-Metallic Mineral Product Manufacturing</t>
  </si>
  <si>
    <t>49 IronSteel</t>
  </si>
  <si>
    <t>Iron and Steel Manufacturing</t>
  </si>
  <si>
    <t>50 NFerMetal</t>
  </si>
  <si>
    <t>Basic Non-Ferrous Metal Manufacturing</t>
  </si>
  <si>
    <t>51 ForgIronStee</t>
  </si>
  <si>
    <t>Forged Iron and Steel Product Manufacturing</t>
  </si>
  <si>
    <t>52 StrucMetal</t>
  </si>
  <si>
    <t>Structural Metal Product Manufacturing</t>
  </si>
  <si>
    <t>53 MetContainrs</t>
  </si>
  <si>
    <t>Metal Containers and Other Sheet Metal Product manufacturing</t>
  </si>
  <si>
    <t>54 OthFabMetal</t>
  </si>
  <si>
    <t>Other Fabricated Metal Product manufacturing</t>
  </si>
  <si>
    <t>55 MotorVParts</t>
  </si>
  <si>
    <t>Motor Vehicles and Parts; Other Transport Equipment manufacturing</t>
  </si>
  <si>
    <t>56 ShipsBoat</t>
  </si>
  <si>
    <t>Ships and Boat Manufacturing</t>
  </si>
  <si>
    <t>57 RailwayRStk</t>
  </si>
  <si>
    <t>Railway Rolling Stock Manufacturing</t>
  </si>
  <si>
    <t>58 Aircraft</t>
  </si>
  <si>
    <t>Aircraft Manufacturing</t>
  </si>
  <si>
    <t>59 ElectronEqp</t>
  </si>
  <si>
    <t>Professional, Scientific, Computer and Electronic Equipment Manufacturing</t>
  </si>
  <si>
    <t>60 ElectricEqp</t>
  </si>
  <si>
    <t>Electrical Equipment Manufacturing</t>
  </si>
  <si>
    <t>61 DomApplns</t>
  </si>
  <si>
    <t>Domestic Appliance Manufacturing</t>
  </si>
  <si>
    <t>62 OthMachine</t>
  </si>
  <si>
    <t>Specialised and other Machinery and Equipment Manufacturing</t>
  </si>
  <si>
    <t>63 Furniture</t>
  </si>
  <si>
    <t>Furniture Manufacturing</t>
  </si>
  <si>
    <t>64 OthManufs</t>
  </si>
  <si>
    <t>Other Manufactured Products</t>
  </si>
  <si>
    <t>65 ElecGenern</t>
  </si>
  <si>
    <t>Electricity Generation</t>
  </si>
  <si>
    <t>66 ElecTrans</t>
  </si>
  <si>
    <t>Electricity Transmission, Distribution, On Selling and Electricity Market Operation</t>
  </si>
  <si>
    <t>67 GasSup</t>
  </si>
  <si>
    <t>Gas Supply</t>
  </si>
  <si>
    <t>68 WaterSup</t>
  </si>
  <si>
    <t xml:space="preserve">Water Supply, Sewerage and Drainage Services </t>
  </si>
  <si>
    <t>69 WasteServs</t>
  </si>
  <si>
    <t>Waste Collection, Treatment and Disposal Services</t>
  </si>
  <si>
    <t>70 ResidCons</t>
  </si>
  <si>
    <t>Residential Building Construction</t>
  </si>
  <si>
    <t>71 NResidCons</t>
  </si>
  <si>
    <t>Non-Residential Building Construction</t>
  </si>
  <si>
    <t>72 CivilEngCons</t>
  </si>
  <si>
    <t>Heavy and Civil Engineering Construction</t>
  </si>
  <si>
    <t>73 ConsServs</t>
  </si>
  <si>
    <t>Construction Services</t>
  </si>
  <si>
    <t>74 Wholesale</t>
  </si>
  <si>
    <t>Wholesale Trade</t>
  </si>
  <si>
    <t>75 Retail</t>
  </si>
  <si>
    <t>Retail Trade</t>
  </si>
  <si>
    <t>76 Accommodn</t>
  </si>
  <si>
    <t>Accommodation</t>
  </si>
  <si>
    <t>77 FoodServs</t>
  </si>
  <si>
    <t>Food and Beverage Services</t>
  </si>
  <si>
    <t>78 RoadTrans</t>
  </si>
  <si>
    <t>Road Transport</t>
  </si>
  <si>
    <t>79 RailTrans</t>
  </si>
  <si>
    <t>Rail Transport</t>
  </si>
  <si>
    <t>80 WaterTrans</t>
  </si>
  <si>
    <t>Water, Pipeline and Other Transport</t>
  </si>
  <si>
    <t>81 AirTrans</t>
  </si>
  <si>
    <t>Air and Space Transport</t>
  </si>
  <si>
    <t>82 PostServ</t>
  </si>
  <si>
    <t>Postal and Courier Pick-up and Delivery Service</t>
  </si>
  <si>
    <t>83 TransServs</t>
  </si>
  <si>
    <t>Transport Support services and storage</t>
  </si>
  <si>
    <t>84 Publishing</t>
  </si>
  <si>
    <t>Publishing (except Internet and Music Publishing)</t>
  </si>
  <si>
    <t>85 MPicSouRec</t>
  </si>
  <si>
    <t>Motion Picture and Sound Recording</t>
  </si>
  <si>
    <t>86 Broadcasting</t>
  </si>
  <si>
    <t>Broadcasting (except Internet)</t>
  </si>
  <si>
    <t>87 InternetServ</t>
  </si>
  <si>
    <t>Internet Publishing and Broadcasting and Services Providers, Websearch Portals and Data Processing Services</t>
  </si>
  <si>
    <t>88 Telecom</t>
  </si>
  <si>
    <t>Telecommunication Services</t>
  </si>
  <si>
    <t>89 Library</t>
  </si>
  <si>
    <t>Library and Other Information Services</t>
  </si>
  <si>
    <t>90 Finance</t>
  </si>
  <si>
    <t>Finance</t>
  </si>
  <si>
    <t>91 InsurSuper</t>
  </si>
  <si>
    <t>Insurance and Superannuation Funds</t>
  </si>
  <si>
    <t>92 AuxFinServs</t>
  </si>
  <si>
    <t>Auxiliary Finance and Insurance Services</t>
  </si>
  <si>
    <t>93 HiringServs</t>
  </si>
  <si>
    <t>Rental and Hiring Services (except Real Estate)</t>
  </si>
  <si>
    <t>94 OwnerDwelgs</t>
  </si>
  <si>
    <t>Ownership of Dwellings</t>
  </si>
  <si>
    <t>95 NResiPtyREst</t>
  </si>
  <si>
    <t>Non-Residential Property Operators and Real Estate Services</t>
  </si>
  <si>
    <t>96 SciTechServs</t>
  </si>
  <si>
    <t xml:space="preserve">Professional, Scientific and Technical Services </t>
  </si>
  <si>
    <t>97 ComputerSer</t>
  </si>
  <si>
    <t>Computer Systems Design and Related Services</t>
  </si>
  <si>
    <t>98 EmpTravServs</t>
  </si>
  <si>
    <t>Employment, Travel Agency and Other Administrative Services</t>
  </si>
  <si>
    <t>99 BldgCleanSrv</t>
  </si>
  <si>
    <t>Building Cleaning, Pest Control, Administrative and Other Support Services</t>
  </si>
  <si>
    <t>100 PublicAdmin</t>
  </si>
  <si>
    <t>Public Administration and Regulatory Services</t>
  </si>
  <si>
    <t>101 Defence</t>
  </si>
  <si>
    <t>Defence</t>
  </si>
  <si>
    <t>102 PublicSafety</t>
  </si>
  <si>
    <t>Public Order and Safety</t>
  </si>
  <si>
    <t>103 PrimSecEdu</t>
  </si>
  <si>
    <t>Primary and Secondary Education Services (including Pre-schools and Special Schools)</t>
  </si>
  <si>
    <t>104 TechTerEdu</t>
  </si>
  <si>
    <t>Technical, Vocational and Tertiary Education Services (including Undergraduate and Postgraduate)</t>
  </si>
  <si>
    <t>105 ArtSprtEdu</t>
  </si>
  <si>
    <t>Arts, Sports, Adult and Other Education Services (including Community Education)</t>
  </si>
  <si>
    <t>106 HealthCare</t>
  </si>
  <si>
    <t>Health Care Services</t>
  </si>
  <si>
    <t>107 ResidCare</t>
  </si>
  <si>
    <t>Residential Care and Social Assistance Services</t>
  </si>
  <si>
    <t>108 PerformArts</t>
  </si>
  <si>
    <t>Heritage, Creative and Performing Arts</t>
  </si>
  <si>
    <t>109 SportsRectn</t>
  </si>
  <si>
    <t>Sports and Recreation</t>
  </si>
  <si>
    <t>110 Gambling</t>
  </si>
  <si>
    <t>Gambling</t>
  </si>
  <si>
    <t>111 AutoRepair</t>
  </si>
  <si>
    <t>Automotive Repair and Maintenance</t>
  </si>
  <si>
    <t>112 OthRepair</t>
  </si>
  <si>
    <t>Other Repair and Maintenance</t>
  </si>
  <si>
    <t>113 PersonalSer</t>
  </si>
  <si>
    <t>Personal Services</t>
  </si>
  <si>
    <t>114 OthServices</t>
  </si>
  <si>
    <t>Other Services</t>
  </si>
  <si>
    <t>Simulation 1B: MFP improvement</t>
  </si>
  <si>
    <t>It is assumed that 10% reduction in the basic price of air transport arises from a 10% improvement in multifactor productivity (capital and labour).</t>
  </si>
  <si>
    <t>Cost structure</t>
  </si>
  <si>
    <t>Required income reduction</t>
  </si>
  <si>
    <t>Simulation 1C: Rent removal and MFP (50/50)</t>
  </si>
  <si>
    <t xml:space="preserve">It is assumed that the observed data on factor income includes a rent, which is equivalent to 5% of the total cost, $30,255 million. </t>
  </si>
  <si>
    <t>The rent is equal to $30,255 million/21 = $1,441 million, which is equally shared between labour and capital. The total factor income is then $8,285 million.</t>
  </si>
  <si>
    <t>Simulation 1C*: Rent removal and MFP (50/50), endogenous capital stock</t>
  </si>
  <si>
    <t>Closure: fix rate of return and endogenise capital stock</t>
  </si>
  <si>
    <t>Simulation 2: Import price reduction</t>
  </si>
  <si>
    <t>It is assumed that 10% reduction in the basic price of imported air transport arises from removing an entry barrier to allow for increased foreign airline competition.</t>
  </si>
  <si>
    <r>
      <t xml:space="preserve">Aviation modelling </t>
    </r>
    <r>
      <rPr>
        <b/>
        <sz val="14"/>
        <rFont val="Calibri"/>
        <family val="2"/>
      </rPr>
      <t>–</t>
    </r>
    <r>
      <rPr>
        <b/>
        <sz val="14"/>
        <rFont val="Arial"/>
        <family val="2"/>
      </rPr>
      <t xml:space="preserve"> Productivity Commission research paper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</si>
</sst>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#,##0;\-#,##0;0"/>
    <numFmt numFmtId="167" formatCode="0.0%"/>
  </numFmts>
  <fonts count="13" x14ac:knownFonts="1">
    <font>
      <sz val="11"/>
      <color theme="1"/>
      <name val="Calibri"/>
      <family val="2"/>
      <scheme val="minor"/>
    </font>
    <font>
      <b/>
      <sz val="18"/>
      <color rgb="FF265A9A"/>
      <name val="Arial"/>
      <family val="2"/>
    </font>
    <font>
      <b/>
      <sz val="10"/>
      <color rgb="FF265A9A"/>
      <name val="Arial"/>
      <family val="2"/>
    </font>
    <font>
      <sz val="20"/>
      <color theme="1"/>
      <name val="Arial"/>
      <family val="2"/>
    </font>
    <font>
      <b/>
      <sz val="26"/>
      <color rgb="FF265A9A"/>
      <name val="Arial"/>
      <family val="2"/>
    </font>
    <font>
      <sz val="24"/>
      <color rgb="FF265A9A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quotePrefix="1" applyFont="1"/>
    <xf numFmtId="0" fontId="4" fillId="0" borderId="0" xfId="0" applyFont="1"/>
    <xf numFmtId="0" fontId="5" fillId="0" borderId="0" xfId="0" applyFont="1"/>
    <xf numFmtId="0" fontId="3" fillId="0" borderId="0" xfId="0" quotePrefix="1" applyFont="1" applyAlignment="1">
      <alignment horizontal="left"/>
    </xf>
    <xf numFmtId="0" fontId="7" fillId="0" borderId="0" xfId="0" applyFont="1"/>
    <xf numFmtId="0" fontId="8" fillId="0" borderId="1" xfId="0" applyFont="1" applyBorder="1" applyAlignment="1">
      <alignment horizontal="right" wrapText="1"/>
    </xf>
    <xf numFmtId="166" fontId="7" fillId="0" borderId="0" xfId="0" applyNumberFormat="1" applyFont="1"/>
    <xf numFmtId="167" fontId="7" fillId="0" borderId="0" xfId="0" applyNumberFormat="1" applyFont="1"/>
    <xf numFmtId="0" fontId="9" fillId="0" borderId="0" xfId="0" applyFont="1"/>
    <xf numFmtId="166" fontId="9" fillId="0" borderId="0" xfId="0" applyNumberFormat="1" applyFont="1"/>
    <xf numFmtId="167" fontId="9" fillId="0" borderId="0" xfId="0" applyNumberFormat="1" applyFont="1"/>
    <xf numFmtId="0" fontId="9" fillId="0" borderId="1" xfId="0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0" fontId="10" fillId="0" borderId="0" xfId="0" applyFont="1"/>
    <xf numFmtId="165" fontId="10" fillId="0" borderId="0" xfId="0" applyNumberFormat="1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0" fontId="7" fillId="2" borderId="0" xfId="0" applyFont="1" applyFill="1"/>
    <xf numFmtId="165" fontId="7" fillId="2" borderId="0" xfId="0" applyNumberFormat="1" applyFont="1" applyFill="1"/>
    <xf numFmtId="166" fontId="7" fillId="2" borderId="0" xfId="0" applyNumberFormat="1" applyFont="1" applyFill="1"/>
    <xf numFmtId="166" fontId="9" fillId="2" borderId="0" xfId="0" applyNumberFormat="1" applyFont="1" applyFill="1"/>
    <xf numFmtId="0" fontId="9" fillId="3" borderId="0" xfId="0" applyFont="1" applyFill="1"/>
    <xf numFmtId="0" fontId="7" fillId="3" borderId="0" xfId="0" applyFont="1" applyFill="1"/>
    <xf numFmtId="165" fontId="9" fillId="3" borderId="0" xfId="0" applyNumberFormat="1" applyFont="1" applyFill="1"/>
    <xf numFmtId="0" fontId="11" fillId="0" borderId="0" xfId="0" applyFont="1"/>
  </cellXfs>
  <cellStyles count="2">
    <cellStyle name="Normal" xfId="0" builtinId="0"/>
    <cellStyle name="Normal 2" xfId="1" xr:uid="{74647712-89E0-4EAA-AC4A-2F924451363B}"/>
  </cellStyles>
  <dxfs count="0"/>
  <tableStyles count="0" defaultTableStyle="TableStyleMedium2" defaultPivotStyle="PivotStyleLight16"/>
  <colors>
    <mruColors>
      <color rgb="FF265A9A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1A: Results for the air transport industry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3073652795424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1A - Rent'!$B$25:$J$25</c:f>
              <c:strCache>
                <c:ptCount val="9"/>
                <c:pt idx="0">
                  <c:v>Domestic price</c:v>
                </c:pt>
                <c:pt idx="1">
                  <c:v>Output</c:v>
                </c:pt>
                <c:pt idx="2">
                  <c:v>Export</c:v>
                </c:pt>
                <c:pt idx="3">
                  <c:v>Domestic demand</c:v>
                </c:pt>
                <c:pt idx="4">
                  <c:v>Import demand</c:v>
                </c:pt>
                <c:pt idx="5">
                  <c:v>Household demand for domestic goods</c:v>
                </c:pt>
                <c:pt idx="6">
                  <c:v>Household demand for imports</c:v>
                </c:pt>
                <c:pt idx="7">
                  <c:v>Labour demand</c:v>
                </c:pt>
                <c:pt idx="8">
                  <c:v>Capital demand</c:v>
                </c:pt>
              </c:strCache>
            </c:strRef>
          </c:cat>
          <c:val>
            <c:numRef>
              <c:f>'Sim 1A - Rent'!$B$26:$J$26</c:f>
              <c:numCache>
                <c:formatCode>0.000</c:formatCode>
                <c:ptCount val="9"/>
                <c:pt idx="0">
                  <c:v>-10.000000999999999</c:v>
                </c:pt>
                <c:pt idx="1">
                  <c:v>12.338747</c:v>
                </c:pt>
                <c:pt idx="2">
                  <c:v>11.22824</c:v>
                </c:pt>
                <c:pt idx="3">
                  <c:v>12.111787</c:v>
                </c:pt>
                <c:pt idx="4">
                  <c:v>-7.8542339999999999</c:v>
                </c:pt>
                <c:pt idx="5">
                  <c:v>15.771606</c:v>
                </c:pt>
                <c:pt idx="6">
                  <c:v>-6.2249980000000003</c:v>
                </c:pt>
                <c:pt idx="7">
                  <c:v>12.310752000000001</c:v>
                </c:pt>
                <c:pt idx="8">
                  <c:v>12.376925999999999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5-470D-8A0F-40988351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2: Macroeconomic results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53714909013904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2 - Import price'!$A$31:$A$40</c:f>
              <c:strCache>
                <c:ptCount val="10"/>
                <c:pt idx="0">
                  <c:v>Real GDP</c:v>
                </c:pt>
                <c:pt idx="1">
                  <c:v>GDP deflator</c:v>
                </c:pt>
                <c:pt idx="2">
                  <c:v>Real GNA</c:v>
                </c:pt>
                <c:pt idx="3">
                  <c:v>Domestic demand</c:v>
                </c:pt>
                <c:pt idx="4">
                  <c:v>Export volumes</c:v>
                </c:pt>
                <c:pt idx="5">
                  <c:v>Import volumes</c:v>
                </c:pt>
                <c:pt idx="6">
                  <c:v>Real wages</c:v>
                </c:pt>
                <c:pt idx="7">
                  <c:v>Rate of return to capital</c:v>
                </c:pt>
                <c:pt idx="8">
                  <c:v>CPI</c:v>
                </c:pt>
                <c:pt idx="9">
                  <c:v>Terms of trade</c:v>
                </c:pt>
              </c:strCache>
            </c:strRef>
          </c:cat>
          <c:val>
            <c:numRef>
              <c:f>'Sim 2 - Import price'!$B$31:$B$40</c:f>
              <c:numCache>
                <c:formatCode>0.000</c:formatCode>
                <c:ptCount val="10"/>
                <c:pt idx="0">
                  <c:v>2.81E-4</c:v>
                </c:pt>
                <c:pt idx="1">
                  <c:v>3.2859999999999999E-3</c:v>
                </c:pt>
                <c:pt idx="2">
                  <c:v>6.2407999999999998E-2</c:v>
                </c:pt>
                <c:pt idx="3">
                  <c:v>-1.7368999999999999E-2</c:v>
                </c:pt>
                <c:pt idx="4">
                  <c:v>2.8080000000000001E-2</c:v>
                </c:pt>
                <c:pt idx="5">
                  <c:v>0.42602499999999999</c:v>
                </c:pt>
                <c:pt idx="6">
                  <c:v>0.11204699999999999</c:v>
                </c:pt>
                <c:pt idx="7">
                  <c:v>1.2853E-2</c:v>
                </c:pt>
                <c:pt idx="8">
                  <c:v>-9.8266000000000006E-2</c:v>
                </c:pt>
                <c:pt idx="9">
                  <c:v>0.29580099999999998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A-43BA-9BCC-8FCF774A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1A: Macroeconomic results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5935507718196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35816993464052E-2"/>
          <c:y val="0.12395096487236294"/>
          <c:w val="0.90351584967320264"/>
          <c:h val="0.709767033110657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1A - Rent'!$A$31:$A$40</c:f>
              <c:strCache>
                <c:ptCount val="10"/>
                <c:pt idx="0">
                  <c:v>Real GDP</c:v>
                </c:pt>
                <c:pt idx="1">
                  <c:v>GDP deflator</c:v>
                </c:pt>
                <c:pt idx="2">
                  <c:v>Real GNA</c:v>
                </c:pt>
                <c:pt idx="3">
                  <c:v>Domestic demand</c:v>
                </c:pt>
                <c:pt idx="4">
                  <c:v>Export volumes</c:v>
                </c:pt>
                <c:pt idx="5">
                  <c:v>Import volumes</c:v>
                </c:pt>
                <c:pt idx="6">
                  <c:v>Real wages</c:v>
                </c:pt>
                <c:pt idx="7">
                  <c:v>Rate of return to capital</c:v>
                </c:pt>
                <c:pt idx="8">
                  <c:v>CPI</c:v>
                </c:pt>
                <c:pt idx="9">
                  <c:v>Terms of trade</c:v>
                </c:pt>
              </c:strCache>
            </c:strRef>
          </c:cat>
          <c:val>
            <c:numRef>
              <c:f>'Sim 1A - Rent'!$B$31:$B$40</c:f>
              <c:numCache>
                <c:formatCode>0.000</c:formatCode>
                <c:ptCount val="10"/>
                <c:pt idx="0">
                  <c:v>1.3687E-2</c:v>
                </c:pt>
                <c:pt idx="1">
                  <c:v>-4.4655E-2</c:v>
                </c:pt>
                <c:pt idx="2">
                  <c:v>-7.5310000000000004E-3</c:v>
                </c:pt>
                <c:pt idx="3">
                  <c:v>9.7286999999999998E-2</c:v>
                </c:pt>
                <c:pt idx="4">
                  <c:v>-0.108552</c:v>
                </c:pt>
                <c:pt idx="5">
                  <c:v>-7.2432999999999997E-2</c:v>
                </c:pt>
                <c:pt idx="6">
                  <c:v>0.261932</c:v>
                </c:pt>
                <c:pt idx="7">
                  <c:v>7.9330000000000008E-3</c:v>
                </c:pt>
                <c:pt idx="8">
                  <c:v>-9.0334999999999999E-2</c:v>
                </c:pt>
                <c:pt idx="9">
                  <c:v>-9.0103000000000003E-2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3-488E-9286-EACA0A16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1B: Results for the air transport industry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4745795406829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1B - MFP'!$B$25:$J$25</c:f>
              <c:strCache>
                <c:ptCount val="9"/>
                <c:pt idx="0">
                  <c:v>Domestic price</c:v>
                </c:pt>
                <c:pt idx="1">
                  <c:v>Output</c:v>
                </c:pt>
                <c:pt idx="2">
                  <c:v>Export</c:v>
                </c:pt>
                <c:pt idx="3">
                  <c:v>Domestic demand</c:v>
                </c:pt>
                <c:pt idx="4">
                  <c:v>Import demand</c:v>
                </c:pt>
                <c:pt idx="5">
                  <c:v>Household demand for domestic goods</c:v>
                </c:pt>
                <c:pt idx="6">
                  <c:v>Household demand for imports</c:v>
                </c:pt>
                <c:pt idx="7">
                  <c:v>Labour demand</c:v>
                </c:pt>
                <c:pt idx="8">
                  <c:v>Capital demand</c:v>
                </c:pt>
              </c:strCache>
            </c:strRef>
          </c:cat>
          <c:val>
            <c:numRef>
              <c:f>'Sim 1B - MFP'!$B$26:$J$26</c:f>
              <c:numCache>
                <c:formatCode>0.000</c:formatCode>
                <c:ptCount val="9"/>
                <c:pt idx="0">
                  <c:v>-10.000000999999999</c:v>
                </c:pt>
                <c:pt idx="1">
                  <c:v>12.428063</c:v>
                </c:pt>
                <c:pt idx="2">
                  <c:v>11.22824</c:v>
                </c:pt>
                <c:pt idx="3">
                  <c:v>12.225802</c:v>
                </c:pt>
                <c:pt idx="4">
                  <c:v>-7.7634530000000002</c:v>
                </c:pt>
                <c:pt idx="5">
                  <c:v>15.874010999999999</c:v>
                </c:pt>
                <c:pt idx="6">
                  <c:v>-6.1420500000000002</c:v>
                </c:pt>
                <c:pt idx="7">
                  <c:v>-18.257626999999999</c:v>
                </c:pt>
                <c:pt idx="8">
                  <c:v>-18.226569999999999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8-44AB-9646-1A253846F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1B: Macroeconomic results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62598254652072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1B - MFP'!$A$31:$A$40</c:f>
              <c:strCache>
                <c:ptCount val="10"/>
                <c:pt idx="0">
                  <c:v>Real GDP</c:v>
                </c:pt>
                <c:pt idx="1">
                  <c:v>GDP deflator</c:v>
                </c:pt>
                <c:pt idx="2">
                  <c:v>Real GNA</c:v>
                </c:pt>
                <c:pt idx="3">
                  <c:v>Domestic demand</c:v>
                </c:pt>
                <c:pt idx="4">
                  <c:v>Export volumes</c:v>
                </c:pt>
                <c:pt idx="5">
                  <c:v>Import volumes</c:v>
                </c:pt>
                <c:pt idx="6">
                  <c:v>Real wages</c:v>
                </c:pt>
                <c:pt idx="7">
                  <c:v>Rate of return to capital</c:v>
                </c:pt>
                <c:pt idx="8">
                  <c:v>CPI</c:v>
                </c:pt>
                <c:pt idx="9">
                  <c:v>Terms of trade</c:v>
                </c:pt>
              </c:strCache>
            </c:strRef>
          </c:cat>
          <c:val>
            <c:numRef>
              <c:f>'Sim 1B - MFP'!$B$31:$B$40</c:f>
              <c:numCache>
                <c:formatCode>0.000</c:formatCode>
                <c:ptCount val="10"/>
                <c:pt idx="0">
                  <c:v>0.13524700000000001</c:v>
                </c:pt>
                <c:pt idx="1">
                  <c:v>-7.7263999999999999E-2</c:v>
                </c:pt>
                <c:pt idx="2">
                  <c:v>0.108459</c:v>
                </c:pt>
                <c:pt idx="3">
                  <c:v>0.22217799999999999</c:v>
                </c:pt>
                <c:pt idx="4">
                  <c:v>8.9079999999999993E-3</c:v>
                </c:pt>
                <c:pt idx="5">
                  <c:v>3.5549999999999998E-2</c:v>
                </c:pt>
                <c:pt idx="6">
                  <c:v>0.232762</c:v>
                </c:pt>
                <c:pt idx="7">
                  <c:v>2.1729999999999999E-2</c:v>
                </c:pt>
                <c:pt idx="8">
                  <c:v>-0.115008</c:v>
                </c:pt>
                <c:pt idx="9">
                  <c:v>-0.113604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6-4D44-ACA4-BEFC703FA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1C: Results for the air transport industry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4035701533364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1C - Rent + MFP'!$B$25:$J$25</c:f>
              <c:strCache>
                <c:ptCount val="9"/>
                <c:pt idx="0">
                  <c:v>Domestic price</c:v>
                </c:pt>
                <c:pt idx="1">
                  <c:v>Output</c:v>
                </c:pt>
                <c:pt idx="2">
                  <c:v>Export</c:v>
                </c:pt>
                <c:pt idx="3">
                  <c:v>Domestic demand</c:v>
                </c:pt>
                <c:pt idx="4">
                  <c:v>Import demand</c:v>
                </c:pt>
                <c:pt idx="5">
                  <c:v>Household demand for domestic goods</c:v>
                </c:pt>
                <c:pt idx="6">
                  <c:v>Household demand for imports</c:v>
                </c:pt>
                <c:pt idx="7">
                  <c:v>Labour demand</c:v>
                </c:pt>
                <c:pt idx="8">
                  <c:v>Capital demand</c:v>
                </c:pt>
              </c:strCache>
            </c:strRef>
          </c:cat>
          <c:val>
            <c:numRef>
              <c:f>'Sim 1C - Rent + MFP'!$B$26:$J$26</c:f>
              <c:numCache>
                <c:formatCode>0.000</c:formatCode>
                <c:ptCount val="9"/>
                <c:pt idx="0">
                  <c:v>-10.000000999999999</c:v>
                </c:pt>
                <c:pt idx="1">
                  <c:v>12.389174000000001</c:v>
                </c:pt>
                <c:pt idx="2">
                  <c:v>11.22824</c:v>
                </c:pt>
                <c:pt idx="3">
                  <c:v>12.176162</c:v>
                </c:pt>
                <c:pt idx="4">
                  <c:v>-7.8029780000000004</c:v>
                </c:pt>
                <c:pt idx="5">
                  <c:v>15.829421999999999</c:v>
                </c:pt>
                <c:pt idx="6">
                  <c:v>-6.1781680000000003</c:v>
                </c:pt>
                <c:pt idx="7">
                  <c:v>-4.1689420000000004</c:v>
                </c:pt>
                <c:pt idx="8">
                  <c:v>-4.1238429999999999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6-456A-AE01-BA8302E76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1C: Macroeconomic results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53190465684385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719336871040085E-2"/>
          <c:y val="0.14792702798253055"/>
          <c:w val="0.91999590239571638"/>
          <c:h val="0.685790964356630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1C - Rent + MFP'!$A$31:$A$40</c:f>
              <c:strCache>
                <c:ptCount val="10"/>
                <c:pt idx="0">
                  <c:v>Real GDP</c:v>
                </c:pt>
                <c:pt idx="1">
                  <c:v>GDP deflator</c:v>
                </c:pt>
                <c:pt idx="2">
                  <c:v>Real GNA</c:v>
                </c:pt>
                <c:pt idx="3">
                  <c:v>Domestic demand</c:v>
                </c:pt>
                <c:pt idx="4">
                  <c:v>Export volumes</c:v>
                </c:pt>
                <c:pt idx="5">
                  <c:v>Import volumes</c:v>
                </c:pt>
                <c:pt idx="6">
                  <c:v>Real wages</c:v>
                </c:pt>
                <c:pt idx="7">
                  <c:v>Rate of return to capital</c:v>
                </c:pt>
                <c:pt idx="8">
                  <c:v>CPI</c:v>
                </c:pt>
                <c:pt idx="9">
                  <c:v>Terms of trade</c:v>
                </c:pt>
              </c:strCache>
            </c:strRef>
          </c:cat>
          <c:val>
            <c:numRef>
              <c:f>'Sim 1C - Rent + MFP'!$B$31:$B$40</c:f>
              <c:numCache>
                <c:formatCode>0.000</c:formatCode>
                <c:ptCount val="10"/>
                <c:pt idx="0">
                  <c:v>8.2322999999999993E-2</c:v>
                </c:pt>
                <c:pt idx="1">
                  <c:v>-6.3080999999999998E-2</c:v>
                </c:pt>
                <c:pt idx="2">
                  <c:v>5.7959999999999998E-2</c:v>
                </c:pt>
                <c:pt idx="3">
                  <c:v>0.16780400000000001</c:v>
                </c:pt>
                <c:pt idx="4">
                  <c:v>-4.2227000000000001E-2</c:v>
                </c:pt>
                <c:pt idx="5">
                  <c:v>-1.1462999999999999E-2</c:v>
                </c:pt>
                <c:pt idx="6">
                  <c:v>0.24543000000000001</c:v>
                </c:pt>
                <c:pt idx="7">
                  <c:v>1.5751000000000001E-2</c:v>
                </c:pt>
                <c:pt idx="8">
                  <c:v>-0.10427500000000001</c:v>
                </c:pt>
                <c:pt idx="9">
                  <c:v>-0.103379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8-42B6-AD9F-8AA1FB18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1C*: Results for the air transport industry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3149962540808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1C - Rent + MFP (cap)'!$B$25:$J$25</c:f>
              <c:strCache>
                <c:ptCount val="9"/>
                <c:pt idx="0">
                  <c:v>Domestic price</c:v>
                </c:pt>
                <c:pt idx="1">
                  <c:v>Output</c:v>
                </c:pt>
                <c:pt idx="2">
                  <c:v>Export</c:v>
                </c:pt>
                <c:pt idx="3">
                  <c:v>Domestic demand</c:v>
                </c:pt>
                <c:pt idx="4">
                  <c:v>Import demand</c:v>
                </c:pt>
                <c:pt idx="5">
                  <c:v>Household demand for domestic goods</c:v>
                </c:pt>
                <c:pt idx="6">
                  <c:v>Household demand for imports</c:v>
                </c:pt>
                <c:pt idx="7">
                  <c:v>Labour demand</c:v>
                </c:pt>
                <c:pt idx="8">
                  <c:v>Capital demand</c:v>
                </c:pt>
              </c:strCache>
            </c:strRef>
          </c:cat>
          <c:val>
            <c:numRef>
              <c:f>'Sim 1C - Rent + MFP (cap)'!$B$26:$J$26</c:f>
              <c:numCache>
                <c:formatCode>0.000</c:formatCode>
                <c:ptCount val="9"/>
                <c:pt idx="0">
                  <c:v>-10.000000999999999</c:v>
                </c:pt>
                <c:pt idx="1">
                  <c:v>12.398158</c:v>
                </c:pt>
                <c:pt idx="2">
                  <c:v>11.22824</c:v>
                </c:pt>
                <c:pt idx="3">
                  <c:v>12.187085</c:v>
                </c:pt>
                <c:pt idx="4">
                  <c:v>-7.7936860000000001</c:v>
                </c:pt>
                <c:pt idx="5">
                  <c:v>15.843301</c:v>
                </c:pt>
                <c:pt idx="6">
                  <c:v>-6.1669270000000003</c:v>
                </c:pt>
                <c:pt idx="7">
                  <c:v>-4.1765650000000001</c:v>
                </c:pt>
                <c:pt idx="8">
                  <c:v>-4.1172389999999996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E-48EC-9FA2-DEFF1F1BC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1C*: Macroeconomic results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5935507718196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35816993464052E-2"/>
          <c:y val="0.14988647259055901"/>
          <c:w val="0.92011715686274509"/>
          <c:h val="0.68383152539246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1C - Rent + MFP (cap)'!$A$31:$A$40</c:f>
              <c:strCache>
                <c:ptCount val="10"/>
                <c:pt idx="0">
                  <c:v>Real GDP</c:v>
                </c:pt>
                <c:pt idx="1">
                  <c:v>GDP deflator</c:v>
                </c:pt>
                <c:pt idx="2">
                  <c:v>Real GNA</c:v>
                </c:pt>
                <c:pt idx="3">
                  <c:v>Domestic demand</c:v>
                </c:pt>
                <c:pt idx="4">
                  <c:v>Export volumes</c:v>
                </c:pt>
                <c:pt idx="5">
                  <c:v>Import volumes</c:v>
                </c:pt>
                <c:pt idx="6">
                  <c:v>Real wages</c:v>
                </c:pt>
                <c:pt idx="7">
                  <c:v>Rate of return to capital</c:v>
                </c:pt>
                <c:pt idx="8">
                  <c:v>CPI</c:v>
                </c:pt>
                <c:pt idx="9">
                  <c:v>Terms of trade</c:v>
                </c:pt>
              </c:strCache>
            </c:strRef>
          </c:cat>
          <c:val>
            <c:numRef>
              <c:f>'Sim 1C - Rent + MFP (cap)'!$B$31:$B$40</c:f>
              <c:numCache>
                <c:formatCode>0.000</c:formatCode>
                <c:ptCount val="10"/>
                <c:pt idx="0">
                  <c:v>9.1778999999999999E-2</c:v>
                </c:pt>
                <c:pt idx="1">
                  <c:v>-6.0615000000000002E-2</c:v>
                </c:pt>
                <c:pt idx="2">
                  <c:v>6.7054000000000002E-2</c:v>
                </c:pt>
                <c:pt idx="3">
                  <c:v>0.17610300000000001</c:v>
                </c:pt>
                <c:pt idx="4">
                  <c:v>-3.4063999999999997E-2</c:v>
                </c:pt>
                <c:pt idx="5">
                  <c:v>-2.856E-3</c:v>
                </c:pt>
                <c:pt idx="6">
                  <c:v>0.26125799999999999</c:v>
                </c:pt>
                <c:pt idx="7" formatCode="General">
                  <c:v>0</c:v>
                </c:pt>
                <c:pt idx="8">
                  <c:v>-0.103285</c:v>
                </c:pt>
                <c:pt idx="9">
                  <c:v>-0.104909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C-4905-9962-C9C2C30E6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AU" sz="900" b="1">
                <a:solidFill>
                  <a:srgbClr val="000000"/>
                </a:solidFill>
                <a:latin typeface="Arial" panose="020B0604020202020204" pitchFamily="34" charset="0"/>
              </a:rPr>
              <a:t>Scenario 2: Results for the air transport industry</a:t>
            </a:r>
          </a:p>
          <a:p>
            <a:pPr>
              <a:defRPr sz="900" b="1"/>
            </a:pPr>
            <a:endParaRPr lang="en-AU" sz="900" b="1">
              <a:solidFill>
                <a:srgbClr val="000000"/>
              </a:solidFill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"/>
          <c:y val="2.41482282901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BCDB"/>
            </a:solidFill>
            <a:ln w="2540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 2 - Import price'!$B$25:$J$25</c:f>
              <c:strCache>
                <c:ptCount val="9"/>
                <c:pt idx="0">
                  <c:v>Domestic price</c:v>
                </c:pt>
                <c:pt idx="1">
                  <c:v>Output</c:v>
                </c:pt>
                <c:pt idx="2">
                  <c:v>Export</c:v>
                </c:pt>
                <c:pt idx="3">
                  <c:v>Domestic demand</c:v>
                </c:pt>
                <c:pt idx="4">
                  <c:v>Import demand</c:v>
                </c:pt>
                <c:pt idx="5">
                  <c:v>Household demand for domestic goods</c:v>
                </c:pt>
                <c:pt idx="6">
                  <c:v>Household demand for imports</c:v>
                </c:pt>
                <c:pt idx="7">
                  <c:v>Labour demand</c:v>
                </c:pt>
                <c:pt idx="8">
                  <c:v>Capital demand</c:v>
                </c:pt>
              </c:strCache>
            </c:strRef>
          </c:cat>
          <c:val>
            <c:numRef>
              <c:f>'Sim 2 - Import price'!$B$26:$J$26</c:f>
              <c:numCache>
                <c:formatCode>0.000</c:formatCode>
                <c:ptCount val="9"/>
                <c:pt idx="0">
                  <c:v>-2.836E-3</c:v>
                </c:pt>
                <c:pt idx="1">
                  <c:v>-3.4505569999999999</c:v>
                </c:pt>
                <c:pt idx="2">
                  <c:v>2.8639999999999998E-3</c:v>
                </c:pt>
                <c:pt idx="3">
                  <c:v>-4.2648469999999996</c:v>
                </c:pt>
                <c:pt idx="4">
                  <c:v>15.2791</c:v>
                </c:pt>
                <c:pt idx="5">
                  <c:v>-3.8947579999999999</c:v>
                </c:pt>
                <c:pt idx="6">
                  <c:v>16.280978999999999</c:v>
                </c:pt>
                <c:pt idx="7">
                  <c:v>-3.4527899999999998</c:v>
                </c:pt>
                <c:pt idx="8">
                  <c:v>-3.4475129999999998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4-4E79-B9FB-CD33C504F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84543"/>
        <c:axId val="1767756671"/>
      </c:barChart>
      <c:catAx>
        <c:axId val="8272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67756671"/>
        <c:crosses val="autoZero"/>
        <c:auto val="1"/>
        <c:lblAlgn val="ctr"/>
        <c:lblOffset val="100"/>
        <c:noMultiLvlLbl val="0"/>
      </c:catAx>
      <c:valAx>
        <c:axId val="176775667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BFBFB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8272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91621</xdr:colOff>
      <xdr:row>13</xdr:row>
      <xdr:rowOff>1</xdr:rowOff>
    </xdr:from>
    <xdr:to>
      <xdr:col>20</xdr:col>
      <xdr:colOff>605478</xdr:colOff>
      <xdr:row>24</xdr:row>
      <xdr:rowOff>964116</xdr:rowOff>
    </xdr:to>
    <xdr:graphicFrame macro="">
      <xdr:nvGraphicFramePr>
        <xdr:cNvPr id="21" name="Chart 4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9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9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C0B3EB58-06C8-D429-2760-C17C6E495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91621</xdr:colOff>
      <xdr:row>25</xdr:row>
      <xdr:rowOff>21513</xdr:rowOff>
    </xdr:from>
    <xdr:to>
      <xdr:col>20</xdr:col>
      <xdr:colOff>605478</xdr:colOff>
      <xdr:row>41</xdr:row>
      <xdr:rowOff>172827</xdr:rowOff>
    </xdr:to>
    <xdr:graphicFrame macro="">
      <xdr:nvGraphicFramePr>
        <xdr:cNvPr id="20" name="Chart 5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9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9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143BAF62-0FA7-455B-B1D8-5CC3AD6E4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15</xdr:row>
      <xdr:rowOff>175845</xdr:rowOff>
    </xdr:from>
    <xdr:to>
      <xdr:col>21</xdr:col>
      <xdr:colOff>176400</xdr:colOff>
      <xdr:row>28</xdr:row>
      <xdr:rowOff>142060</xdr:rowOff>
    </xdr:to>
    <xdr:graphicFrame macro="">
      <xdr:nvGraphicFramePr>
        <xdr:cNvPr id="124" name="Chart 3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9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9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BEBEEC7F-D3FE-4471-93B7-079D8805B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30</xdr:row>
      <xdr:rowOff>145531</xdr:rowOff>
    </xdr:from>
    <xdr:to>
      <xdr:col>21</xdr:col>
      <xdr:colOff>176400</xdr:colOff>
      <xdr:row>46</xdr:row>
      <xdr:rowOff>110881</xdr:rowOff>
    </xdr:to>
    <xdr:graphicFrame macro="">
      <xdr:nvGraphicFramePr>
        <xdr:cNvPr id="125" name="Chart 4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16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16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81E391EC-FCAD-4CA8-9D8A-66A274C6B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4535</xdr:colOff>
      <xdr:row>15</xdr:row>
      <xdr:rowOff>19439</xdr:rowOff>
    </xdr:from>
    <xdr:to>
      <xdr:col>20</xdr:col>
      <xdr:colOff>541718</xdr:colOff>
      <xdr:row>28</xdr:row>
      <xdr:rowOff>165050</xdr:rowOff>
    </xdr:to>
    <xdr:graphicFrame macro="">
      <xdr:nvGraphicFramePr>
        <xdr:cNvPr id="8" name="Chart 1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9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9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F2EC34B0-8D4F-4FFB-B485-2E16B5D46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667397</xdr:colOff>
      <xdr:row>30</xdr:row>
      <xdr:rowOff>32399</xdr:rowOff>
    </xdr:from>
    <xdr:to>
      <xdr:col>20</xdr:col>
      <xdr:colOff>473682</xdr:colOff>
      <xdr:row>46</xdr:row>
      <xdr:rowOff>9542</xdr:rowOff>
    </xdr:to>
    <xdr:graphicFrame macro="">
      <xdr:nvGraphicFramePr>
        <xdr:cNvPr id="9" name="Chart 2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9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9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FEDE9066-1A0B-456C-BBB1-7DF831F3E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667397</xdr:colOff>
      <xdr:row>15</xdr:row>
      <xdr:rowOff>19439</xdr:rowOff>
    </xdr:from>
    <xdr:to>
      <xdr:col>20</xdr:col>
      <xdr:colOff>451912</xdr:colOff>
      <xdr:row>28</xdr:row>
      <xdr:rowOff>165050</xdr:rowOff>
    </xdr:to>
    <xdr:graphicFrame macro="">
      <xdr:nvGraphicFramePr>
        <xdr:cNvPr id="11" name="Chart 1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9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9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B6ED92AD-FDA8-47D6-8BA7-B286E2AAE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667397</xdr:colOff>
      <xdr:row>30</xdr:row>
      <xdr:rowOff>32399</xdr:rowOff>
    </xdr:from>
    <xdr:to>
      <xdr:col>20</xdr:col>
      <xdr:colOff>451912</xdr:colOff>
      <xdr:row>46</xdr:row>
      <xdr:rowOff>9542</xdr:rowOff>
    </xdr:to>
    <xdr:graphicFrame macro="">
      <xdr:nvGraphicFramePr>
        <xdr:cNvPr id="12" name="Chart 2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9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9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2403D74D-2517-465C-84F4-0137335FE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557244</xdr:colOff>
      <xdr:row>15</xdr:row>
      <xdr:rowOff>25919</xdr:rowOff>
    </xdr:from>
    <xdr:to>
      <xdr:col>21</xdr:col>
      <xdr:colOff>581244</xdr:colOff>
      <xdr:row>28</xdr:row>
      <xdr:rowOff>171530</xdr:rowOff>
    </xdr:to>
    <xdr:graphicFrame macro="">
      <xdr:nvGraphicFramePr>
        <xdr:cNvPr id="8" name="Chart 1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9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9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AC9E39A2-977F-40E0-A55B-E84774B9F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557244</xdr:colOff>
      <xdr:row>30</xdr:row>
      <xdr:rowOff>0</xdr:rowOff>
    </xdr:from>
    <xdr:to>
      <xdr:col>21</xdr:col>
      <xdr:colOff>581244</xdr:colOff>
      <xdr:row>45</xdr:row>
      <xdr:rowOff>158571</xdr:rowOff>
    </xdr:to>
    <xdr:graphicFrame macro="">
      <xdr:nvGraphicFramePr>
        <xdr:cNvPr id="9" name="Chart 2" descr="{&quot;ChartDesign&quot;:{&quot;General&quot;:{&quot;FontName&quot;:&quot;Arial&quot;,&quot;FontNameFarEast&quot;:null,&quot;FontNameComplexScript&quot;:null,&quot;FontSize&quot;:9.0,&quot;FontSizePp&quot;:null,&quot;FontColorRef&quot;:&quot;Black&quot;},&quot;Gridlines&quot;:{&quot;MajorHorizontal&quot;:false,&quot;MajorVertical&quot;:false,&quot;MinorHorizontal&quot;:false,&quot;MinorVertical&quot;:false,&quot;Weight&quot;:null,&quot;ColorRef&quot;:null,&quot;LineStyle&quot;:null},&quot;Axis&quot;:{&quot;AxisLines&quot;:{&quot;PrimaryCategory&quot;:{&quot;Weight&quot;:0.75,&quot;ColorRef&quot;:&quot;AxisColor&quot;,&quot;MajorTickMarks&quot;:null,&quot;MinorTickMarks&quot;:null,&quot;HasAxisTitle&quot;:true,&quot;AxisTitleDesign&quot;:{&quot;FontBold&quot;:true,&quot;FontName&quot;:&quot;Arial&quot;,&quot;FontSize&quot;:9.0},&quot;Visible&quot;:true},&quot;PrimaryValue&quot;:{&quot;Weight&quot;:0.75,&quot;ColorRef&quot;:&quot;AxisColor&quot;,&quot;MajorTickMarks&quot;:&quot;Outside&quot;,&quot;MinorTickMarks&quot;:null,&quot;HasAxisTitle&quot;:true,&quot;AxisTitleDesign&quot;:{&quot;FontBold&quot;:true,&quot;FontName&quot;:&quot;Arial&quot;,&quot;FontSize&quot;:9.0}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{&quot;Rotation&quot;:90.0},&quot;SeriesOverlap&quot;:null,&quot;GapWidth&quot;:null},&quot;ChartTitle&quot;:{&quot;FontName&quot;:&quot;Arial&quot;,&quot;FontNameFarEast&quot;:null,&quot;FontNameComplexScript&quot;:null,&quot;FontSize&quot;:9.0,&quot;FontSizePp&quot;:null,&quot;FontColorRef&quot;:&quot;Black&quot;,&quot;FontBold&quot;:true,&quot;ChartTitlePosition&quot;:&quot;Left&quot;},&quot;Legend&quot;:{&quot;Position&quot;:&quot;Bottom&quot;,&quot;FontName&quot;:null,&quot;FontNameFarEast&quot;:null,&quot;FontNameComplexScript&quot;:null,&quot;FontSize&quot;:null,&quot;FontSizePp&quot;:null,&quot;FontColorRef&quot;:null,&quot;FontBold&quot;:false},&quot;ChartArea&quot;:{&quot;FillType&quot;:&quot;NoFill&quot;,&quot;FillColorRef&quot;:null,&quot;Border&quot;:{&quot;Type&quot;:&quot;None&quot;,&quot;Width&quot;:null,&quot;ColorRef&quot;:null}},&quot;PlotArea&quot;:{&quot;FillType&quot;:null},&quot;CustomRules&quot;:null,&quot;DataSeries&quot;:[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,{&quot;PrimaryColorRef&quot;:&quot;Color1&quot;,&quot;MarkerStyle&quot;:null,&quot;MarkerFillColorRef&quot;:null,&quot;MarkerBorderColorRef&quot;:null},{&quot;PrimaryColorRef&quot;:&quot;Color2&quot;,&quot;MarkerStyle&quot;:null,&quot;MarkerFillColorRef&quot;:null,&quot;MarkerBorderColorRef&quot;:null},{&quot;PrimaryColorRef&quot;:&quot;Color3&quot;,&quot;MarkerStyle&quot;:null,&quot;MarkerFillColorRef&quot;:null,&quot;MarkerBorderColorRef&quot;:null},{&quot;PrimaryColorRef&quot;:&quot;Color4&quot;,&quot;MarkerStyle&quot;:null,&quot;MarkerFillColorRef&quot;:null,&quot;MarkerBorderColorRef&quot;:null},{&quot;PrimaryColorRef&quot;:&quot;Color5&quot;,&quot;MarkerStyle&quot;:null,&quot;MarkerFillColorRef&quot;:null,&quot;MarkerBorderColorRef&quot;:null},{&quot;PrimaryColorRef&quot;:&quot;Color6&quot;,&quot;MarkerStyle&quot;:null,&quot;MarkerFillColorRef&quot;:null,&quot;MarkerBorderColorRef&quot;:null},{&quot;PrimaryColorRef&quot;:&quot;Color7&quot;,&quot;MarkerStyle&quot;:null,&quot;MarkerFillColorRef&quot;:null,&quot;MarkerBorderColorRef&quot;:null},{&quot;PrimaryColorRef&quot;:&quot;Color8&quot;,&quot;MarkerStyle&quot;:null,&quot;MarkerFillColorRef&quot;:null,&quot;MarkerBorder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2.0,&quot;LeaderLinesDesign&quot;:null,&quot;HasLeaderLines&quot;:null,&quot;SeriesLinesDesign&quot;:null,&quot;DashStyle&quot;:6},&quot;SkipBlankSeries&quot;:true,&quot;Pie&quot;:{&quot;General&quot;:null,&quot;Gridlines&quot;:null,&quot;Axis&quot;:null,&quot;ChartTitle&quot;:null,&quot;Legend&quot;:{&quot;Position&quot;:&quot;TopRight&quot;,&quot;FontName&quot;:null,&quot;FontNameFarEast&quot;:null,&quot;FontNameComplexScript&quot;:null,&quot;FontSize&quot;:null,&quot;FontSizePp&quot;:null,&quot;FontColorRef&quot;:null,&quot;FontBold&quot;:false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true,&quot;DisableBorders&quot;:true,&quot;DataLabelDesign&quot;:{&quot;FontBold&quot;:null,&quot;ShowValue&quot;:null,&quot;ShowCategory&quot;:null,&quot;ShowSeriesName&quot;:null,&quot;ShowLegendKey&quot;:null,&quot;NumberFormat&quot;:null,&quot;LabelSeparator&quot;:null,&quot;Position&quot;:&quot;BestFit&quot;,&quot;ShowPercentage&quot;:null,&quot;FontName&quot;:null,&quot;FontNameFarEast&quot;:null,&quot;FontNameComplexScript&quot;:null,&quot;FontSize&quot;:null,&quot;FontSizePp&quot;:null,&quot;FontColorRef&quot;:&quot;White&quot;},&quot;LineWeight&quot;:null,&quot;LeaderLinesDesign&quot;:null,&quot;HasLeaderLines&quot;:null,&quot;SeriesLinesDesign&quot;:null,&quot;DashStyle&quot;:null},&quot;SkipBlankSeries&quot;:false,&quot;Pie&quot;:null,&quot;Doughnut&quot;:null,&quot;PieDoughnut&quot;:null,&quot;Line&quot;:null},&quot;Doughnut&quot;:null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},&quot;PrimaryValue&quot;:{&quot;Weight&quot;:null,&quot;ColorRef&quot;:null,&quot;MajorTickMarks&quot;:null,&quot;MinorTickMarks&quot;:null,&quot;HasAxisTitle&quot;:null,&quot;AxisTitleDesign&quot;:null,&quot;Visible&quot;:true},&quot;SecondaryCategory&quot;:{&quot;Weight&quot;:null,&quot;ColorRef&quot;:null,&quot;MajorTickMarks&quot;:null,&quot;MinorTickMarks&quot;:null,&quot;HasAxisTitle&quot;:null,&quot;AxisTitleDesign&quot;:null,&quot;Visible&quot;:false},&quot;SecondaryValue&quot;:{&quot;Weight&quot;:null,&quot;ColorRef&quot;:null,&quot;MajorTickMarks&quot;:null,&quot;MinorTickMarks&quot;:null,&quot;HasAxisTitle&quot;:null,&quot;AxisTitleDesign&quot;:null,&quot;Visible&quot;:false},&quot;Weight&quot;:null,&quot;ColorRef&quot;:null,&quot;MajorTickMarks&quot;:null,&quot;MinorTickMarks&quot;:null,&quot;HasAxisTitle&quot;:null,&quot;AxisTitleDesign&quot;:null,&quot;Visible&quot;:null},&quot;AxisText&quot;:null,&quot;SeriesOverlap&quot;:null,&quot;GapWidth&quot;:null},&quot;ChartTitle&quot;:null,&quot;Legend&quot;:null,&quot;ChartArea&quot;:null,&quot;PlotArea&quot;:null,&quot;CustomRules&quot;:null,&quot;DataSeries&quot;:null,&quot;SeriesDesign&quot;:null,&quot;SkipBlankSeries&quot;:false,&quot;Pie&quot;:null,&quot;Doughnut&quot;:null,&quot;PieDoughnut&quot;:null,&quot;Line&quot;:null}},&quot;ColorSchema&quot;:{&quot;Color1&quot;:&quot;102,188,219&quot;,&quot;Color2&quot;:&quot;38,90,154&quot;,&quot;Color3&quot;:&quot;120,162,47&quot;,&quot;Color4&quot;:&quot;77,112,40&quot;,&quot;Color5&quot;:&quot;244,177,35&quot;,&quot;Color6&quot;:&quot;241,90,37&quot;,&quot;Color7&quot;:&quot;165,40,40&quot;,&quot;Color8&quot;:&quot;137,86,163&quot;,&quot;AxisColor&quot;:&quot;191,191,191&quot;,&quot;White&quot;:&quot;255,255,255&quot;,&quot;Black&quot;:&quot;0, 0, 0&quot;}}">
          <a:extLst>
            <a:ext uri="{FF2B5EF4-FFF2-40B4-BE49-F238E27FC236}">
              <a16:creationId xmlns:a16="http://schemas.microsoft.com/office/drawing/2014/main" id="{5FAF619B-12E3-48ED-A509-760A2C61B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PC colour scheme2021">
      <a:dk1>
        <a:sysClr val="windowText" lastClr="000000"/>
      </a:dk1>
      <a:lt1>
        <a:sysClr val="window" lastClr="FFFFFF"/>
      </a:lt1>
      <a:dk2>
        <a:srgbClr val="66BCDB"/>
      </a:dk2>
      <a:lt2>
        <a:srgbClr val="265A9A"/>
      </a:lt2>
      <a:accent1>
        <a:srgbClr val="78A22F"/>
      </a:accent1>
      <a:accent2>
        <a:srgbClr val="4D7028"/>
      </a:accent2>
      <a:accent3>
        <a:srgbClr val="F4B123"/>
      </a:accent3>
      <a:accent4>
        <a:srgbClr val="F15A25"/>
      </a:accent4>
      <a:accent5>
        <a:srgbClr val="A52828"/>
      </a:accent5>
      <a:accent6>
        <a:srgbClr val="8956A3"/>
      </a:accent6>
      <a:hlink>
        <a:srgbClr val="000000"/>
      </a:hlink>
      <a:folHlink>
        <a:srgbClr val="BFBFB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D28B-0BD3-4617-B00D-BB10E425301A}">
  <dimension ref="C2:D19"/>
  <sheetViews>
    <sheetView showGridLines="0" zoomScale="60" zoomScaleNormal="60" workbookViewId="0">
      <selection activeCell="C4" sqref="C4"/>
    </sheetView>
  </sheetViews>
  <sheetFormatPr defaultRowHeight="14" x14ac:dyDescent="0.3"/>
  <cols>
    <col min="1" max="16384" width="8.7265625" style="8"/>
  </cols>
  <sheetData>
    <row r="2" spans="3:4" ht="18.5" x14ac:dyDescent="0.45">
      <c r="C2" s="29" t="s">
        <v>293</v>
      </c>
    </row>
    <row r="4" spans="3:4" ht="32.5" x14ac:dyDescent="0.65">
      <c r="C4" s="5" t="s">
        <v>0</v>
      </c>
    </row>
    <row r="5" spans="3:4" ht="32.5" x14ac:dyDescent="0.65">
      <c r="C5" s="5" t="s">
        <v>1</v>
      </c>
    </row>
    <row r="10" spans="3:4" ht="29.5" x14ac:dyDescent="0.55000000000000004">
      <c r="C10" s="6" t="s">
        <v>2</v>
      </c>
    </row>
    <row r="11" spans="3:4" ht="26" customHeight="1" x14ac:dyDescent="0.3"/>
    <row r="12" spans="3:4" ht="25" x14ac:dyDescent="0.5">
      <c r="C12" s="4" t="s">
        <v>3</v>
      </c>
    </row>
    <row r="14" spans="3:4" ht="25" x14ac:dyDescent="0.5">
      <c r="C14" s="4" t="s">
        <v>4</v>
      </c>
      <c r="D14" s="3" t="s">
        <v>5</v>
      </c>
    </row>
    <row r="15" spans="3:4" ht="25" x14ac:dyDescent="0.5">
      <c r="C15" s="4" t="s">
        <v>6</v>
      </c>
      <c r="D15" s="3" t="s">
        <v>7</v>
      </c>
    </row>
    <row r="16" spans="3:4" ht="25" x14ac:dyDescent="0.5">
      <c r="C16" s="4" t="s">
        <v>8</v>
      </c>
      <c r="D16" s="3" t="s">
        <v>9</v>
      </c>
    </row>
    <row r="17" spans="3:4" ht="25" x14ac:dyDescent="0.5">
      <c r="C17" s="4" t="s">
        <v>10</v>
      </c>
      <c r="D17" s="3" t="s">
        <v>11</v>
      </c>
    </row>
    <row r="18" spans="3:4" ht="25" x14ac:dyDescent="0.5">
      <c r="C18" s="4" t="s">
        <v>12</v>
      </c>
      <c r="D18" s="3" t="s">
        <v>13</v>
      </c>
    </row>
    <row r="19" spans="3:4" ht="25" x14ac:dyDescent="0.5">
      <c r="C19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04E4-B563-4D73-9411-25CF3504B63D}">
  <sheetPr codeName="Sheet1"/>
  <dimension ref="A1:AA158"/>
  <sheetViews>
    <sheetView showGridLines="0" tabSelected="1" zoomScale="98" zoomScaleNormal="98" workbookViewId="0"/>
  </sheetViews>
  <sheetFormatPr defaultRowHeight="14" x14ac:dyDescent="0.3"/>
  <cols>
    <col min="1" max="1" width="20.6328125" style="8" customWidth="1"/>
    <col min="2" max="6" width="10.6328125" style="8" customWidth="1"/>
    <col min="7" max="7" width="11.81640625" style="8" customWidth="1"/>
    <col min="8" max="8" width="12.1796875" style="8" customWidth="1"/>
    <col min="9" max="12" width="10.6328125" style="8" customWidth="1"/>
    <col min="13" max="16384" width="8.7265625" style="8"/>
  </cols>
  <sheetData>
    <row r="1" spans="1:8" ht="23" x14ac:dyDescent="0.5">
      <c r="A1" s="1" t="s">
        <v>14</v>
      </c>
    </row>
    <row r="4" spans="1:8" x14ac:dyDescent="0.3">
      <c r="A4" s="2" t="s">
        <v>15</v>
      </c>
    </row>
    <row r="5" spans="1:8" x14ac:dyDescent="0.3">
      <c r="A5" s="8" t="s">
        <v>16</v>
      </c>
    </row>
    <row r="6" spans="1:8" x14ac:dyDescent="0.3">
      <c r="A6" s="8" t="s">
        <v>17</v>
      </c>
    </row>
    <row r="9" spans="1:8" x14ac:dyDescent="0.3">
      <c r="A9" s="2" t="s">
        <v>18</v>
      </c>
    </row>
    <row r="10" spans="1:8" ht="43.5" x14ac:dyDescent="0.35">
      <c r="B10" s="9" t="s">
        <v>19</v>
      </c>
      <c r="C10" s="9" t="s">
        <v>20</v>
      </c>
      <c r="D10" s="9" t="s">
        <v>21</v>
      </c>
      <c r="E10" s="9" t="s">
        <v>22</v>
      </c>
      <c r="F10" s="9" t="s">
        <v>23</v>
      </c>
    </row>
    <row r="12" spans="1:8" x14ac:dyDescent="0.3">
      <c r="A12" s="8" t="s">
        <v>24</v>
      </c>
      <c r="B12" s="10">
        <f>D12</f>
        <v>20529.103027000001</v>
      </c>
      <c r="C12" s="10">
        <v>0</v>
      </c>
      <c r="D12" s="24">
        <f>D15-D13-D14</f>
        <v>20529.103027000001</v>
      </c>
      <c r="E12" s="11">
        <f>D12/D15</f>
        <v>0.67853587925962655</v>
      </c>
    </row>
    <row r="13" spans="1:8" x14ac:dyDescent="0.3">
      <c r="A13" s="8" t="s">
        <v>25</v>
      </c>
      <c r="B13" s="10">
        <f>D13-C13</f>
        <v>4023.7709824782037</v>
      </c>
      <c r="C13" s="10">
        <f>D13/($D$13+$D$14)*$C$15</f>
        <v>1586.2290175217963</v>
      </c>
      <c r="D13" s="24">
        <v>5610</v>
      </c>
      <c r="E13" s="11">
        <f>D13/D15</f>
        <v>0.18542389687654934</v>
      </c>
      <c r="F13" s="11">
        <f>-C13/D13</f>
        <v>-0.28275027050299401</v>
      </c>
    </row>
    <row r="14" spans="1:8" x14ac:dyDescent="0.3">
      <c r="A14" s="8" t="s">
        <v>26</v>
      </c>
      <c r="B14" s="10">
        <f t="shared" ref="B14:B15" si="0">D14-C14</f>
        <v>2952.1259905217958</v>
      </c>
      <c r="C14" s="10">
        <f>D14/($D$13+$D$14)*$C$15</f>
        <v>1163.7709824782039</v>
      </c>
      <c r="D14" s="24">
        <v>4115.8969729999999</v>
      </c>
      <c r="E14" s="11">
        <f>D14/D15</f>
        <v>0.13604022386382417</v>
      </c>
      <c r="F14" s="11">
        <f>-C14/D14</f>
        <v>-0.28275027050299395</v>
      </c>
    </row>
    <row r="15" spans="1:8" x14ac:dyDescent="0.3">
      <c r="A15" s="12" t="s">
        <v>27</v>
      </c>
      <c r="B15" s="13">
        <f t="shared" si="0"/>
        <v>27505</v>
      </c>
      <c r="C15" s="13">
        <v>2750</v>
      </c>
      <c r="D15" s="25">
        <v>30255</v>
      </c>
      <c r="E15" s="14">
        <f>SUM(E12:E14)</f>
        <v>1</v>
      </c>
      <c r="F15" s="14">
        <f>-C15/D15</f>
        <v>-9.0894067096347717E-2</v>
      </c>
    </row>
    <row r="16" spans="1:8" x14ac:dyDescent="0.3">
      <c r="A16" s="8" t="s">
        <v>28</v>
      </c>
      <c r="B16" s="10">
        <f>SUM(B13:B14)</f>
        <v>6975.896972999999</v>
      </c>
      <c r="C16" s="10">
        <f t="shared" ref="C16:D16" si="1">SUM(C13:C14)</f>
        <v>2750</v>
      </c>
      <c r="D16" s="24">
        <f t="shared" si="1"/>
        <v>9725.896972999999</v>
      </c>
      <c r="E16" s="11">
        <f>D16/D15</f>
        <v>0.32146412074037345</v>
      </c>
      <c r="F16" s="11">
        <f>-C16/D16</f>
        <v>-0.28275027050299395</v>
      </c>
      <c r="H16" s="10"/>
    </row>
    <row r="17" spans="1:14" x14ac:dyDescent="0.3">
      <c r="H17" s="11"/>
    </row>
    <row r="19" spans="1:14" x14ac:dyDescent="0.3">
      <c r="A19" s="2" t="s">
        <v>29</v>
      </c>
      <c r="B19" s="18"/>
    </row>
    <row r="20" spans="1:14" x14ac:dyDescent="0.3">
      <c r="A20" s="8" t="s">
        <v>30</v>
      </c>
    </row>
    <row r="21" spans="1:14" x14ac:dyDescent="0.3">
      <c r="A21" s="8" t="s">
        <v>31</v>
      </c>
    </row>
    <row r="24" spans="1:14" x14ac:dyDescent="0.3">
      <c r="A24" s="2" t="s">
        <v>32</v>
      </c>
      <c r="C24" s="12"/>
    </row>
    <row r="25" spans="1:14" ht="70" x14ac:dyDescent="0.3">
      <c r="B25" s="15" t="s">
        <v>33</v>
      </c>
      <c r="C25" s="15" t="s">
        <v>27</v>
      </c>
      <c r="D25" s="15" t="s">
        <v>34</v>
      </c>
      <c r="E25" s="15" t="s">
        <v>35</v>
      </c>
      <c r="F25" s="15" t="s">
        <v>36</v>
      </c>
      <c r="G25" s="15" t="s">
        <v>37</v>
      </c>
      <c r="H25" s="15" t="s">
        <v>38</v>
      </c>
      <c r="I25" s="15" t="s">
        <v>39</v>
      </c>
      <c r="J25" s="15" t="s">
        <v>40</v>
      </c>
    </row>
    <row r="26" spans="1:14" x14ac:dyDescent="0.3">
      <c r="B26" s="19">
        <v>-10.000000999999999</v>
      </c>
      <c r="C26" s="16">
        <v>12.338747</v>
      </c>
      <c r="D26" s="16">
        <v>11.22824</v>
      </c>
      <c r="E26" s="16">
        <v>12.111787</v>
      </c>
      <c r="F26" s="16">
        <v>-7.8542339999999999</v>
      </c>
      <c r="G26" s="16">
        <v>15.771606</v>
      </c>
      <c r="H26" s="16">
        <v>-6.2249980000000003</v>
      </c>
      <c r="I26" s="16">
        <v>12.310752000000001</v>
      </c>
      <c r="J26" s="16">
        <v>12.376925999999999</v>
      </c>
    </row>
    <row r="29" spans="1:14" x14ac:dyDescent="0.3">
      <c r="A29" s="2" t="s">
        <v>41</v>
      </c>
      <c r="B29" s="18"/>
      <c r="C29" s="12"/>
    </row>
    <row r="30" spans="1:14" x14ac:dyDescent="0.3">
      <c r="A30" s="2"/>
      <c r="B30" s="17" t="s">
        <v>42</v>
      </c>
      <c r="C30" s="12"/>
      <c r="L30" s="16"/>
      <c r="M30" s="16"/>
      <c r="N30" s="16"/>
    </row>
    <row r="31" spans="1:14" x14ac:dyDescent="0.3">
      <c r="A31" s="8" t="s">
        <v>43</v>
      </c>
      <c r="B31" s="16">
        <v>1.3687E-2</v>
      </c>
      <c r="I31" s="16"/>
      <c r="J31" s="16"/>
      <c r="L31" s="16"/>
      <c r="M31" s="16"/>
      <c r="N31" s="16"/>
    </row>
    <row r="32" spans="1:14" x14ac:dyDescent="0.3">
      <c r="A32" s="8" t="s">
        <v>44</v>
      </c>
      <c r="B32" s="16">
        <v>-4.4655E-2</v>
      </c>
      <c r="I32" s="16"/>
      <c r="J32" s="16"/>
      <c r="K32" s="16"/>
      <c r="L32" s="16"/>
      <c r="M32" s="16"/>
      <c r="N32" s="16"/>
    </row>
    <row r="33" spans="1:14" x14ac:dyDescent="0.3">
      <c r="A33" s="8" t="s">
        <v>45</v>
      </c>
      <c r="B33" s="16">
        <v>-7.5310000000000004E-3</v>
      </c>
      <c r="I33" s="16"/>
      <c r="J33" s="16"/>
      <c r="K33" s="16"/>
      <c r="L33" s="16"/>
      <c r="M33" s="16"/>
      <c r="N33" s="16"/>
    </row>
    <row r="34" spans="1:14" x14ac:dyDescent="0.3">
      <c r="A34" s="8" t="s">
        <v>35</v>
      </c>
      <c r="B34" s="16">
        <v>9.7286999999999998E-2</v>
      </c>
      <c r="I34" s="16"/>
      <c r="J34" s="16"/>
      <c r="K34" s="16"/>
      <c r="L34" s="16"/>
      <c r="M34" s="16"/>
      <c r="N34" s="16"/>
    </row>
    <row r="35" spans="1:14" x14ac:dyDescent="0.3">
      <c r="A35" s="8" t="s">
        <v>46</v>
      </c>
      <c r="B35" s="16">
        <v>-0.108552</v>
      </c>
      <c r="I35" s="16"/>
      <c r="J35" s="16"/>
      <c r="K35" s="16"/>
      <c r="L35" s="16"/>
      <c r="M35" s="16"/>
      <c r="N35" s="16"/>
    </row>
    <row r="36" spans="1:14" x14ac:dyDescent="0.3">
      <c r="A36" s="8" t="s">
        <v>47</v>
      </c>
      <c r="B36" s="16">
        <v>-7.2432999999999997E-2</v>
      </c>
      <c r="I36" s="16"/>
      <c r="J36" s="16"/>
      <c r="K36" s="16"/>
    </row>
    <row r="37" spans="1:14" x14ac:dyDescent="0.3">
      <c r="A37" s="8" t="s">
        <v>48</v>
      </c>
      <c r="B37" s="16">
        <v>0.261932</v>
      </c>
      <c r="K37" s="16"/>
    </row>
    <row r="38" spans="1:14" x14ac:dyDescent="0.3">
      <c r="A38" s="8" t="s">
        <v>49</v>
      </c>
      <c r="B38" s="16">
        <v>7.9330000000000008E-3</v>
      </c>
    </row>
    <row r="39" spans="1:14" x14ac:dyDescent="0.3">
      <c r="A39" s="8" t="s">
        <v>50</v>
      </c>
      <c r="B39" s="16">
        <v>-9.0334999999999999E-2</v>
      </c>
      <c r="C39" s="16"/>
    </row>
    <row r="40" spans="1:14" x14ac:dyDescent="0.3">
      <c r="A40" s="8" t="s">
        <v>51</v>
      </c>
      <c r="B40" s="16">
        <v>-9.0103000000000003E-2</v>
      </c>
      <c r="C40" s="16"/>
    </row>
    <row r="41" spans="1:14" x14ac:dyDescent="0.3">
      <c r="A41" s="8" t="s">
        <v>52</v>
      </c>
      <c r="B41" s="8">
        <v>0</v>
      </c>
      <c r="C41" s="16"/>
      <c r="L41" s="12"/>
    </row>
    <row r="42" spans="1:14" x14ac:dyDescent="0.3">
      <c r="A42" s="2" t="s">
        <v>53</v>
      </c>
      <c r="C42" s="16"/>
      <c r="L42" s="20"/>
    </row>
    <row r="43" spans="1:14" ht="28" x14ac:dyDescent="0.3">
      <c r="G43" s="15" t="s">
        <v>33</v>
      </c>
      <c r="H43" s="15" t="s">
        <v>27</v>
      </c>
      <c r="I43" s="15" t="s">
        <v>34</v>
      </c>
      <c r="J43" s="15" t="s">
        <v>36</v>
      </c>
      <c r="K43" s="12"/>
    </row>
    <row r="44" spans="1:14" x14ac:dyDescent="0.3">
      <c r="G44" s="17" t="s">
        <v>42</v>
      </c>
      <c r="H44" s="17" t="s">
        <v>42</v>
      </c>
      <c r="I44" s="17" t="s">
        <v>42</v>
      </c>
      <c r="J44" s="17" t="s">
        <v>42</v>
      </c>
      <c r="K44" s="20"/>
      <c r="L44" s="16"/>
    </row>
    <row r="45" spans="1:14" x14ac:dyDescent="0.3">
      <c r="A45" s="8" t="s">
        <v>54</v>
      </c>
      <c r="B45" s="8" t="s">
        <v>55</v>
      </c>
      <c r="G45" s="16">
        <v>4.2215999999999997E-2</v>
      </c>
      <c r="H45" s="16">
        <v>-0.17871200000000001</v>
      </c>
      <c r="I45" s="16">
        <v>-0.214277</v>
      </c>
      <c r="J45" s="16">
        <v>-0.14066100000000001</v>
      </c>
      <c r="K45" s="21"/>
      <c r="L45" s="16"/>
    </row>
    <row r="46" spans="1:14" x14ac:dyDescent="0.3">
      <c r="A46" s="8" t="s">
        <v>56</v>
      </c>
      <c r="B46" s="8" t="s">
        <v>57</v>
      </c>
      <c r="G46" s="16">
        <v>5.7785000000000003E-2</v>
      </c>
      <c r="H46" s="16">
        <v>-0.136961</v>
      </c>
      <c r="I46" s="16">
        <v>-0.213868</v>
      </c>
      <c r="J46" s="16">
        <v>-2.5642999999999999E-2</v>
      </c>
      <c r="K46" s="16"/>
      <c r="L46" s="16"/>
    </row>
    <row r="47" spans="1:14" x14ac:dyDescent="0.3">
      <c r="A47" s="8" t="s">
        <v>58</v>
      </c>
      <c r="B47" s="8" t="s">
        <v>59</v>
      </c>
      <c r="G47" s="16">
        <v>5.1076999999999997E-2</v>
      </c>
      <c r="H47" s="16">
        <v>-0.13638400000000001</v>
      </c>
      <c r="I47" s="16">
        <v>-0.16553200000000001</v>
      </c>
      <c r="J47" s="16">
        <v>-1.4555E-2</v>
      </c>
      <c r="K47" s="16"/>
      <c r="L47" s="16"/>
    </row>
    <row r="48" spans="1:14" x14ac:dyDescent="0.3">
      <c r="A48" s="8" t="s">
        <v>60</v>
      </c>
      <c r="B48" s="8" t="s">
        <v>61</v>
      </c>
      <c r="G48" s="16">
        <v>5.4831999999999999E-2</v>
      </c>
      <c r="H48" s="16">
        <v>-6.7971000000000004E-2</v>
      </c>
      <c r="I48" s="16">
        <v>0.180034</v>
      </c>
      <c r="J48" s="16">
        <v>3.1743E-2</v>
      </c>
      <c r="K48" s="16"/>
      <c r="L48" s="16"/>
    </row>
    <row r="49" spans="1:12" x14ac:dyDescent="0.3">
      <c r="A49" s="8" t="s">
        <v>62</v>
      </c>
      <c r="B49" s="8" t="s">
        <v>63</v>
      </c>
      <c r="G49" s="16">
        <v>6.0611999999999999E-2</v>
      </c>
      <c r="H49" s="16">
        <v>-0.13689200000000001</v>
      </c>
      <c r="I49" s="16">
        <v>-0.31973099999999999</v>
      </c>
      <c r="J49" s="16">
        <v>-9.1590000000000005E-3</v>
      </c>
      <c r="K49" s="16"/>
    </row>
    <row r="50" spans="1:12" x14ac:dyDescent="0.3">
      <c r="A50" s="8" t="s">
        <v>64</v>
      </c>
      <c r="B50" s="8" t="s">
        <v>65</v>
      </c>
      <c r="G50" s="16">
        <v>4.6946000000000002E-2</v>
      </c>
      <c r="H50" s="16">
        <v>-6.1983000000000003E-2</v>
      </c>
      <c r="I50" s="16">
        <v>-7.2374999999999995E-2</v>
      </c>
      <c r="J50" s="16">
        <v>1.181E-3</v>
      </c>
      <c r="K50" s="16"/>
    </row>
    <row r="51" spans="1:12" x14ac:dyDescent="0.3">
      <c r="A51" s="8" t="s">
        <v>66</v>
      </c>
      <c r="B51" s="8" t="s">
        <v>67</v>
      </c>
      <c r="G51" s="16">
        <v>5.5557000000000002E-2</v>
      </c>
      <c r="H51" s="16">
        <v>-0.21443300000000001</v>
      </c>
      <c r="I51" s="16">
        <v>-0.27474199999999999</v>
      </c>
      <c r="J51" s="16">
        <v>-0.124122</v>
      </c>
      <c r="L51" s="16"/>
    </row>
    <row r="52" spans="1:12" x14ac:dyDescent="0.3">
      <c r="A52" s="8" t="s">
        <v>68</v>
      </c>
      <c r="B52" s="8" t="s">
        <v>69</v>
      </c>
      <c r="G52" s="16">
        <v>4.0785000000000002E-2</v>
      </c>
      <c r="H52" s="16">
        <v>-0.20419399999999999</v>
      </c>
      <c r="I52" s="16">
        <v>-0.21102399999999999</v>
      </c>
      <c r="J52" s="16">
        <v>0.39880700000000002</v>
      </c>
    </row>
    <row r="53" spans="1:12" x14ac:dyDescent="0.3">
      <c r="A53" s="8" t="s">
        <v>70</v>
      </c>
      <c r="B53" s="8" t="s">
        <v>71</v>
      </c>
      <c r="G53" s="16">
        <v>5.0734000000000001E-2</v>
      </c>
      <c r="H53" s="16">
        <v>-0.233069</v>
      </c>
      <c r="I53" s="16">
        <v>-0.25341999999999998</v>
      </c>
      <c r="J53" s="16">
        <v>0.482686</v>
      </c>
      <c r="K53" s="16"/>
    </row>
    <row r="54" spans="1:12" x14ac:dyDescent="0.3">
      <c r="A54" s="8" t="s">
        <v>72</v>
      </c>
      <c r="B54" s="8" t="s">
        <v>73</v>
      </c>
      <c r="G54" s="16">
        <v>5.4220999999999998E-2</v>
      </c>
      <c r="H54" s="16">
        <v>-0.262714</v>
      </c>
      <c r="I54" s="16">
        <v>-0.273706</v>
      </c>
      <c r="J54" s="16">
        <v>2.7958E-2</v>
      </c>
      <c r="L54" s="16"/>
    </row>
    <row r="55" spans="1:12" x14ac:dyDescent="0.3">
      <c r="A55" s="8" t="s">
        <v>74</v>
      </c>
      <c r="B55" s="8" t="s">
        <v>75</v>
      </c>
      <c r="G55" s="16">
        <v>3.3751000000000003E-2</v>
      </c>
      <c r="H55" s="16">
        <v>-0.18882499999999999</v>
      </c>
      <c r="I55" s="16">
        <v>-0.17577499999999999</v>
      </c>
      <c r="J55" s="16">
        <v>-0.18950800000000001</v>
      </c>
    </row>
    <row r="56" spans="1:12" x14ac:dyDescent="0.3">
      <c r="A56" s="8" t="s">
        <v>76</v>
      </c>
      <c r="B56" s="8" t="s">
        <v>77</v>
      </c>
      <c r="G56" s="16">
        <v>4.9879E-2</v>
      </c>
      <c r="H56" s="16">
        <v>-6.5447000000000005E-2</v>
      </c>
      <c r="I56" s="16">
        <v>-0.26878800000000003</v>
      </c>
      <c r="J56" s="16">
        <v>8.0940000000000005E-3</v>
      </c>
      <c r="K56" s="16"/>
      <c r="L56" s="16"/>
    </row>
    <row r="57" spans="1:12" x14ac:dyDescent="0.3">
      <c r="A57" s="8" t="s">
        <v>78</v>
      </c>
      <c r="B57" s="8" t="s">
        <v>79</v>
      </c>
      <c r="G57" s="16">
        <v>8.1772999999999998E-2</v>
      </c>
      <c r="H57" s="16">
        <v>-0.14926300000000001</v>
      </c>
      <c r="I57" s="16">
        <v>-0.40786499999999998</v>
      </c>
      <c r="J57" s="16">
        <v>0.17022300000000001</v>
      </c>
      <c r="L57" s="16"/>
    </row>
    <row r="58" spans="1:12" x14ac:dyDescent="0.3">
      <c r="A58" s="8" t="s">
        <v>80</v>
      </c>
      <c r="B58" s="8" t="s">
        <v>81</v>
      </c>
      <c r="G58" s="16">
        <v>6.3911999999999997E-2</v>
      </c>
      <c r="H58" s="16">
        <v>-0.19924500000000001</v>
      </c>
      <c r="I58" s="16">
        <v>-0.28582200000000002</v>
      </c>
      <c r="J58" s="16">
        <v>-9.0744000000000005E-2</v>
      </c>
      <c r="K58" s="16"/>
      <c r="L58" s="16"/>
    </row>
    <row r="59" spans="1:12" x14ac:dyDescent="0.3">
      <c r="A59" s="8" t="s">
        <v>82</v>
      </c>
      <c r="B59" s="8" t="s">
        <v>83</v>
      </c>
      <c r="G59" s="16">
        <v>-3.3321999999999997E-2</v>
      </c>
      <c r="H59" s="16">
        <v>4.4332999999999997E-2</v>
      </c>
      <c r="I59" s="16">
        <v>0.11461300000000001</v>
      </c>
      <c r="J59" s="16">
        <v>-7.3389999999999997E-2</v>
      </c>
      <c r="K59" s="16"/>
      <c r="L59" s="16"/>
    </row>
    <row r="60" spans="1:12" x14ac:dyDescent="0.3">
      <c r="A60" s="8" t="s">
        <v>84</v>
      </c>
      <c r="B60" s="8" t="s">
        <v>85</v>
      </c>
      <c r="G60" s="16">
        <v>5.8034000000000002E-2</v>
      </c>
      <c r="H60" s="16">
        <v>-0.15660499999999999</v>
      </c>
      <c r="I60" s="16">
        <v>-0.27131100000000002</v>
      </c>
      <c r="J60" s="16">
        <v>-3.1481000000000002E-2</v>
      </c>
      <c r="K60" s="16"/>
      <c r="L60" s="16"/>
    </row>
    <row r="61" spans="1:12" x14ac:dyDescent="0.3">
      <c r="A61" s="8" t="s">
        <v>86</v>
      </c>
      <c r="B61" s="8" t="s">
        <v>87</v>
      </c>
      <c r="G61" s="16">
        <v>3.9484999999999999E-2</v>
      </c>
      <c r="H61" s="16">
        <v>-0.15093699999999999</v>
      </c>
      <c r="I61" s="16">
        <v>-0.18712400000000001</v>
      </c>
      <c r="J61" s="16">
        <v>-5.8763000000000003E-2</v>
      </c>
      <c r="K61" s="16"/>
      <c r="L61" s="16"/>
    </row>
    <row r="62" spans="1:12" x14ac:dyDescent="0.3">
      <c r="A62" s="8" t="s">
        <v>88</v>
      </c>
      <c r="B62" s="8" t="s">
        <v>89</v>
      </c>
      <c r="G62" s="16">
        <v>2.2491000000000001E-2</v>
      </c>
      <c r="H62" s="16">
        <v>-0.13695199999999999</v>
      </c>
      <c r="I62" s="16">
        <v>-0.12753900000000001</v>
      </c>
      <c r="J62" s="16">
        <v>-8.7432999999999997E-2</v>
      </c>
      <c r="K62" s="16"/>
      <c r="L62" s="16"/>
    </row>
    <row r="63" spans="1:12" x14ac:dyDescent="0.3">
      <c r="A63" s="8" t="s">
        <v>90</v>
      </c>
      <c r="B63" s="8" t="s">
        <v>91</v>
      </c>
      <c r="G63" s="16">
        <v>1.3968E-2</v>
      </c>
      <c r="H63" s="16">
        <v>-9.6504999999999994E-2</v>
      </c>
      <c r="I63" s="16">
        <v>-8.9181999999999997E-2</v>
      </c>
      <c r="J63" s="16">
        <v>-8.5458000000000006E-2</v>
      </c>
      <c r="K63" s="16"/>
      <c r="L63" s="16"/>
    </row>
    <row r="64" spans="1:12" x14ac:dyDescent="0.3">
      <c r="A64" s="8" t="s">
        <v>92</v>
      </c>
      <c r="B64" s="8" t="s">
        <v>93</v>
      </c>
      <c r="G64" s="16">
        <v>7.3950000000000002E-2</v>
      </c>
      <c r="H64" s="16">
        <v>-0.15279400000000001</v>
      </c>
      <c r="I64" s="16">
        <v>-0.35832700000000001</v>
      </c>
      <c r="J64" s="16">
        <v>-1.5358E-2</v>
      </c>
      <c r="K64" s="16"/>
      <c r="L64" s="16"/>
    </row>
    <row r="65" spans="1:12" x14ac:dyDescent="0.3">
      <c r="A65" s="8" t="s">
        <v>94</v>
      </c>
      <c r="B65" s="8" t="s">
        <v>95</v>
      </c>
      <c r="G65" s="16">
        <v>4.4245E-2</v>
      </c>
      <c r="H65" s="16">
        <v>-0.15342500000000001</v>
      </c>
      <c r="I65" s="16">
        <v>-0.19140599999999999</v>
      </c>
      <c r="J65" s="16">
        <v>-6.3541E-2</v>
      </c>
      <c r="K65" s="16"/>
      <c r="L65" s="16"/>
    </row>
    <row r="66" spans="1:12" x14ac:dyDescent="0.3">
      <c r="A66" s="8" t="s">
        <v>96</v>
      </c>
      <c r="B66" s="8" t="s">
        <v>97</v>
      </c>
      <c r="G66" s="16">
        <v>4.5064E-2</v>
      </c>
      <c r="H66" s="16">
        <v>-0.132017</v>
      </c>
      <c r="I66" s="16">
        <v>-0.197071</v>
      </c>
      <c r="J66" s="16">
        <v>-6.9685999999999998E-2</v>
      </c>
      <c r="K66" s="16"/>
      <c r="L66" s="16"/>
    </row>
    <row r="67" spans="1:12" x14ac:dyDescent="0.3">
      <c r="A67" s="8" t="s">
        <v>98</v>
      </c>
      <c r="B67" s="8" t="s">
        <v>99</v>
      </c>
      <c r="G67" s="16">
        <v>4.0489999999999998E-2</v>
      </c>
      <c r="H67" s="16">
        <v>-0.106987</v>
      </c>
      <c r="I67" s="16">
        <v>-0.18389800000000001</v>
      </c>
      <c r="J67" s="16">
        <v>-3.4254E-2</v>
      </c>
      <c r="K67" s="16"/>
      <c r="L67" s="16"/>
    </row>
    <row r="68" spans="1:12" x14ac:dyDescent="0.3">
      <c r="A68" s="8" t="s">
        <v>100</v>
      </c>
      <c r="B68" s="8" t="s">
        <v>101</v>
      </c>
      <c r="G68" s="16">
        <v>5.7630000000000001E-2</v>
      </c>
      <c r="H68" s="16">
        <v>-0.13063900000000001</v>
      </c>
      <c r="I68" s="16">
        <v>-0.27290900000000001</v>
      </c>
      <c r="J68" s="16">
        <v>-2.0972999999999999E-2</v>
      </c>
      <c r="K68" s="16"/>
      <c r="L68" s="16"/>
    </row>
    <row r="69" spans="1:12" x14ac:dyDescent="0.3">
      <c r="A69" s="8" t="s">
        <v>102</v>
      </c>
      <c r="B69" s="8" t="s">
        <v>103</v>
      </c>
      <c r="G69" s="16">
        <v>6.5622E-2</v>
      </c>
      <c r="H69" s="16">
        <v>-0.224604</v>
      </c>
      <c r="I69" s="16">
        <v>-0.30213600000000002</v>
      </c>
      <c r="J69" s="16">
        <v>-4.8168000000000002E-2</v>
      </c>
      <c r="K69" s="16"/>
      <c r="L69" s="16"/>
    </row>
    <row r="70" spans="1:12" x14ac:dyDescent="0.3">
      <c r="A70" s="8" t="s">
        <v>104</v>
      </c>
      <c r="B70" s="8" t="s">
        <v>105</v>
      </c>
      <c r="G70" s="16">
        <v>6.9737999999999994E-2</v>
      </c>
      <c r="H70" s="16">
        <v>-0.29272900000000002</v>
      </c>
      <c r="I70" s="16">
        <v>-0.30553000000000002</v>
      </c>
      <c r="J70" s="16">
        <v>3.3766999999999998E-2</v>
      </c>
      <c r="K70" s="16"/>
      <c r="L70" s="16"/>
    </row>
    <row r="71" spans="1:12" x14ac:dyDescent="0.3">
      <c r="A71" s="8" t="s">
        <v>106</v>
      </c>
      <c r="B71" s="8" t="s">
        <v>107</v>
      </c>
      <c r="G71" s="16">
        <v>6.2267000000000003E-2</v>
      </c>
      <c r="H71" s="16">
        <v>-0.32179200000000002</v>
      </c>
      <c r="I71" s="16">
        <v>-0.29205399999999998</v>
      </c>
      <c r="J71" s="16">
        <v>3.1587999999999998E-2</v>
      </c>
      <c r="K71" s="16"/>
      <c r="L71" s="16"/>
    </row>
    <row r="72" spans="1:12" x14ac:dyDescent="0.3">
      <c r="A72" s="8" t="s">
        <v>108</v>
      </c>
      <c r="B72" s="8" t="s">
        <v>109</v>
      </c>
      <c r="G72" s="16">
        <v>7.1149000000000004E-2</v>
      </c>
      <c r="H72" s="16">
        <v>-0.176811</v>
      </c>
      <c r="I72" s="16">
        <v>-0.28138299999999999</v>
      </c>
      <c r="J72" s="16">
        <v>2.0632000000000001E-2</v>
      </c>
      <c r="K72" s="16"/>
      <c r="L72" s="16"/>
    </row>
    <row r="73" spans="1:12" x14ac:dyDescent="0.3">
      <c r="A73" s="8" t="s">
        <v>110</v>
      </c>
      <c r="B73" s="8" t="s">
        <v>111</v>
      </c>
      <c r="G73" s="16">
        <v>0.15321899999999999</v>
      </c>
      <c r="H73" s="16">
        <v>-1.159667</v>
      </c>
      <c r="I73" s="16">
        <v>-0.46657799999999999</v>
      </c>
      <c r="J73" s="16">
        <v>-7.8501000000000001E-2</v>
      </c>
      <c r="K73" s="16"/>
      <c r="L73" s="16"/>
    </row>
    <row r="74" spans="1:12" x14ac:dyDescent="0.3">
      <c r="A74" s="8" t="s">
        <v>112</v>
      </c>
      <c r="B74" s="8" t="s">
        <v>113</v>
      </c>
      <c r="G74" s="16">
        <v>0.12489500000000001</v>
      </c>
      <c r="H74" s="16">
        <v>-0.367531</v>
      </c>
      <c r="I74" s="16">
        <v>-0.231769</v>
      </c>
      <c r="J74" s="16">
        <v>-4.1654999999999998E-2</v>
      </c>
    </row>
    <row r="75" spans="1:12" x14ac:dyDescent="0.3">
      <c r="A75" s="8" t="s">
        <v>114</v>
      </c>
      <c r="B75" s="8" t="s">
        <v>115</v>
      </c>
      <c r="G75" s="16">
        <v>5.6743000000000002E-2</v>
      </c>
      <c r="H75" s="16">
        <v>-0.13636100000000001</v>
      </c>
      <c r="I75" s="16">
        <v>-0.132214</v>
      </c>
      <c r="J75" s="16">
        <v>-6.1095999999999998E-2</v>
      </c>
      <c r="K75" s="16"/>
      <c r="L75" s="16"/>
    </row>
    <row r="76" spans="1:12" x14ac:dyDescent="0.3">
      <c r="A76" s="8" t="s">
        <v>116</v>
      </c>
      <c r="B76" s="8" t="s">
        <v>117</v>
      </c>
      <c r="G76" s="16">
        <v>7.9555000000000001E-2</v>
      </c>
      <c r="H76" s="16">
        <v>-0.16324900000000001</v>
      </c>
      <c r="I76" s="16">
        <v>-0.36983500000000002</v>
      </c>
      <c r="J76" s="16">
        <v>0.118355</v>
      </c>
      <c r="K76" s="16"/>
      <c r="L76" s="16"/>
    </row>
    <row r="77" spans="1:12" x14ac:dyDescent="0.3">
      <c r="A77" s="8" t="s">
        <v>118</v>
      </c>
      <c r="B77" s="8" t="s">
        <v>119</v>
      </c>
      <c r="G77" s="16">
        <v>8.0042000000000002E-2</v>
      </c>
      <c r="H77" s="16">
        <v>4.2757000000000003E-2</v>
      </c>
      <c r="I77" s="16">
        <v>-0.36624099999999998</v>
      </c>
      <c r="J77" s="16">
        <v>0.20128599999999999</v>
      </c>
      <c r="K77" s="16"/>
      <c r="L77" s="16"/>
    </row>
    <row r="78" spans="1:12" x14ac:dyDescent="0.3">
      <c r="A78" s="8" t="s">
        <v>120</v>
      </c>
      <c r="B78" s="8" t="s">
        <v>121</v>
      </c>
      <c r="G78" s="16">
        <v>9.3424999999999994E-2</v>
      </c>
      <c r="H78" s="16">
        <v>-0.25631700000000002</v>
      </c>
      <c r="I78" s="16">
        <v>-0.35334700000000002</v>
      </c>
      <c r="J78" s="16">
        <v>4.0027E-2</v>
      </c>
      <c r="K78" s="16"/>
      <c r="L78" s="16"/>
    </row>
    <row r="79" spans="1:12" x14ac:dyDescent="0.3">
      <c r="A79" s="8" t="s">
        <v>122</v>
      </c>
      <c r="B79" s="8" t="s">
        <v>123</v>
      </c>
      <c r="G79" s="16">
        <v>-1.1752E-2</v>
      </c>
      <c r="H79" s="16">
        <v>2.3259999999999999E-2</v>
      </c>
      <c r="I79" s="16">
        <v>0.238593</v>
      </c>
      <c r="J79" s="16">
        <v>-6.4915E-2</v>
      </c>
      <c r="K79" s="16"/>
      <c r="L79" s="16"/>
    </row>
    <row r="80" spans="1:12" x14ac:dyDescent="0.3">
      <c r="A80" s="8" t="s">
        <v>124</v>
      </c>
      <c r="B80" s="8" t="s">
        <v>125</v>
      </c>
      <c r="G80" s="16">
        <v>0.103781</v>
      </c>
      <c r="H80" s="16">
        <v>-0.135243</v>
      </c>
      <c r="I80" s="16">
        <v>-0.51612800000000003</v>
      </c>
      <c r="J80" s="16">
        <v>0.102349</v>
      </c>
      <c r="K80" s="16"/>
      <c r="L80" s="16"/>
    </row>
    <row r="81" spans="1:12" x14ac:dyDescent="0.3">
      <c r="A81" s="22" t="s">
        <v>126</v>
      </c>
      <c r="B81" s="22" t="s">
        <v>127</v>
      </c>
      <c r="C81" s="22"/>
      <c r="D81" s="22"/>
      <c r="E81" s="22"/>
      <c r="F81" s="22"/>
      <c r="G81" s="23">
        <v>1.8970000000000001E-2</v>
      </c>
      <c r="H81" s="23">
        <v>0.62907500000000005</v>
      </c>
      <c r="I81" s="23">
        <v>-0.122975</v>
      </c>
      <c r="J81" s="23">
        <v>1.4056150000000001</v>
      </c>
      <c r="K81" s="16"/>
      <c r="L81" s="16"/>
    </row>
    <row r="82" spans="1:12" x14ac:dyDescent="0.3">
      <c r="A82" s="8" t="s">
        <v>128</v>
      </c>
      <c r="B82" s="8" t="s">
        <v>129</v>
      </c>
      <c r="G82" s="16">
        <v>3.7744E-2</v>
      </c>
      <c r="H82" s="16">
        <v>-9.4621999999999998E-2</v>
      </c>
      <c r="I82" s="16">
        <v>-8.0657000000000006E-2</v>
      </c>
      <c r="J82" s="16">
        <v>-2.2114999999999999E-2</v>
      </c>
      <c r="K82" s="16"/>
      <c r="L82" s="16"/>
    </row>
    <row r="83" spans="1:12" x14ac:dyDescent="0.3">
      <c r="A83" s="8" t="s">
        <v>130</v>
      </c>
      <c r="B83" s="8" t="s">
        <v>131</v>
      </c>
      <c r="G83" s="16">
        <v>2.4212999999999998E-2</v>
      </c>
      <c r="H83" s="16">
        <v>-3.6568000000000003E-2</v>
      </c>
      <c r="I83" s="16">
        <v>-3.0499999999999999E-2</v>
      </c>
      <c r="J83" s="16">
        <v>-0.104589</v>
      </c>
      <c r="K83" s="16"/>
      <c r="L83" s="16"/>
    </row>
    <row r="84" spans="1:12" x14ac:dyDescent="0.3">
      <c r="A84" s="8" t="s">
        <v>132</v>
      </c>
      <c r="B84" s="8" t="s">
        <v>133</v>
      </c>
      <c r="G84" s="16">
        <v>4.2795E-2</v>
      </c>
      <c r="H84" s="16">
        <v>-0.17758399999999999</v>
      </c>
      <c r="I84" s="16">
        <v>-0.197297</v>
      </c>
      <c r="J84" s="16">
        <v>4.9322999999999999E-2</v>
      </c>
      <c r="K84" s="16"/>
      <c r="L84" s="16"/>
    </row>
    <row r="85" spans="1:12" x14ac:dyDescent="0.3">
      <c r="A85" s="8" t="s">
        <v>134</v>
      </c>
      <c r="B85" s="8" t="s">
        <v>135</v>
      </c>
      <c r="G85" s="16">
        <v>5.2130000000000003E-2</v>
      </c>
      <c r="H85" s="16">
        <v>-0.16986999999999999</v>
      </c>
      <c r="I85" s="16">
        <v>-0.17797399999999999</v>
      </c>
      <c r="J85" s="16">
        <v>-6.0859999999999997E-2</v>
      </c>
      <c r="K85" s="16"/>
      <c r="L85" s="16"/>
    </row>
    <row r="86" spans="1:12" x14ac:dyDescent="0.3">
      <c r="A86" s="8" t="s">
        <v>136</v>
      </c>
      <c r="B86" s="8" t="s">
        <v>137</v>
      </c>
      <c r="G86" s="16">
        <v>1.7368999999999999E-2</v>
      </c>
      <c r="H86" s="16">
        <v>-2.0958000000000001E-2</v>
      </c>
      <c r="I86" s="16">
        <v>-9.4062999999999994E-2</v>
      </c>
      <c r="J86" s="16">
        <v>0.128416</v>
      </c>
      <c r="K86" s="16"/>
      <c r="L86" s="16"/>
    </row>
    <row r="87" spans="1:12" x14ac:dyDescent="0.3">
      <c r="A87" s="8" t="s">
        <v>138</v>
      </c>
      <c r="B87" s="8" t="s">
        <v>139</v>
      </c>
      <c r="G87" s="16">
        <v>8.4016999999999994E-2</v>
      </c>
      <c r="H87" s="16">
        <v>-0.17647499999999999</v>
      </c>
      <c r="I87" s="16">
        <v>-0.33010299999999998</v>
      </c>
      <c r="J87" s="16">
        <v>0.13742299999999999</v>
      </c>
      <c r="K87" s="16"/>
      <c r="L87" s="16"/>
    </row>
    <row r="88" spans="1:12" x14ac:dyDescent="0.3">
      <c r="A88" s="8" t="s">
        <v>140</v>
      </c>
      <c r="B88" s="8" t="s">
        <v>141</v>
      </c>
      <c r="G88" s="16">
        <v>8.3196999999999993E-2</v>
      </c>
      <c r="H88" s="16">
        <v>-3.0934E-2</v>
      </c>
      <c r="I88" s="16">
        <v>-0.42599199999999998</v>
      </c>
      <c r="J88" s="16">
        <v>0.233456</v>
      </c>
      <c r="K88" s="16"/>
    </row>
    <row r="89" spans="1:12" x14ac:dyDescent="0.3">
      <c r="A89" s="8" t="s">
        <v>142</v>
      </c>
      <c r="B89" s="8" t="s">
        <v>143</v>
      </c>
      <c r="G89" s="16">
        <v>8.0239000000000005E-2</v>
      </c>
      <c r="H89" s="16">
        <v>-7.1470000000000006E-2</v>
      </c>
      <c r="I89" s="16">
        <v>-0.357041</v>
      </c>
      <c r="J89" s="16">
        <v>-1.2933E-2</v>
      </c>
      <c r="K89" s="16"/>
    </row>
    <row r="90" spans="1:12" x14ac:dyDescent="0.3">
      <c r="A90" s="8" t="s">
        <v>144</v>
      </c>
      <c r="B90" s="8" t="s">
        <v>145</v>
      </c>
      <c r="G90" s="16">
        <v>3.5215999999999997E-2</v>
      </c>
      <c r="H90" s="16">
        <v>3.7314E-2</v>
      </c>
      <c r="I90" s="16">
        <v>-0.20080100000000001</v>
      </c>
      <c r="J90" s="16">
        <v>3.4974999999999999E-2</v>
      </c>
    </row>
    <row r="91" spans="1:12" x14ac:dyDescent="0.3">
      <c r="A91" s="8" t="s">
        <v>146</v>
      </c>
      <c r="B91" s="8" t="s">
        <v>147</v>
      </c>
      <c r="G91" s="16">
        <v>7.5606999999999994E-2</v>
      </c>
      <c r="H91" s="16">
        <v>4.8388E-2</v>
      </c>
      <c r="I91" s="16">
        <v>-0.37030400000000002</v>
      </c>
      <c r="J91" s="16">
        <v>3.2030999999999997E-2</v>
      </c>
    </row>
    <row r="92" spans="1:12" x14ac:dyDescent="0.3">
      <c r="A92" s="8" t="s">
        <v>148</v>
      </c>
      <c r="B92" s="8" t="s">
        <v>149</v>
      </c>
      <c r="G92" s="16">
        <v>7.9699999999999993E-2</v>
      </c>
      <c r="H92" s="16">
        <v>-8.788E-2</v>
      </c>
      <c r="I92" s="16">
        <v>-0.30838700000000002</v>
      </c>
      <c r="J92" s="16">
        <v>7.0966000000000001E-2</v>
      </c>
      <c r="L92" s="16"/>
    </row>
    <row r="93" spans="1:12" x14ac:dyDescent="0.3">
      <c r="A93" s="8" t="s">
        <v>150</v>
      </c>
      <c r="B93" s="8" t="s">
        <v>151</v>
      </c>
      <c r="G93" s="16">
        <v>6.3622999999999999E-2</v>
      </c>
      <c r="H93" s="16">
        <v>6.5139000000000002E-2</v>
      </c>
      <c r="I93" s="16">
        <v>-0.292628</v>
      </c>
      <c r="J93" s="16">
        <v>1.7536E-2</v>
      </c>
    </row>
    <row r="94" spans="1:12" x14ac:dyDescent="0.3">
      <c r="A94" s="8" t="s">
        <v>152</v>
      </c>
      <c r="B94" s="8" t="s">
        <v>153</v>
      </c>
      <c r="G94" s="16">
        <v>3.7284999999999999E-2</v>
      </c>
      <c r="H94" s="16">
        <v>-0.207761</v>
      </c>
      <c r="I94" s="16">
        <v>-0.19095699999999999</v>
      </c>
      <c r="J94" s="16">
        <v>0.21700700000000001</v>
      </c>
      <c r="K94" s="16"/>
    </row>
    <row r="95" spans="1:12" x14ac:dyDescent="0.3">
      <c r="A95" s="8" t="s">
        <v>154</v>
      </c>
      <c r="B95" s="8" t="s">
        <v>155</v>
      </c>
      <c r="G95" s="16">
        <v>7.7431E-2</v>
      </c>
      <c r="H95" s="16">
        <v>-0.158722</v>
      </c>
      <c r="I95" s="16">
        <v>-0.36861300000000002</v>
      </c>
      <c r="J95" s="16">
        <v>1.4604000000000001E-2</v>
      </c>
      <c r="L95" s="16"/>
    </row>
    <row r="96" spans="1:12" x14ac:dyDescent="0.3">
      <c r="A96" s="8" t="s">
        <v>156</v>
      </c>
      <c r="B96" s="8" t="s">
        <v>157</v>
      </c>
      <c r="G96" s="16">
        <v>2.8608999999999999E-2</v>
      </c>
      <c r="H96" s="16">
        <v>-3.1163E-2</v>
      </c>
      <c r="I96" s="16">
        <v>-0.13478999999999999</v>
      </c>
      <c r="J96" s="16">
        <v>1.5689999999999999E-2</v>
      </c>
      <c r="L96" s="16"/>
    </row>
    <row r="97" spans="1:12" x14ac:dyDescent="0.3">
      <c r="A97" s="8" t="s">
        <v>158</v>
      </c>
      <c r="B97" s="8" t="s">
        <v>159</v>
      </c>
      <c r="G97" s="16">
        <v>5.1345000000000002E-2</v>
      </c>
      <c r="H97" s="16">
        <v>-3.9239000000000003E-2</v>
      </c>
      <c r="I97" s="16">
        <v>-0.24806900000000001</v>
      </c>
      <c r="J97" s="16">
        <v>3.7347999999999999E-2</v>
      </c>
      <c r="K97" s="16"/>
      <c r="L97" s="16"/>
    </row>
    <row r="98" spans="1:12" x14ac:dyDescent="0.3">
      <c r="A98" s="8" t="s">
        <v>160</v>
      </c>
      <c r="B98" s="8" t="s">
        <v>161</v>
      </c>
      <c r="G98" s="16">
        <v>5.1790000000000003E-2</v>
      </c>
      <c r="H98" s="16">
        <v>-4.8708000000000001E-2</v>
      </c>
      <c r="I98" s="16">
        <v>-0.233567</v>
      </c>
      <c r="J98" s="16">
        <v>3.0225999999999999E-2</v>
      </c>
      <c r="K98" s="16"/>
      <c r="L98" s="16"/>
    </row>
    <row r="99" spans="1:12" x14ac:dyDescent="0.3">
      <c r="A99" s="8" t="s">
        <v>162</v>
      </c>
      <c r="B99" s="8" t="s">
        <v>163</v>
      </c>
      <c r="G99" s="16">
        <v>4.4352000000000003E-2</v>
      </c>
      <c r="H99" s="16">
        <v>-0.238232</v>
      </c>
      <c r="I99" s="16">
        <v>-0.17449700000000001</v>
      </c>
      <c r="J99" s="16">
        <v>2.2089000000000001E-2</v>
      </c>
      <c r="K99" s="16"/>
    </row>
    <row r="100" spans="1:12" x14ac:dyDescent="0.3">
      <c r="A100" s="8" t="s">
        <v>164</v>
      </c>
      <c r="B100" s="8" t="s">
        <v>165</v>
      </c>
      <c r="G100" s="16">
        <v>5.7768E-2</v>
      </c>
      <c r="H100" s="16">
        <v>-0.12951199999999999</v>
      </c>
      <c r="I100" s="16">
        <v>-0.28592600000000001</v>
      </c>
      <c r="J100" s="16">
        <v>0.21978800000000001</v>
      </c>
      <c r="K100" s="16"/>
      <c r="L100" s="16"/>
    </row>
    <row r="101" spans="1:12" x14ac:dyDescent="0.3">
      <c r="A101" s="8" t="s">
        <v>166</v>
      </c>
      <c r="B101" s="8" t="s">
        <v>167</v>
      </c>
      <c r="G101" s="16">
        <v>5.2900999999999997E-2</v>
      </c>
      <c r="H101" s="16">
        <v>-0.175982</v>
      </c>
      <c r="I101" s="16">
        <v>-0.26335700000000001</v>
      </c>
      <c r="J101" s="16">
        <v>7.9436999999999994E-2</v>
      </c>
      <c r="L101" s="16"/>
    </row>
    <row r="102" spans="1:12" x14ac:dyDescent="0.3">
      <c r="A102" s="22" t="s">
        <v>168</v>
      </c>
      <c r="B102" s="22" t="s">
        <v>169</v>
      </c>
      <c r="C102" s="22"/>
      <c r="D102" s="22"/>
      <c r="E102" s="22"/>
      <c r="F102" s="22"/>
      <c r="G102" s="23">
        <v>6.9305000000000005E-2</v>
      </c>
      <c r="H102" s="23">
        <v>4.9016089999999997</v>
      </c>
      <c r="I102" s="23">
        <v>-0.30507099999999998</v>
      </c>
      <c r="J102" s="23">
        <v>2.628978</v>
      </c>
      <c r="K102" s="16"/>
      <c r="L102" s="16"/>
    </row>
    <row r="103" spans="1:12" x14ac:dyDescent="0.3">
      <c r="A103" s="8" t="s">
        <v>170</v>
      </c>
      <c r="B103" s="8" t="s">
        <v>171</v>
      </c>
      <c r="G103" s="16">
        <v>4.4313999999999999E-2</v>
      </c>
      <c r="H103" s="16">
        <v>-6.1887999999999999E-2</v>
      </c>
      <c r="I103" s="16">
        <v>-2.1971999999999998E-2</v>
      </c>
      <c r="J103" s="16">
        <v>-6.3639999999999999E-3</v>
      </c>
      <c r="K103" s="16"/>
      <c r="L103" s="16"/>
    </row>
    <row r="104" spans="1:12" x14ac:dyDescent="0.3">
      <c r="A104" s="8" t="s">
        <v>172</v>
      </c>
      <c r="B104" s="8" t="s">
        <v>173</v>
      </c>
      <c r="G104" s="16">
        <v>4.3109000000000001E-2</v>
      </c>
      <c r="H104" s="16">
        <v>-1.6348000000000001E-2</v>
      </c>
      <c r="I104" s="16">
        <v>-4.1415E-2</v>
      </c>
      <c r="J104" s="16">
        <v>2.9843999999999999E-2</v>
      </c>
      <c r="K104" s="16"/>
      <c r="L104" s="16"/>
    </row>
    <row r="105" spans="1:12" x14ac:dyDescent="0.3">
      <c r="A105" s="8" t="s">
        <v>174</v>
      </c>
      <c r="B105" s="8" t="s">
        <v>175</v>
      </c>
      <c r="G105" s="16">
        <v>6.3872999999999999E-2</v>
      </c>
      <c r="H105" s="16">
        <v>-7.6452000000000006E-2</v>
      </c>
      <c r="I105" s="16">
        <v>-0.17697599999999999</v>
      </c>
      <c r="J105" s="16">
        <v>2.5895999999999999E-2</v>
      </c>
      <c r="K105" s="16"/>
      <c r="L105" s="16"/>
    </row>
    <row r="106" spans="1:12" x14ac:dyDescent="0.3">
      <c r="A106" s="8" t="s">
        <v>176</v>
      </c>
      <c r="B106" s="8" t="s">
        <v>177</v>
      </c>
      <c r="G106" s="16">
        <v>2.3611E-2</v>
      </c>
      <c r="H106" s="16">
        <v>-4.5620000000000001E-3</v>
      </c>
      <c r="I106" s="16">
        <v>2.7217000000000002E-2</v>
      </c>
      <c r="J106" s="16">
        <v>2.7425000000000001E-2</v>
      </c>
      <c r="K106" s="16"/>
      <c r="L106" s="16"/>
    </row>
    <row r="107" spans="1:12" x14ac:dyDescent="0.3">
      <c r="A107" s="8" t="s">
        <v>178</v>
      </c>
      <c r="B107" s="8" t="s">
        <v>179</v>
      </c>
      <c r="G107" s="16">
        <v>6.5918000000000004E-2</v>
      </c>
      <c r="H107" s="16">
        <v>-8.3853999999999998E-2</v>
      </c>
      <c r="I107" s="16">
        <v>-0.303618</v>
      </c>
      <c r="J107" s="16">
        <v>1.0274999999999999E-2</v>
      </c>
      <c r="K107" s="16"/>
      <c r="L107" s="16"/>
    </row>
    <row r="108" spans="1:12" x14ac:dyDescent="0.3">
      <c r="A108" s="8" t="s">
        <v>180</v>
      </c>
      <c r="B108" s="8" t="s">
        <v>181</v>
      </c>
      <c r="G108" s="16">
        <v>8.7543999999999997E-2</v>
      </c>
      <c r="H108" s="16">
        <v>-0.54186699999999999</v>
      </c>
      <c r="I108" s="16">
        <v>-0.37273899999999999</v>
      </c>
      <c r="J108" s="16">
        <v>-7.8650999999999999E-2</v>
      </c>
      <c r="K108" s="16"/>
    </row>
    <row r="109" spans="1:12" x14ac:dyDescent="0.3">
      <c r="A109" s="8" t="s">
        <v>182</v>
      </c>
      <c r="B109" s="8" t="s">
        <v>183</v>
      </c>
      <c r="G109" s="16">
        <v>4.6217000000000001E-2</v>
      </c>
      <c r="H109" s="16">
        <v>-4.9826000000000002E-2</v>
      </c>
      <c r="I109" s="16">
        <v>-0.25215799999999999</v>
      </c>
      <c r="J109" s="16">
        <v>-6.5451999999999996E-2</v>
      </c>
      <c r="K109" s="16"/>
    </row>
    <row r="110" spans="1:12" x14ac:dyDescent="0.3">
      <c r="A110" s="8" t="s">
        <v>184</v>
      </c>
      <c r="B110" s="8" t="s">
        <v>185</v>
      </c>
      <c r="G110" s="16">
        <v>5.4379999999999998E-2</v>
      </c>
      <c r="H110" s="16">
        <v>-6.3825000000000007E-2</v>
      </c>
      <c r="I110" s="16">
        <v>0</v>
      </c>
      <c r="J110" s="16">
        <v>0</v>
      </c>
      <c r="K110" s="16"/>
      <c r="L110" s="16"/>
    </row>
    <row r="111" spans="1:12" x14ac:dyDescent="0.3">
      <c r="A111" s="8" t="s">
        <v>186</v>
      </c>
      <c r="B111" s="8" t="s">
        <v>187</v>
      </c>
      <c r="G111" s="16">
        <v>6.1267000000000002E-2</v>
      </c>
      <c r="H111" s="16">
        <v>-0.101394</v>
      </c>
      <c r="I111" s="16">
        <v>0</v>
      </c>
      <c r="J111" s="16">
        <v>0</v>
      </c>
    </row>
    <row r="112" spans="1:12" x14ac:dyDescent="0.3">
      <c r="A112" s="8" t="s">
        <v>188</v>
      </c>
      <c r="B112" s="8" t="s">
        <v>189</v>
      </c>
      <c r="G112" s="16">
        <v>5.0471000000000002E-2</v>
      </c>
      <c r="H112" s="16">
        <v>-5.3504000000000003E-2</v>
      </c>
      <c r="I112" s="16">
        <v>-0.251973</v>
      </c>
      <c r="J112" s="16">
        <v>-5.5093999999999997E-2</v>
      </c>
      <c r="K112" s="16"/>
    </row>
    <row r="113" spans="1:12" x14ac:dyDescent="0.3">
      <c r="A113" s="8" t="s">
        <v>190</v>
      </c>
      <c r="B113" s="8" t="s">
        <v>191</v>
      </c>
      <c r="G113" s="16">
        <v>6.8749000000000005E-2</v>
      </c>
      <c r="H113" s="16">
        <v>2.0143999999999999E-2</v>
      </c>
      <c r="I113" s="16">
        <v>0</v>
      </c>
      <c r="J113" s="16">
        <v>0</v>
      </c>
      <c r="K113" s="16"/>
    </row>
    <row r="114" spans="1:12" x14ac:dyDescent="0.3">
      <c r="A114" s="8" t="s">
        <v>192</v>
      </c>
      <c r="B114" s="8" t="s">
        <v>193</v>
      </c>
      <c r="G114" s="16">
        <v>4.9908000000000001E-2</v>
      </c>
      <c r="H114" s="16">
        <v>5.9843E-2</v>
      </c>
      <c r="I114" s="16">
        <v>0</v>
      </c>
      <c r="J114" s="16">
        <v>0</v>
      </c>
    </row>
    <row r="115" spans="1:12" x14ac:dyDescent="0.3">
      <c r="A115" s="8" t="s">
        <v>194</v>
      </c>
      <c r="B115" s="8" t="s">
        <v>195</v>
      </c>
      <c r="G115" s="16">
        <v>6.8292000000000005E-2</v>
      </c>
      <c r="H115" s="16">
        <v>9.1802999999999996E-2</v>
      </c>
      <c r="I115" s="16">
        <v>0</v>
      </c>
      <c r="J115" s="16">
        <v>0</v>
      </c>
      <c r="L115" s="16"/>
    </row>
    <row r="116" spans="1:12" x14ac:dyDescent="0.3">
      <c r="A116" s="8" t="s">
        <v>196</v>
      </c>
      <c r="B116" s="8" t="s">
        <v>197</v>
      </c>
      <c r="G116" s="16">
        <v>7.5933E-2</v>
      </c>
      <c r="H116" s="16">
        <v>5.7326000000000002E-2</v>
      </c>
      <c r="I116" s="16">
        <v>-0.37880000000000003</v>
      </c>
      <c r="J116" s="16">
        <v>0</v>
      </c>
    </row>
    <row r="117" spans="1:12" x14ac:dyDescent="0.3">
      <c r="A117" s="8" t="s">
        <v>198</v>
      </c>
      <c r="B117" s="8" t="s">
        <v>199</v>
      </c>
      <c r="G117" s="16">
        <v>8.5613999999999996E-2</v>
      </c>
      <c r="H117" s="16">
        <v>-4.424E-3</v>
      </c>
      <c r="I117" s="16">
        <v>-0.42697400000000002</v>
      </c>
      <c r="J117" s="16">
        <v>-2.7720999999999999E-2</v>
      </c>
      <c r="K117" s="16"/>
    </row>
    <row r="118" spans="1:12" x14ac:dyDescent="0.3">
      <c r="A118" s="8" t="s">
        <v>200</v>
      </c>
      <c r="B118" s="8" t="s">
        <v>201</v>
      </c>
      <c r="G118" s="16">
        <v>1.4447E-2</v>
      </c>
      <c r="H118" s="16">
        <v>-3.4039999999999999E-3</v>
      </c>
      <c r="I118" s="16">
        <v>-7.2204000000000004E-2</v>
      </c>
      <c r="J118" s="16">
        <v>-4.1982999999999999E-2</v>
      </c>
      <c r="L118" s="16"/>
    </row>
    <row r="119" spans="1:12" x14ac:dyDescent="0.3">
      <c r="A119" s="8" t="s">
        <v>202</v>
      </c>
      <c r="B119" s="8" t="s">
        <v>203</v>
      </c>
      <c r="G119" s="16">
        <v>0.104503</v>
      </c>
      <c r="H119" s="16">
        <v>-8.8666999999999996E-2</v>
      </c>
      <c r="I119" s="16">
        <v>0</v>
      </c>
      <c r="J119" s="16">
        <v>0</v>
      </c>
      <c r="K119" s="16"/>
      <c r="L119" s="16"/>
    </row>
    <row r="120" spans="1:12" x14ac:dyDescent="0.3">
      <c r="A120" s="8" t="s">
        <v>204</v>
      </c>
      <c r="B120" s="8" t="s">
        <v>205</v>
      </c>
      <c r="G120" s="16">
        <v>7.8902E-2</v>
      </c>
      <c r="H120" s="16">
        <v>-0.25599899999999998</v>
      </c>
      <c r="I120" s="16">
        <v>-0.39357599999999998</v>
      </c>
      <c r="J120" s="16">
        <v>-3.3670000000000002E-3</v>
      </c>
      <c r="K120" s="16"/>
      <c r="L120" s="16"/>
    </row>
    <row r="121" spans="1:12" x14ac:dyDescent="0.3">
      <c r="A121" s="8" t="s">
        <v>206</v>
      </c>
      <c r="B121" s="8" t="s">
        <v>207</v>
      </c>
      <c r="G121" s="16">
        <v>9.5482999999999998E-2</v>
      </c>
      <c r="H121" s="16">
        <v>-0.120624</v>
      </c>
      <c r="I121" s="16">
        <v>-0.47604999999999997</v>
      </c>
      <c r="J121" s="16">
        <v>-9.7875000000000004E-2</v>
      </c>
      <c r="K121" s="16"/>
      <c r="L121" s="16"/>
    </row>
    <row r="122" spans="1:12" x14ac:dyDescent="0.3">
      <c r="A122" s="22" t="s">
        <v>208</v>
      </c>
      <c r="B122" s="22" t="s">
        <v>209</v>
      </c>
      <c r="C122" s="22"/>
      <c r="D122" s="22"/>
      <c r="E122" s="22"/>
      <c r="F122" s="22"/>
      <c r="G122" s="23">
        <v>7.9745999999999997E-2</v>
      </c>
      <c r="H122" s="23">
        <v>-4.1531999999999999E-2</v>
      </c>
      <c r="I122" s="23">
        <v>-0.39777699999999999</v>
      </c>
      <c r="J122" s="23">
        <v>-9.0745999999999993E-2</v>
      </c>
      <c r="K122" s="16"/>
      <c r="L122" s="16"/>
    </row>
    <row r="123" spans="1:12" x14ac:dyDescent="0.3">
      <c r="A123" s="22" t="s">
        <v>210</v>
      </c>
      <c r="B123" s="22" t="s">
        <v>211</v>
      </c>
      <c r="C123" s="22"/>
      <c r="D123" s="22"/>
      <c r="E123" s="22"/>
      <c r="F123" s="22"/>
      <c r="G123" s="23">
        <v>6.2794000000000003E-2</v>
      </c>
      <c r="H123" s="23">
        <v>-0.21269199999999999</v>
      </c>
      <c r="I123" s="23">
        <v>-0.31338100000000002</v>
      </c>
      <c r="J123" s="23">
        <v>-8.8983999999999994E-2</v>
      </c>
      <c r="K123" s="16"/>
      <c r="L123" s="16"/>
    </row>
    <row r="124" spans="1:12" x14ac:dyDescent="0.3">
      <c r="A124" s="22" t="s">
        <v>212</v>
      </c>
      <c r="B124" s="22" t="s">
        <v>213</v>
      </c>
      <c r="C124" s="22"/>
      <c r="D124" s="22"/>
      <c r="E124" s="22"/>
      <c r="F124" s="22"/>
      <c r="G124" s="23">
        <v>0.21334700000000001</v>
      </c>
      <c r="H124" s="23">
        <v>-0.64937500000000004</v>
      </c>
      <c r="I124" s="23">
        <v>-1.0599419999999999</v>
      </c>
      <c r="J124" s="23">
        <v>0.15154799999999999</v>
      </c>
      <c r="K124" s="16"/>
      <c r="L124" s="16"/>
    </row>
    <row r="125" spans="1:12" x14ac:dyDescent="0.3">
      <c r="A125" s="26" t="s">
        <v>214</v>
      </c>
      <c r="B125" s="27" t="s">
        <v>215</v>
      </c>
      <c r="C125" s="27"/>
      <c r="D125" s="27"/>
      <c r="E125" s="27"/>
      <c r="F125" s="27"/>
      <c r="G125" s="28">
        <v>-10.000000999999999</v>
      </c>
      <c r="H125" s="28">
        <v>12.338747</v>
      </c>
      <c r="I125" s="28">
        <v>11.22824</v>
      </c>
      <c r="J125" s="28">
        <v>-7.8542339999999999</v>
      </c>
      <c r="K125" s="16"/>
      <c r="L125" s="16"/>
    </row>
    <row r="126" spans="1:12" x14ac:dyDescent="0.3">
      <c r="A126" s="22" t="s">
        <v>216</v>
      </c>
      <c r="B126" s="22" t="s">
        <v>217</v>
      </c>
      <c r="C126" s="22"/>
      <c r="D126" s="22"/>
      <c r="E126" s="22"/>
      <c r="F126" s="22"/>
      <c r="G126" s="23">
        <v>0.74204099999999995</v>
      </c>
      <c r="H126" s="23">
        <v>-1.172204</v>
      </c>
      <c r="I126" s="23">
        <v>-3.6290200000000001</v>
      </c>
      <c r="J126" s="23">
        <v>-0.109847</v>
      </c>
      <c r="K126" s="16"/>
      <c r="L126" s="16"/>
    </row>
    <row r="127" spans="1:12" x14ac:dyDescent="0.3">
      <c r="A127" s="22" t="s">
        <v>218</v>
      </c>
      <c r="B127" s="22" t="s">
        <v>219</v>
      </c>
      <c r="C127" s="22"/>
      <c r="D127" s="22"/>
      <c r="E127" s="22"/>
      <c r="F127" s="22"/>
      <c r="G127" s="23">
        <v>-0.1739</v>
      </c>
      <c r="H127" s="23">
        <v>0.83810200000000001</v>
      </c>
      <c r="I127" s="23">
        <v>0.87405299999999997</v>
      </c>
      <c r="J127" s="23">
        <v>6.9227999999999996</v>
      </c>
      <c r="K127" s="16"/>
      <c r="L127" s="16"/>
    </row>
    <row r="128" spans="1:12" x14ac:dyDescent="0.3">
      <c r="A128" s="8" t="s">
        <v>220</v>
      </c>
      <c r="B128" s="8" t="s">
        <v>221</v>
      </c>
      <c r="G128" s="16">
        <v>7.7657000000000004E-2</v>
      </c>
      <c r="H128" s="16">
        <v>-0.10914600000000001</v>
      </c>
      <c r="I128" s="16">
        <v>-0.21491199999999999</v>
      </c>
      <c r="J128" s="16">
        <v>-5.7834000000000003E-2</v>
      </c>
      <c r="K128" s="16"/>
    </row>
    <row r="129" spans="1:27" x14ac:dyDescent="0.3">
      <c r="A129" s="8" t="s">
        <v>222</v>
      </c>
      <c r="B129" s="8" t="s">
        <v>223</v>
      </c>
      <c r="G129" s="16">
        <v>5.1436999999999997E-2</v>
      </c>
      <c r="H129" s="16">
        <v>7.2656999999999999E-2</v>
      </c>
      <c r="I129" s="16">
        <v>-0.22944300000000001</v>
      </c>
      <c r="J129" s="16">
        <v>0.115663</v>
      </c>
      <c r="K129" s="16"/>
      <c r="L129" s="16"/>
    </row>
    <row r="130" spans="1:27" x14ac:dyDescent="0.3">
      <c r="A130" s="8" t="s">
        <v>224</v>
      </c>
      <c r="B130" s="8" t="s">
        <v>225</v>
      </c>
      <c r="G130" s="16">
        <v>3.5163E-2</v>
      </c>
      <c r="H130" s="16">
        <v>0.26954099999999998</v>
      </c>
      <c r="I130" s="16">
        <v>-0.17563000000000001</v>
      </c>
      <c r="J130" s="16">
        <v>0</v>
      </c>
      <c r="K130" s="16"/>
      <c r="L130" s="16"/>
    </row>
    <row r="131" spans="1:27" x14ac:dyDescent="0.3">
      <c r="A131" s="8" t="s">
        <v>226</v>
      </c>
      <c r="B131" s="8" t="s">
        <v>227</v>
      </c>
      <c r="G131" s="16">
        <v>6.2778E-2</v>
      </c>
      <c r="H131" s="16">
        <v>-8.9166999999999996E-2</v>
      </c>
      <c r="I131" s="16">
        <v>-0.313301</v>
      </c>
      <c r="J131" s="16">
        <v>1.5349E-2</v>
      </c>
      <c r="K131" s="16"/>
      <c r="L131" s="16"/>
    </row>
    <row r="132" spans="1:27" x14ac:dyDescent="0.3">
      <c r="A132" s="8" t="s">
        <v>228</v>
      </c>
      <c r="B132" s="8" t="s">
        <v>229</v>
      </c>
      <c r="G132" s="16">
        <v>4.0425999999999997E-2</v>
      </c>
      <c r="H132" s="16">
        <v>-1.5481999999999999E-2</v>
      </c>
      <c r="I132" s="16">
        <v>-0.20188500000000001</v>
      </c>
      <c r="J132" s="16">
        <v>-9.9500000000000001E-4</v>
      </c>
      <c r="K132" s="16"/>
      <c r="L132" s="16"/>
    </row>
    <row r="133" spans="1:27" x14ac:dyDescent="0.3">
      <c r="A133" s="8" t="s">
        <v>230</v>
      </c>
      <c r="B133" s="8" t="s">
        <v>231</v>
      </c>
      <c r="G133" s="16">
        <v>8.7466000000000002E-2</v>
      </c>
      <c r="H133" s="16">
        <v>-0.12992300000000001</v>
      </c>
      <c r="I133" s="16">
        <v>-0.43618499999999999</v>
      </c>
      <c r="J133" s="16">
        <v>-0.108478</v>
      </c>
      <c r="K133" s="16"/>
      <c r="L133" s="16"/>
    </row>
    <row r="134" spans="1:27" x14ac:dyDescent="0.3">
      <c r="A134" s="8" t="s">
        <v>232</v>
      </c>
      <c r="B134" s="8" t="s">
        <v>233</v>
      </c>
      <c r="G134" s="16">
        <v>6.5887000000000001E-2</v>
      </c>
      <c r="H134" s="16">
        <v>-6.1376E-2</v>
      </c>
      <c r="I134" s="16">
        <v>-0.32878499999999999</v>
      </c>
      <c r="J134" s="16">
        <v>-4.9360000000000001E-2</v>
      </c>
      <c r="K134" s="16"/>
      <c r="L134" s="16"/>
    </row>
    <row r="135" spans="1:27" x14ac:dyDescent="0.3">
      <c r="A135" s="8" t="s">
        <v>234</v>
      </c>
      <c r="B135" s="8" t="s">
        <v>235</v>
      </c>
      <c r="G135" s="16">
        <v>6.1090999999999999E-2</v>
      </c>
      <c r="H135" s="16">
        <v>-9.4065999999999997E-2</v>
      </c>
      <c r="I135" s="16">
        <v>-0.304898</v>
      </c>
      <c r="J135" s="16">
        <v>-4.1431999999999997E-2</v>
      </c>
      <c r="K135" s="16"/>
      <c r="L135" s="16"/>
    </row>
    <row r="136" spans="1:27" x14ac:dyDescent="0.3">
      <c r="A136" s="8" t="s">
        <v>236</v>
      </c>
      <c r="B136" s="8" t="s">
        <v>237</v>
      </c>
      <c r="G136" s="16">
        <v>7.1010000000000004E-2</v>
      </c>
      <c r="H136" s="16">
        <v>-1.2078E-2</v>
      </c>
      <c r="I136" s="16">
        <v>-0.354296</v>
      </c>
      <c r="J136" s="16">
        <v>-3.3973999999999997E-2</v>
      </c>
      <c r="K136" s="16"/>
      <c r="L136" s="16"/>
    </row>
    <row r="137" spans="1:27" x14ac:dyDescent="0.3">
      <c r="A137" s="8" t="s">
        <v>238</v>
      </c>
      <c r="B137" s="8" t="s">
        <v>239</v>
      </c>
      <c r="G137" s="16">
        <v>8.1285999999999997E-2</v>
      </c>
      <c r="H137" s="16">
        <v>-7.5744000000000006E-2</v>
      </c>
      <c r="I137" s="16">
        <v>-0.40543899999999999</v>
      </c>
      <c r="J137" s="16">
        <v>-1.2800000000000001E-2</v>
      </c>
      <c r="K137" s="16"/>
    </row>
    <row r="138" spans="1:27" x14ac:dyDescent="0.3">
      <c r="A138" s="8" t="s">
        <v>240</v>
      </c>
      <c r="B138" s="8" t="s">
        <v>241</v>
      </c>
      <c r="G138" s="16">
        <v>5.8069000000000003E-2</v>
      </c>
      <c r="H138" s="16">
        <v>-9.7439999999999999E-2</v>
      </c>
      <c r="I138" s="16">
        <v>-0.28983999999999999</v>
      </c>
      <c r="J138" s="16">
        <v>-9.3660999999999994E-2</v>
      </c>
      <c r="K138" s="16"/>
      <c r="L138" s="16"/>
    </row>
    <row r="139" spans="1:27" x14ac:dyDescent="0.3">
      <c r="A139" s="8" t="s">
        <v>242</v>
      </c>
      <c r="B139" s="8" t="s">
        <v>243</v>
      </c>
      <c r="G139" s="16">
        <v>7.0624000000000006E-2</v>
      </c>
      <c r="H139" s="16">
        <v>-1.338E-3</v>
      </c>
      <c r="I139" s="16">
        <v>-0.35237299999999999</v>
      </c>
      <c r="J139" s="16">
        <v>6.7071000000000006E-2</v>
      </c>
    </row>
    <row r="140" spans="1:27" x14ac:dyDescent="0.3">
      <c r="A140" s="8" t="s">
        <v>244</v>
      </c>
      <c r="B140" s="8" t="s">
        <v>245</v>
      </c>
      <c r="G140" s="16">
        <v>5.0305999999999997E-2</v>
      </c>
      <c r="H140" s="16">
        <v>0.13811100000000001</v>
      </c>
      <c r="I140" s="16">
        <v>-0.25114900000000001</v>
      </c>
      <c r="J140" s="16">
        <v>8.4617999999999999E-2</v>
      </c>
      <c r="K140" s="16"/>
      <c r="L140" s="16"/>
    </row>
    <row r="141" spans="1:27" x14ac:dyDescent="0.3">
      <c r="A141" s="8" t="s">
        <v>246</v>
      </c>
      <c r="B141" s="8" t="s">
        <v>247</v>
      </c>
      <c r="G141" s="16">
        <v>1.01E-3</v>
      </c>
      <c r="H141" s="16">
        <v>2.0720000000000001E-3</v>
      </c>
      <c r="I141" s="16">
        <v>-5.0480000000000004E-3</v>
      </c>
      <c r="J141" s="16">
        <v>-9.5E-4</v>
      </c>
      <c r="L141" s="16"/>
      <c r="AA141" s="16"/>
    </row>
    <row r="142" spans="1:27" x14ac:dyDescent="0.3">
      <c r="A142" s="8" t="s">
        <v>248</v>
      </c>
      <c r="B142" s="8" t="s">
        <v>249</v>
      </c>
      <c r="G142" s="16">
        <v>7.8019000000000005E-2</v>
      </c>
      <c r="H142" s="16">
        <v>0.18673500000000001</v>
      </c>
      <c r="I142" s="16">
        <v>-0.38918199999999997</v>
      </c>
      <c r="J142" s="16">
        <v>0.10242</v>
      </c>
      <c r="K142" s="16"/>
      <c r="AA142" s="16"/>
    </row>
    <row r="143" spans="1:27" x14ac:dyDescent="0.3">
      <c r="A143" s="8" t="s">
        <v>250</v>
      </c>
      <c r="B143" s="8" t="s">
        <v>251</v>
      </c>
      <c r="G143" s="16">
        <v>6.5357999999999999E-2</v>
      </c>
      <c r="H143" s="16">
        <v>1.388E-2</v>
      </c>
      <c r="I143" s="16">
        <v>-0.32615</v>
      </c>
      <c r="J143" s="16">
        <v>-7.0427000000000003E-2</v>
      </c>
      <c r="K143" s="16"/>
      <c r="AA143" s="16"/>
    </row>
    <row r="144" spans="1:27" x14ac:dyDescent="0.3">
      <c r="A144" s="8" t="s">
        <v>252</v>
      </c>
      <c r="B144" s="8" t="s">
        <v>253</v>
      </c>
      <c r="G144" s="16">
        <v>7.3558999999999999E-2</v>
      </c>
      <c r="H144" s="16">
        <v>-6.6286999999999999E-2</v>
      </c>
      <c r="I144" s="16">
        <v>-0.36698500000000001</v>
      </c>
      <c r="J144" s="16">
        <v>-4.9709000000000003E-2</v>
      </c>
      <c r="K144" s="16"/>
      <c r="L144" s="16"/>
      <c r="AA144" s="16"/>
    </row>
    <row r="145" spans="1:27" x14ac:dyDescent="0.3">
      <c r="A145" s="8" t="s">
        <v>254</v>
      </c>
      <c r="B145" s="8" t="s">
        <v>255</v>
      </c>
      <c r="G145" s="16">
        <v>6.1637999999999998E-2</v>
      </c>
      <c r="H145" s="16">
        <v>-7.3136999999999994E-2</v>
      </c>
      <c r="I145" s="16">
        <v>-0.30762</v>
      </c>
      <c r="J145" s="16">
        <v>0</v>
      </c>
      <c r="L145" s="16"/>
      <c r="AA145" s="16"/>
    </row>
    <row r="146" spans="1:27" x14ac:dyDescent="0.3">
      <c r="A146" s="8" t="s">
        <v>256</v>
      </c>
      <c r="B146" s="8" t="s">
        <v>257</v>
      </c>
      <c r="G146" s="16">
        <v>9.3338000000000004E-2</v>
      </c>
      <c r="H146" s="16">
        <v>-7.3026999999999995E-2</v>
      </c>
      <c r="I146" s="16">
        <v>-0.46538600000000002</v>
      </c>
      <c r="J146" s="16">
        <v>2.1041000000000001E-2</v>
      </c>
      <c r="K146" s="16"/>
      <c r="L146" s="16"/>
      <c r="AA146" s="16"/>
    </row>
    <row r="147" spans="1:27" x14ac:dyDescent="0.3">
      <c r="A147" s="8" t="s">
        <v>258</v>
      </c>
      <c r="B147" s="8" t="s">
        <v>259</v>
      </c>
      <c r="G147" s="16">
        <v>0.109751</v>
      </c>
      <c r="H147" s="16">
        <v>-0.133551</v>
      </c>
      <c r="I147" s="16">
        <v>-0.54695300000000002</v>
      </c>
      <c r="J147" s="16">
        <v>-0.145344</v>
      </c>
      <c r="K147" s="16"/>
      <c r="L147" s="16"/>
    </row>
    <row r="148" spans="1:27" x14ac:dyDescent="0.3">
      <c r="A148" s="8" t="s">
        <v>260</v>
      </c>
      <c r="B148" s="8" t="s">
        <v>261</v>
      </c>
      <c r="G148" s="16">
        <v>7.936E-2</v>
      </c>
      <c r="H148" s="16">
        <v>-0.17933399999999999</v>
      </c>
      <c r="I148" s="16">
        <v>-0.39585999999999999</v>
      </c>
      <c r="J148" s="16">
        <v>-0.102145</v>
      </c>
      <c r="K148" s="16"/>
      <c r="L148" s="16"/>
    </row>
    <row r="149" spans="1:27" x14ac:dyDescent="0.3">
      <c r="A149" s="8" t="s">
        <v>262</v>
      </c>
      <c r="B149" s="8" t="s">
        <v>263</v>
      </c>
      <c r="G149" s="16">
        <v>5.5765000000000002E-2</v>
      </c>
      <c r="H149" s="16">
        <v>-0.102437</v>
      </c>
      <c r="I149" s="16">
        <v>-0.27835799999999999</v>
      </c>
      <c r="J149" s="16">
        <v>-8.2907999999999996E-2</v>
      </c>
      <c r="K149" s="16"/>
      <c r="L149" s="16"/>
    </row>
    <row r="150" spans="1:27" x14ac:dyDescent="0.3">
      <c r="A150" s="8" t="s">
        <v>264</v>
      </c>
      <c r="B150" s="8" t="s">
        <v>265</v>
      </c>
      <c r="G150" s="16">
        <v>0.108554</v>
      </c>
      <c r="H150" s="16">
        <v>-0.12862499999999999</v>
      </c>
      <c r="I150" s="16">
        <v>-0.54100800000000004</v>
      </c>
      <c r="J150" s="16">
        <v>-0.137935</v>
      </c>
      <c r="K150" s="16"/>
      <c r="L150" s="16"/>
    </row>
    <row r="151" spans="1:27" x14ac:dyDescent="0.3">
      <c r="A151" s="8" t="s">
        <v>266</v>
      </c>
      <c r="B151" s="8" t="s">
        <v>267</v>
      </c>
      <c r="G151" s="16">
        <v>0.13239999999999999</v>
      </c>
      <c r="H151" s="16">
        <v>-0.15137100000000001</v>
      </c>
      <c r="I151" s="16">
        <v>-0.65937999999999997</v>
      </c>
      <c r="J151" s="16">
        <v>-0.16791</v>
      </c>
      <c r="K151" s="16"/>
      <c r="L151" s="16"/>
    </row>
    <row r="152" spans="1:27" x14ac:dyDescent="0.3">
      <c r="A152" s="8" t="s">
        <v>268</v>
      </c>
      <c r="B152" s="8" t="s">
        <v>269</v>
      </c>
      <c r="G152" s="16">
        <v>4.8665E-2</v>
      </c>
      <c r="H152" s="16">
        <v>-6.2297999999999999E-2</v>
      </c>
      <c r="I152" s="16">
        <v>-0.24297199999999999</v>
      </c>
      <c r="J152" s="16">
        <v>-8.1194000000000002E-2</v>
      </c>
      <c r="K152" s="16"/>
      <c r="L152" s="16"/>
    </row>
    <row r="153" spans="1:27" x14ac:dyDescent="0.3">
      <c r="A153" s="8" t="s">
        <v>270</v>
      </c>
      <c r="B153" s="8" t="s">
        <v>271</v>
      </c>
      <c r="G153" s="16">
        <v>4.1389000000000002E-2</v>
      </c>
      <c r="H153" s="16">
        <v>-5.9505000000000002E-2</v>
      </c>
      <c r="I153" s="16">
        <v>-0.20669000000000001</v>
      </c>
      <c r="J153" s="16">
        <v>-6.8562999999999999E-2</v>
      </c>
      <c r="K153" s="16"/>
      <c r="L153" s="16"/>
    </row>
    <row r="154" spans="1:27" x14ac:dyDescent="0.3">
      <c r="A154" s="8" t="s">
        <v>272</v>
      </c>
      <c r="B154" s="8" t="s">
        <v>273</v>
      </c>
      <c r="G154" s="16">
        <v>6.2139999999999999E-3</v>
      </c>
      <c r="H154" s="16">
        <v>-3.9428999999999999E-2</v>
      </c>
      <c r="I154" s="16">
        <v>-3.1061999999999999E-2</v>
      </c>
      <c r="J154" s="16">
        <v>-4.1416000000000001E-2</v>
      </c>
      <c r="K154" s="16"/>
      <c r="L154" s="16"/>
    </row>
    <row r="155" spans="1:27" x14ac:dyDescent="0.3">
      <c r="A155" s="8" t="s">
        <v>274</v>
      </c>
      <c r="B155" s="8" t="s">
        <v>275</v>
      </c>
      <c r="G155" s="16">
        <v>6.1919000000000002E-2</v>
      </c>
      <c r="H155" s="16">
        <v>-7.6007000000000005E-2</v>
      </c>
      <c r="I155" s="16">
        <v>-0.30902099999999999</v>
      </c>
      <c r="J155" s="16">
        <v>-7.1879999999999999E-2</v>
      </c>
      <c r="K155" s="16"/>
      <c r="L155" s="16"/>
    </row>
    <row r="156" spans="1:27" x14ac:dyDescent="0.3">
      <c r="A156" s="8" t="s">
        <v>276</v>
      </c>
      <c r="B156" s="8" t="s">
        <v>277</v>
      </c>
      <c r="G156" s="16">
        <v>4.5330000000000002E-2</v>
      </c>
      <c r="H156" s="16">
        <v>0.12907399999999999</v>
      </c>
      <c r="I156" s="16">
        <v>-0.22634000000000001</v>
      </c>
      <c r="J156" s="16">
        <v>5.4656000000000003E-2</v>
      </c>
      <c r="K156" s="16"/>
      <c r="L156" s="16"/>
    </row>
    <row r="157" spans="1:27" x14ac:dyDescent="0.3">
      <c r="A157" s="8" t="s">
        <v>278</v>
      </c>
      <c r="B157" s="8" t="s">
        <v>279</v>
      </c>
      <c r="G157" s="16">
        <v>4.1813000000000003E-2</v>
      </c>
      <c r="H157" s="16">
        <v>-7.3391999999999999E-2</v>
      </c>
      <c r="I157" s="16">
        <v>-0.20880099999999999</v>
      </c>
      <c r="J157" s="16">
        <v>-7.1152999999999994E-2</v>
      </c>
      <c r="K157" s="16"/>
    </row>
    <row r="158" spans="1:27" x14ac:dyDescent="0.3">
      <c r="A158" s="8" t="s">
        <v>280</v>
      </c>
      <c r="B158" s="8" t="s">
        <v>281</v>
      </c>
      <c r="G158" s="16">
        <v>0.138934</v>
      </c>
      <c r="H158" s="16">
        <v>-0.163629</v>
      </c>
      <c r="I158" s="16">
        <v>-0.69178499999999998</v>
      </c>
      <c r="J158" s="16">
        <v>-0.14049200000000001</v>
      </c>
      <c r="K158" s="16"/>
    </row>
  </sheetData>
  <conditionalFormatting sqref="H45:H1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{5BEE66EC-5ACE-4D33-A1DC-D91B89B6FBA8}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EE66EC-5ACE-4D33-A1DC-D91B89B6FB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H45:H158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025C-F83A-492A-8D27-C9E8135B48F7}">
  <sheetPr codeName="Sheet2"/>
  <dimension ref="A1:J158"/>
  <sheetViews>
    <sheetView showGridLines="0" zoomScale="98" zoomScaleNormal="98" workbookViewId="0">
      <selection activeCell="A21" sqref="A21"/>
    </sheetView>
  </sheetViews>
  <sheetFormatPr defaultRowHeight="14" x14ac:dyDescent="0.3"/>
  <cols>
    <col min="1" max="1" width="20.6328125" style="8" customWidth="1"/>
    <col min="2" max="6" width="10.6328125" style="8" customWidth="1"/>
    <col min="7" max="7" width="11.81640625" style="8" customWidth="1"/>
    <col min="8" max="8" width="11.453125" style="8" customWidth="1"/>
    <col min="9" max="10" width="10.6328125" style="8" customWidth="1"/>
    <col min="11" max="16384" width="8.7265625" style="8"/>
  </cols>
  <sheetData>
    <row r="1" spans="1:5" ht="23" x14ac:dyDescent="0.5">
      <c r="A1" s="1" t="s">
        <v>282</v>
      </c>
    </row>
    <row r="4" spans="1:5" x14ac:dyDescent="0.3">
      <c r="A4" s="2" t="s">
        <v>15</v>
      </c>
    </row>
    <row r="5" spans="1:5" x14ac:dyDescent="0.3">
      <c r="A5" s="8" t="s">
        <v>283</v>
      </c>
    </row>
    <row r="9" spans="1:5" x14ac:dyDescent="0.3">
      <c r="A9" s="2" t="s">
        <v>18</v>
      </c>
    </row>
    <row r="10" spans="1:5" ht="43.5" x14ac:dyDescent="0.35">
      <c r="B10" s="9" t="s">
        <v>284</v>
      </c>
      <c r="C10" s="9" t="s">
        <v>22</v>
      </c>
      <c r="D10" s="9" t="s">
        <v>285</v>
      </c>
      <c r="E10" s="9" t="s">
        <v>23</v>
      </c>
    </row>
    <row r="12" spans="1:5" x14ac:dyDescent="0.3">
      <c r="A12" s="8" t="s">
        <v>24</v>
      </c>
      <c r="B12" s="10">
        <f>B15-B13-B14</f>
        <v>20529.103027000001</v>
      </c>
      <c r="C12" s="11">
        <f>B12/B15</f>
        <v>0.67853587925962655</v>
      </c>
      <c r="D12" s="10">
        <v>0</v>
      </c>
    </row>
    <row r="13" spans="1:5" x14ac:dyDescent="0.3">
      <c r="A13" s="8" t="s">
        <v>25</v>
      </c>
      <c r="B13" s="10">
        <v>5610</v>
      </c>
      <c r="C13" s="11">
        <f>B13/B15</f>
        <v>0.18542389687654934</v>
      </c>
      <c r="D13" s="10">
        <f>B13/($B$13+$B$14)*$D$15</f>
        <v>1586.2290175217963</v>
      </c>
      <c r="E13" s="11">
        <v>-0.27</v>
      </c>
    </row>
    <row r="14" spans="1:5" x14ac:dyDescent="0.3">
      <c r="A14" s="8" t="s">
        <v>26</v>
      </c>
      <c r="B14" s="10">
        <v>4115.8969729999999</v>
      </c>
      <c r="C14" s="11">
        <f>B14/B15</f>
        <v>0.13604022386382417</v>
      </c>
      <c r="D14" s="10">
        <f>B14/($B$13+$B$14)*$D$15</f>
        <v>1163.7709824782039</v>
      </c>
      <c r="E14" s="11">
        <v>-0.27</v>
      </c>
    </row>
    <row r="15" spans="1:5" x14ac:dyDescent="0.3">
      <c r="A15" s="12" t="s">
        <v>27</v>
      </c>
      <c r="B15" s="13">
        <v>30255</v>
      </c>
      <c r="C15" s="14">
        <f>SUM(C12:C14)</f>
        <v>1</v>
      </c>
      <c r="D15" s="13">
        <v>2750</v>
      </c>
      <c r="E15" s="14">
        <f>-D15/B15</f>
        <v>-9.0894067096347717E-2</v>
      </c>
    </row>
    <row r="16" spans="1:5" x14ac:dyDescent="0.3">
      <c r="A16" s="8" t="s">
        <v>28</v>
      </c>
      <c r="B16" s="10">
        <f>SUM(B13:B14)</f>
        <v>9725.896972999999</v>
      </c>
      <c r="C16" s="11">
        <f>B16/B15</f>
        <v>0.32146412074037345</v>
      </c>
      <c r="D16" s="10">
        <f>B16/($B$13+$B$14)*$D$15</f>
        <v>2750</v>
      </c>
      <c r="E16" s="11">
        <v>-0.27</v>
      </c>
    </row>
    <row r="19" spans="1:10" x14ac:dyDescent="0.3">
      <c r="A19" s="2" t="s">
        <v>29</v>
      </c>
    </row>
    <row r="20" spans="1:10" x14ac:dyDescent="0.3">
      <c r="A20" s="8" t="s">
        <v>30</v>
      </c>
    </row>
    <row r="21" spans="1:10" x14ac:dyDescent="0.3">
      <c r="A21" s="8" t="s">
        <v>31</v>
      </c>
    </row>
    <row r="24" spans="1:10" x14ac:dyDescent="0.3">
      <c r="A24" s="2" t="s">
        <v>32</v>
      </c>
      <c r="C24" s="12"/>
    </row>
    <row r="25" spans="1:10" ht="70" x14ac:dyDescent="0.3">
      <c r="B25" s="15" t="s">
        <v>33</v>
      </c>
      <c r="C25" s="15" t="s">
        <v>27</v>
      </c>
      <c r="D25" s="15" t="s">
        <v>34</v>
      </c>
      <c r="E25" s="15" t="s">
        <v>35</v>
      </c>
      <c r="F25" s="15" t="s">
        <v>36</v>
      </c>
      <c r="G25" s="15" t="s">
        <v>37</v>
      </c>
      <c r="H25" s="15" t="s">
        <v>38</v>
      </c>
      <c r="I25" s="15" t="s">
        <v>39</v>
      </c>
      <c r="J25" s="15" t="s">
        <v>40</v>
      </c>
    </row>
    <row r="26" spans="1:10" x14ac:dyDescent="0.3">
      <c r="B26" s="19">
        <v>-10.000000999999999</v>
      </c>
      <c r="C26" s="16">
        <v>12.428063</v>
      </c>
      <c r="D26" s="16">
        <v>11.22824</v>
      </c>
      <c r="E26" s="16">
        <v>12.225802</v>
      </c>
      <c r="F26" s="16">
        <v>-7.7634530000000002</v>
      </c>
      <c r="G26" s="16">
        <v>15.874010999999999</v>
      </c>
      <c r="H26" s="16">
        <v>-6.1420500000000002</v>
      </c>
      <c r="I26" s="16">
        <v>-18.257626999999999</v>
      </c>
      <c r="J26" s="16">
        <v>-18.226569999999999</v>
      </c>
    </row>
    <row r="29" spans="1:10" x14ac:dyDescent="0.3">
      <c r="A29" s="2" t="s">
        <v>41</v>
      </c>
      <c r="C29" s="12"/>
    </row>
    <row r="30" spans="1:10" x14ac:dyDescent="0.3">
      <c r="B30" s="17" t="s">
        <v>42</v>
      </c>
    </row>
    <row r="31" spans="1:10" x14ac:dyDescent="0.3">
      <c r="A31" s="8" t="s">
        <v>43</v>
      </c>
      <c r="B31" s="16">
        <v>0.13524700000000001</v>
      </c>
    </row>
    <row r="32" spans="1:10" x14ac:dyDescent="0.3">
      <c r="A32" s="8" t="s">
        <v>44</v>
      </c>
      <c r="B32" s="16">
        <v>-7.7263999999999999E-2</v>
      </c>
    </row>
    <row r="33" spans="1:10" x14ac:dyDescent="0.3">
      <c r="A33" s="8" t="s">
        <v>45</v>
      </c>
      <c r="B33" s="16">
        <v>0.108459</v>
      </c>
    </row>
    <row r="34" spans="1:10" x14ac:dyDescent="0.3">
      <c r="A34" s="8" t="s">
        <v>35</v>
      </c>
      <c r="B34" s="16">
        <v>0.22217799999999999</v>
      </c>
    </row>
    <row r="35" spans="1:10" x14ac:dyDescent="0.3">
      <c r="A35" s="8" t="s">
        <v>46</v>
      </c>
      <c r="B35" s="16">
        <v>8.9079999999999993E-3</v>
      </c>
    </row>
    <row r="36" spans="1:10" x14ac:dyDescent="0.3">
      <c r="A36" s="8" t="s">
        <v>47</v>
      </c>
      <c r="B36" s="16">
        <v>3.5549999999999998E-2</v>
      </c>
    </row>
    <row r="37" spans="1:10" x14ac:dyDescent="0.3">
      <c r="A37" s="8" t="s">
        <v>48</v>
      </c>
      <c r="B37" s="16">
        <v>0.232762</v>
      </c>
    </row>
    <row r="38" spans="1:10" x14ac:dyDescent="0.3">
      <c r="A38" s="8" t="s">
        <v>49</v>
      </c>
      <c r="B38" s="16">
        <v>2.1729999999999999E-2</v>
      </c>
    </row>
    <row r="39" spans="1:10" x14ac:dyDescent="0.3">
      <c r="A39" s="8" t="s">
        <v>50</v>
      </c>
      <c r="B39" s="16">
        <v>-0.115008</v>
      </c>
    </row>
    <row r="40" spans="1:10" x14ac:dyDescent="0.3">
      <c r="A40" s="8" t="s">
        <v>51</v>
      </c>
      <c r="B40" s="16">
        <v>-0.113604</v>
      </c>
    </row>
    <row r="41" spans="1:10" x14ac:dyDescent="0.3">
      <c r="A41" s="8" t="s">
        <v>52</v>
      </c>
      <c r="B41" s="8">
        <v>0</v>
      </c>
    </row>
    <row r="42" spans="1:10" x14ac:dyDescent="0.3">
      <c r="A42" s="2" t="s">
        <v>53</v>
      </c>
    </row>
    <row r="43" spans="1:10" ht="28" x14ac:dyDescent="0.3">
      <c r="G43" s="15" t="s">
        <v>33</v>
      </c>
      <c r="H43" s="15" t="s">
        <v>27</v>
      </c>
      <c r="I43" s="15" t="s">
        <v>34</v>
      </c>
      <c r="J43" s="15" t="s">
        <v>36</v>
      </c>
    </row>
    <row r="44" spans="1:10" x14ac:dyDescent="0.3">
      <c r="G44" s="17" t="s">
        <v>42</v>
      </c>
      <c r="H44" s="17" t="s">
        <v>42</v>
      </c>
      <c r="I44" s="17" t="s">
        <v>42</v>
      </c>
      <c r="J44" s="17" t="s">
        <v>42</v>
      </c>
    </row>
    <row r="45" spans="1:10" x14ac:dyDescent="0.3">
      <c r="A45" s="8" t="s">
        <v>54</v>
      </c>
      <c r="B45" s="8" t="s">
        <v>55</v>
      </c>
      <c r="G45" s="16">
        <v>2.0013E-2</v>
      </c>
      <c r="H45" s="16">
        <v>-4.8016000000000003E-2</v>
      </c>
      <c r="I45" s="16">
        <v>-9.3285000000000007E-2</v>
      </c>
      <c r="J45" s="16">
        <v>6.3350000000000004E-3</v>
      </c>
    </row>
    <row r="46" spans="1:10" x14ac:dyDescent="0.3">
      <c r="A46" s="8" t="s">
        <v>56</v>
      </c>
      <c r="B46" s="8" t="s">
        <v>57</v>
      </c>
      <c r="G46" s="16">
        <v>3.7090999999999999E-2</v>
      </c>
      <c r="H46" s="16">
        <v>-8.3560000000000006E-3</v>
      </c>
      <c r="I46" s="16">
        <v>-0.10676099999999999</v>
      </c>
      <c r="J46" s="16">
        <v>9.0101000000000001E-2</v>
      </c>
    </row>
    <row r="47" spans="1:10" x14ac:dyDescent="0.3">
      <c r="A47" s="8" t="s">
        <v>58</v>
      </c>
      <c r="B47" s="8" t="s">
        <v>59</v>
      </c>
      <c r="G47" s="16">
        <v>2.7583E-2</v>
      </c>
      <c r="H47" s="16">
        <v>-3.9839999999999997E-3</v>
      </c>
      <c r="I47" s="16">
        <v>-3.3804000000000001E-2</v>
      </c>
      <c r="J47" s="16">
        <v>6.8106E-2</v>
      </c>
    </row>
    <row r="48" spans="1:10" x14ac:dyDescent="0.3">
      <c r="A48" s="8" t="s">
        <v>60</v>
      </c>
      <c r="B48" s="8" t="s">
        <v>61</v>
      </c>
      <c r="G48" s="16">
        <v>2.9647E-2</v>
      </c>
      <c r="H48" s="16">
        <v>5.2594000000000002E-2</v>
      </c>
      <c r="I48" s="16">
        <v>0.31004300000000001</v>
      </c>
      <c r="J48" s="16">
        <v>0.10281800000000001</v>
      </c>
    </row>
    <row r="49" spans="1:10" x14ac:dyDescent="0.3">
      <c r="A49" s="8" t="s">
        <v>62</v>
      </c>
      <c r="B49" s="8" t="s">
        <v>63</v>
      </c>
      <c r="G49" s="16">
        <v>3.9527E-2</v>
      </c>
      <c r="H49" s="16">
        <v>-1.6479999999999999E-3</v>
      </c>
      <c r="I49" s="16">
        <v>-0.20116200000000001</v>
      </c>
      <c r="J49" s="16">
        <v>9.9139000000000005E-2</v>
      </c>
    </row>
    <row r="50" spans="1:10" x14ac:dyDescent="0.3">
      <c r="A50" s="8" t="s">
        <v>64</v>
      </c>
      <c r="B50" s="8" t="s">
        <v>65</v>
      </c>
      <c r="G50" s="16">
        <v>2.6185E-2</v>
      </c>
      <c r="H50" s="16">
        <v>5.2885000000000001E-2</v>
      </c>
      <c r="I50" s="16">
        <v>4.1805000000000002E-2</v>
      </c>
      <c r="J50" s="16">
        <v>0.117205</v>
      </c>
    </row>
    <row r="51" spans="1:10" x14ac:dyDescent="0.3">
      <c r="A51" s="8" t="s">
        <v>66</v>
      </c>
      <c r="B51" s="8" t="s">
        <v>67</v>
      </c>
      <c r="G51" s="16">
        <v>2.7432000000000002E-2</v>
      </c>
      <c r="H51" s="16">
        <v>-5.5900999999999999E-2</v>
      </c>
      <c r="I51" s="16">
        <v>-0.13388900000000001</v>
      </c>
      <c r="J51" s="16">
        <v>-5.5149999999999999E-3</v>
      </c>
    </row>
    <row r="52" spans="1:10" x14ac:dyDescent="0.3">
      <c r="A52" s="8" t="s">
        <v>68</v>
      </c>
      <c r="B52" s="8" t="s">
        <v>69</v>
      </c>
      <c r="G52" s="16">
        <v>2.1177999999999999E-2</v>
      </c>
      <c r="H52" s="16">
        <v>-0.100499</v>
      </c>
      <c r="I52" s="16">
        <v>-0.110032</v>
      </c>
      <c r="J52" s="16">
        <v>0.32408100000000001</v>
      </c>
    </row>
    <row r="53" spans="1:10" x14ac:dyDescent="0.3">
      <c r="A53" s="8" t="s">
        <v>70</v>
      </c>
      <c r="B53" s="8" t="s">
        <v>71</v>
      </c>
      <c r="G53" s="16">
        <v>3.3779000000000003E-2</v>
      </c>
      <c r="H53" s="16">
        <v>-0.13594200000000001</v>
      </c>
      <c r="I53" s="16">
        <v>-0.16857900000000001</v>
      </c>
      <c r="J53" s="16">
        <v>0.56431100000000001</v>
      </c>
    </row>
    <row r="54" spans="1:10" x14ac:dyDescent="0.3">
      <c r="A54" s="8" t="s">
        <v>72</v>
      </c>
      <c r="B54" s="8" t="s">
        <v>73</v>
      </c>
      <c r="G54" s="16">
        <v>3.7961000000000002E-2</v>
      </c>
      <c r="H54" s="16">
        <v>-0.17758299999999999</v>
      </c>
      <c r="I54" s="16">
        <v>-0.186942</v>
      </c>
      <c r="J54" s="16">
        <v>7.1735999999999994E-2</v>
      </c>
    </row>
    <row r="55" spans="1:10" x14ac:dyDescent="0.3">
      <c r="A55" s="8" t="s">
        <v>74</v>
      </c>
      <c r="B55" s="8" t="s">
        <v>75</v>
      </c>
      <c r="G55" s="16">
        <v>5.4679999999999998E-3</v>
      </c>
      <c r="H55" s="16">
        <v>-5.9312999999999998E-2</v>
      </c>
      <c r="I55" s="16">
        <v>-3.3779000000000003E-2</v>
      </c>
      <c r="J55" s="16">
        <v>-8.0021999999999996E-2</v>
      </c>
    </row>
    <row r="56" spans="1:10" x14ac:dyDescent="0.3">
      <c r="A56" s="8" t="s">
        <v>76</v>
      </c>
      <c r="B56" s="8" t="s">
        <v>77</v>
      </c>
      <c r="G56" s="16">
        <v>2.2637000000000001E-2</v>
      </c>
      <c r="H56" s="16">
        <v>6.2251000000000001E-2</v>
      </c>
      <c r="I56" s="16">
        <v>-0.12958600000000001</v>
      </c>
      <c r="J56" s="16">
        <v>9.2709E-2</v>
      </c>
    </row>
    <row r="57" spans="1:10" x14ac:dyDescent="0.3">
      <c r="A57" s="8" t="s">
        <v>78</v>
      </c>
      <c r="B57" s="8" t="s">
        <v>79</v>
      </c>
      <c r="G57" s="16">
        <v>4.6033999999999999E-2</v>
      </c>
      <c r="H57" s="16">
        <v>-3.2564999999999997E-2</v>
      </c>
      <c r="I57" s="16">
        <v>-0.229852</v>
      </c>
      <c r="J57" s="16">
        <v>0.22356100000000001</v>
      </c>
    </row>
    <row r="58" spans="1:10" x14ac:dyDescent="0.3">
      <c r="A58" s="8" t="s">
        <v>80</v>
      </c>
      <c r="B58" s="8" t="s">
        <v>81</v>
      </c>
      <c r="G58" s="16">
        <v>3.7421999999999997E-2</v>
      </c>
      <c r="H58" s="16">
        <v>-6.5183000000000005E-2</v>
      </c>
      <c r="I58" s="16">
        <v>-0.14691100000000001</v>
      </c>
      <c r="J58" s="16">
        <v>2.366E-2</v>
      </c>
    </row>
    <row r="59" spans="1:10" x14ac:dyDescent="0.3">
      <c r="A59" s="8" t="s">
        <v>82</v>
      </c>
      <c r="B59" s="8" t="s">
        <v>83</v>
      </c>
      <c r="G59" s="16">
        <v>-5.5424000000000001E-2</v>
      </c>
      <c r="H59" s="16">
        <v>0.16364600000000001</v>
      </c>
      <c r="I59" s="16">
        <v>0.242586</v>
      </c>
      <c r="J59" s="16">
        <v>3.6849E-2</v>
      </c>
    </row>
    <row r="60" spans="1:10" x14ac:dyDescent="0.3">
      <c r="A60" s="8" t="s">
        <v>84</v>
      </c>
      <c r="B60" s="8" t="s">
        <v>85</v>
      </c>
      <c r="G60" s="16">
        <v>3.1133000000000001E-2</v>
      </c>
      <c r="H60" s="16">
        <v>-2.8406000000000001E-2</v>
      </c>
      <c r="I60" s="16">
        <v>-0.132216</v>
      </c>
      <c r="J60" s="16">
        <v>5.1834999999999999E-2</v>
      </c>
    </row>
    <row r="61" spans="1:10" x14ac:dyDescent="0.3">
      <c r="A61" s="8" t="s">
        <v>86</v>
      </c>
      <c r="B61" s="8" t="s">
        <v>87</v>
      </c>
      <c r="G61" s="16">
        <v>1.1247E-2</v>
      </c>
      <c r="H61" s="16">
        <v>-7.7770000000000001E-3</v>
      </c>
      <c r="I61" s="16">
        <v>-4.0809999999999999E-2</v>
      </c>
      <c r="J61" s="16">
        <v>3.2867E-2</v>
      </c>
    </row>
    <row r="62" spans="1:10" x14ac:dyDescent="0.3">
      <c r="A62" s="8" t="s">
        <v>88</v>
      </c>
      <c r="B62" s="8" t="s">
        <v>89</v>
      </c>
      <c r="G62" s="16">
        <v>2.4859999999999999E-3</v>
      </c>
      <c r="H62" s="16">
        <v>-1.2397E-2</v>
      </c>
      <c r="I62" s="16">
        <v>-1.8273999999999999E-2</v>
      </c>
      <c r="J62" s="16">
        <v>1.5768000000000001E-2</v>
      </c>
    </row>
    <row r="63" spans="1:10" x14ac:dyDescent="0.3">
      <c r="A63" s="8" t="s">
        <v>90</v>
      </c>
      <c r="B63" s="8" t="s">
        <v>91</v>
      </c>
      <c r="G63" s="16">
        <v>-1.4316000000000001E-2</v>
      </c>
      <c r="H63" s="16">
        <v>3.8889E-2</v>
      </c>
      <c r="I63" s="16">
        <v>5.4919000000000003E-2</v>
      </c>
      <c r="J63" s="16">
        <v>4.9589999999999999E-3</v>
      </c>
    </row>
    <row r="64" spans="1:10" x14ac:dyDescent="0.3">
      <c r="A64" s="8" t="s">
        <v>92</v>
      </c>
      <c r="B64" s="8" t="s">
        <v>93</v>
      </c>
      <c r="G64" s="16">
        <v>4.0731000000000003E-2</v>
      </c>
      <c r="H64" s="16">
        <v>-2.0753000000000001E-2</v>
      </c>
      <c r="I64" s="16">
        <v>-0.19262099999999999</v>
      </c>
      <c r="J64" s="16">
        <v>6.3691999999999999E-2</v>
      </c>
    </row>
    <row r="65" spans="1:10" x14ac:dyDescent="0.3">
      <c r="A65" s="8" t="s">
        <v>94</v>
      </c>
      <c r="B65" s="8" t="s">
        <v>95</v>
      </c>
      <c r="G65" s="16">
        <v>1.5611E-2</v>
      </c>
      <c r="H65" s="16">
        <v>-1.1202999999999999E-2</v>
      </c>
      <c r="I65" s="16">
        <v>-4.3783000000000002E-2</v>
      </c>
      <c r="J65" s="16">
        <v>2.9357999999999999E-2</v>
      </c>
    </row>
    <row r="66" spans="1:10" x14ac:dyDescent="0.3">
      <c r="A66" s="8" t="s">
        <v>96</v>
      </c>
      <c r="B66" s="8" t="s">
        <v>97</v>
      </c>
      <c r="G66" s="16">
        <v>2.0403000000000001E-2</v>
      </c>
      <c r="H66" s="16">
        <v>-6.6860000000000001E-3</v>
      </c>
      <c r="I66" s="16">
        <v>-6.5084000000000003E-2</v>
      </c>
      <c r="J66" s="16">
        <v>2.8719000000000001E-2</v>
      </c>
    </row>
    <row r="67" spans="1:10" x14ac:dyDescent="0.3">
      <c r="A67" s="8" t="s">
        <v>98</v>
      </c>
      <c r="B67" s="8" t="s">
        <v>99</v>
      </c>
      <c r="G67" s="16">
        <v>1.1589E-2</v>
      </c>
      <c r="H67" s="16">
        <v>2.2504E-2</v>
      </c>
      <c r="I67" s="16">
        <v>-3.4320000000000003E-2</v>
      </c>
      <c r="J67" s="16">
        <v>4.8362000000000002E-2</v>
      </c>
    </row>
    <row r="68" spans="1:10" x14ac:dyDescent="0.3">
      <c r="A68" s="8" t="s">
        <v>100</v>
      </c>
      <c r="B68" s="8" t="s">
        <v>101</v>
      </c>
      <c r="G68" s="16">
        <v>3.1861E-2</v>
      </c>
      <c r="H68" s="16">
        <v>1.9880000000000002E-3</v>
      </c>
      <c r="I68" s="16">
        <v>-0.13941500000000001</v>
      </c>
      <c r="J68" s="16">
        <v>7.2437000000000001E-2</v>
      </c>
    </row>
    <row r="69" spans="1:10" x14ac:dyDescent="0.3">
      <c r="A69" s="8" t="s">
        <v>102</v>
      </c>
      <c r="B69" s="8" t="s">
        <v>103</v>
      </c>
      <c r="G69" s="16">
        <v>3.6809000000000001E-2</v>
      </c>
      <c r="H69" s="16">
        <v>-7.9449000000000006E-2</v>
      </c>
      <c r="I69" s="16">
        <v>-0.153193</v>
      </c>
      <c r="J69" s="16">
        <v>4.6939000000000002E-2</v>
      </c>
    </row>
    <row r="70" spans="1:10" x14ac:dyDescent="0.3">
      <c r="A70" s="8" t="s">
        <v>104</v>
      </c>
      <c r="B70" s="8" t="s">
        <v>105</v>
      </c>
      <c r="G70" s="16">
        <v>4.2049000000000003E-2</v>
      </c>
      <c r="H70" s="16">
        <v>-0.129051</v>
      </c>
      <c r="I70" s="16">
        <v>-0.16312699999999999</v>
      </c>
      <c r="J70" s="16">
        <v>0.15917799999999999</v>
      </c>
    </row>
    <row r="71" spans="1:10" x14ac:dyDescent="0.3">
      <c r="A71" s="8" t="s">
        <v>106</v>
      </c>
      <c r="B71" s="8" t="s">
        <v>107</v>
      </c>
      <c r="G71" s="16">
        <v>3.8184999999999997E-2</v>
      </c>
      <c r="H71" s="16">
        <v>-0.198462</v>
      </c>
      <c r="I71" s="16">
        <v>-0.169099</v>
      </c>
      <c r="J71" s="16">
        <v>0.15237100000000001</v>
      </c>
    </row>
    <row r="72" spans="1:10" x14ac:dyDescent="0.3">
      <c r="A72" s="8" t="s">
        <v>108</v>
      </c>
      <c r="B72" s="8" t="s">
        <v>109</v>
      </c>
      <c r="G72" s="16">
        <v>4.3409999999999997E-2</v>
      </c>
      <c r="H72" s="16">
        <v>-5.3819999999999996E-3</v>
      </c>
      <c r="I72" s="16">
        <v>-0.13236200000000001</v>
      </c>
      <c r="J72" s="16">
        <v>0.11882</v>
      </c>
    </row>
    <row r="73" spans="1:10" x14ac:dyDescent="0.3">
      <c r="A73" s="8" t="s">
        <v>110</v>
      </c>
      <c r="B73" s="8" t="s">
        <v>111</v>
      </c>
      <c r="G73" s="16">
        <v>0.113763</v>
      </c>
      <c r="H73" s="16">
        <v>-0.90879699999999997</v>
      </c>
      <c r="I73" s="16">
        <v>-0.280445</v>
      </c>
      <c r="J73" s="16">
        <v>3.3354000000000002E-2</v>
      </c>
    </row>
    <row r="74" spans="1:10" x14ac:dyDescent="0.3">
      <c r="A74" s="8" t="s">
        <v>112</v>
      </c>
      <c r="B74" s="8" t="s">
        <v>113</v>
      </c>
      <c r="G74" s="16">
        <v>8.8833999999999996E-2</v>
      </c>
      <c r="H74" s="16">
        <v>-0.16480500000000001</v>
      </c>
      <c r="I74" s="16">
        <v>-5.1589000000000003E-2</v>
      </c>
      <c r="J74" s="16">
        <v>6.9862999999999995E-2</v>
      </c>
    </row>
    <row r="75" spans="1:10" x14ac:dyDescent="0.3">
      <c r="A75" s="8" t="s">
        <v>114</v>
      </c>
      <c r="B75" s="8" t="s">
        <v>115</v>
      </c>
      <c r="G75" s="16">
        <v>2.9670999999999999E-2</v>
      </c>
      <c r="H75" s="16">
        <v>1.8030999999999998E-2</v>
      </c>
      <c r="I75" s="16">
        <v>1.8523999999999999E-2</v>
      </c>
      <c r="J75" s="16">
        <v>5.7507000000000003E-2</v>
      </c>
    </row>
    <row r="76" spans="1:10" x14ac:dyDescent="0.3">
      <c r="A76" s="8" t="s">
        <v>116</v>
      </c>
      <c r="B76" s="8" t="s">
        <v>117</v>
      </c>
      <c r="G76" s="16">
        <v>5.1892000000000001E-2</v>
      </c>
      <c r="H76" s="16">
        <v>-2.0721E-2</v>
      </c>
      <c r="I76" s="16">
        <v>-0.22820599999999999</v>
      </c>
      <c r="J76" s="16">
        <v>0.20465900000000001</v>
      </c>
    </row>
    <row r="77" spans="1:10" x14ac:dyDescent="0.3">
      <c r="A77" s="8" t="s">
        <v>118</v>
      </c>
      <c r="B77" s="8" t="s">
        <v>119</v>
      </c>
      <c r="G77" s="16">
        <v>4.8316999999999999E-2</v>
      </c>
      <c r="H77" s="16">
        <v>0.18194299999999999</v>
      </c>
      <c r="I77" s="16">
        <v>-0.20632300000000001</v>
      </c>
      <c r="J77" s="16">
        <v>0.27634999999999998</v>
      </c>
    </row>
    <row r="78" spans="1:10" x14ac:dyDescent="0.3">
      <c r="A78" s="8" t="s">
        <v>120</v>
      </c>
      <c r="B78" s="8" t="s">
        <v>121</v>
      </c>
      <c r="G78" s="16">
        <v>6.8192000000000003E-2</v>
      </c>
      <c r="H78" s="16">
        <v>-0.116772</v>
      </c>
      <c r="I78" s="16">
        <v>-0.220551</v>
      </c>
      <c r="J78" s="16">
        <v>0.152309</v>
      </c>
    </row>
    <row r="79" spans="1:10" x14ac:dyDescent="0.3">
      <c r="A79" s="8" t="s">
        <v>122</v>
      </c>
      <c r="B79" s="8" t="s">
        <v>123</v>
      </c>
      <c r="G79" s="16">
        <v>-4.1044999999999998E-2</v>
      </c>
      <c r="H79" s="16">
        <v>0.15617900000000001</v>
      </c>
      <c r="I79" s="16">
        <v>0.39557399999999998</v>
      </c>
      <c r="J79" s="16">
        <v>3.6361999999999998E-2</v>
      </c>
    </row>
    <row r="80" spans="1:10" x14ac:dyDescent="0.3">
      <c r="A80" s="8" t="s">
        <v>124</v>
      </c>
      <c r="B80" s="8" t="s">
        <v>125</v>
      </c>
      <c r="G80" s="16">
        <v>8.0748E-2</v>
      </c>
      <c r="H80" s="16">
        <v>-9.306E-3</v>
      </c>
      <c r="I80" s="16">
        <v>-0.40121099999999998</v>
      </c>
      <c r="J80" s="16">
        <v>0.18637999999999999</v>
      </c>
    </row>
    <row r="81" spans="1:10" x14ac:dyDescent="0.3">
      <c r="A81" s="22" t="s">
        <v>126</v>
      </c>
      <c r="B81" s="22" t="s">
        <v>127</v>
      </c>
      <c r="C81" s="22"/>
      <c r="D81" s="22"/>
      <c r="E81" s="22"/>
      <c r="F81" s="22"/>
      <c r="G81" s="23">
        <v>8.1650000000000004E-3</v>
      </c>
      <c r="H81" s="23">
        <v>0.736761</v>
      </c>
      <c r="I81" s="23">
        <v>-4.8064000000000003E-2</v>
      </c>
      <c r="J81" s="23">
        <v>1.5158050000000001</v>
      </c>
    </row>
    <row r="82" spans="1:10" x14ac:dyDescent="0.3">
      <c r="A82" s="8" t="s">
        <v>128</v>
      </c>
      <c r="B82" s="8" t="s">
        <v>129</v>
      </c>
      <c r="G82" s="16">
        <v>1.2831E-2</v>
      </c>
      <c r="H82" s="16">
        <v>4.6510000000000003E-2</v>
      </c>
      <c r="I82" s="16">
        <v>6.6197000000000006E-2</v>
      </c>
      <c r="J82" s="16">
        <v>6.7405999999999994E-2</v>
      </c>
    </row>
    <row r="83" spans="1:10" x14ac:dyDescent="0.3">
      <c r="A83" s="8" t="s">
        <v>130</v>
      </c>
      <c r="B83" s="8" t="s">
        <v>131</v>
      </c>
      <c r="G83" s="16">
        <v>1.0466E-2</v>
      </c>
      <c r="H83" s="16">
        <v>3.7719000000000003E-2</v>
      </c>
      <c r="I83" s="16">
        <v>4.5477999999999998E-2</v>
      </c>
      <c r="J83" s="16">
        <v>1.7069000000000001E-2</v>
      </c>
    </row>
    <row r="84" spans="1:10" x14ac:dyDescent="0.3">
      <c r="A84" s="8" t="s">
        <v>132</v>
      </c>
      <c r="B84" s="8" t="s">
        <v>133</v>
      </c>
      <c r="G84" s="16">
        <v>1.8745000000000001E-2</v>
      </c>
      <c r="H84" s="16">
        <v>-2.8905E-2</v>
      </c>
      <c r="I84" s="16">
        <v>-7.2911000000000004E-2</v>
      </c>
      <c r="J84" s="16">
        <v>0.16128799999999999</v>
      </c>
    </row>
    <row r="85" spans="1:10" x14ac:dyDescent="0.3">
      <c r="A85" s="8" t="s">
        <v>134</v>
      </c>
      <c r="B85" s="8" t="s">
        <v>135</v>
      </c>
      <c r="G85" s="16">
        <v>2.7909E-2</v>
      </c>
      <c r="H85" s="16">
        <v>-2.2738000000000001E-2</v>
      </c>
      <c r="I85" s="16">
        <v>-3.6956999999999997E-2</v>
      </c>
      <c r="J85" s="16">
        <v>4.8578000000000003E-2</v>
      </c>
    </row>
    <row r="86" spans="1:10" x14ac:dyDescent="0.3">
      <c r="A86" s="8" t="s">
        <v>136</v>
      </c>
      <c r="B86" s="8" t="s">
        <v>137</v>
      </c>
      <c r="G86" s="16">
        <v>-8.9269999999999992E-3</v>
      </c>
      <c r="H86" s="16">
        <v>0.12678700000000001</v>
      </c>
      <c r="I86" s="16">
        <v>4.3402999999999997E-2</v>
      </c>
      <c r="J86" s="16">
        <v>0.23221800000000001</v>
      </c>
    </row>
    <row r="87" spans="1:10" x14ac:dyDescent="0.3">
      <c r="A87" s="8" t="s">
        <v>138</v>
      </c>
      <c r="B87" s="8" t="s">
        <v>139</v>
      </c>
      <c r="G87" s="16">
        <v>5.5723000000000002E-2</v>
      </c>
      <c r="H87" s="16">
        <v>-3.3158E-2</v>
      </c>
      <c r="I87" s="16">
        <v>-0.179589</v>
      </c>
      <c r="J87" s="16">
        <v>0.25690800000000003</v>
      </c>
    </row>
    <row r="88" spans="1:10" x14ac:dyDescent="0.3">
      <c r="A88" s="8" t="s">
        <v>140</v>
      </c>
      <c r="B88" s="8" t="s">
        <v>141</v>
      </c>
      <c r="G88" s="16">
        <v>5.4612000000000001E-2</v>
      </c>
      <c r="H88" s="16">
        <v>0.105069</v>
      </c>
      <c r="I88" s="16">
        <v>-0.26775300000000002</v>
      </c>
      <c r="J88" s="16">
        <v>0.36449799999999999</v>
      </c>
    </row>
    <row r="89" spans="1:10" x14ac:dyDescent="0.3">
      <c r="A89" s="8" t="s">
        <v>142</v>
      </c>
      <c r="B89" s="8" t="s">
        <v>143</v>
      </c>
      <c r="G89" s="16">
        <v>5.2686999999999998E-2</v>
      </c>
      <c r="H89" s="16">
        <v>5.8807999999999999E-2</v>
      </c>
      <c r="I89" s="16">
        <v>-0.20585600000000001</v>
      </c>
      <c r="J89" s="16">
        <v>0.10630100000000001</v>
      </c>
    </row>
    <row r="90" spans="1:10" x14ac:dyDescent="0.3">
      <c r="A90" s="8" t="s">
        <v>144</v>
      </c>
      <c r="B90" s="8" t="s">
        <v>145</v>
      </c>
      <c r="G90" s="16">
        <v>6.0229999999999997E-3</v>
      </c>
      <c r="H90" s="16">
        <v>0.164571</v>
      </c>
      <c r="I90" s="16">
        <v>-5.3183000000000001E-2</v>
      </c>
      <c r="J90" s="16">
        <v>0.15656300000000001</v>
      </c>
    </row>
    <row r="91" spans="1:10" x14ac:dyDescent="0.3">
      <c r="A91" s="8" t="s">
        <v>146</v>
      </c>
      <c r="B91" s="8" t="s">
        <v>147</v>
      </c>
      <c r="G91" s="16">
        <v>4.7685999999999999E-2</v>
      </c>
      <c r="H91" s="16">
        <v>0.17177799999999999</v>
      </c>
      <c r="I91" s="16">
        <v>-0.229576</v>
      </c>
      <c r="J91" s="16">
        <v>0.150306</v>
      </c>
    </row>
    <row r="92" spans="1:10" x14ac:dyDescent="0.3">
      <c r="A92" s="8" t="s">
        <v>148</v>
      </c>
      <c r="B92" s="8" t="s">
        <v>149</v>
      </c>
      <c r="G92" s="16">
        <v>5.0037999999999999E-2</v>
      </c>
      <c r="H92" s="16">
        <v>5.4504999999999998E-2</v>
      </c>
      <c r="I92" s="16">
        <v>-0.15190899999999999</v>
      </c>
      <c r="J92" s="16">
        <v>0.176565</v>
      </c>
    </row>
    <row r="93" spans="1:10" x14ac:dyDescent="0.3">
      <c r="A93" s="8" t="s">
        <v>150</v>
      </c>
      <c r="B93" s="8" t="s">
        <v>151</v>
      </c>
      <c r="G93" s="16">
        <v>3.4965000000000003E-2</v>
      </c>
      <c r="H93" s="16">
        <v>0.20932799999999999</v>
      </c>
      <c r="I93" s="16">
        <v>-0.145484</v>
      </c>
      <c r="J93" s="16">
        <v>0.13689499999999999</v>
      </c>
    </row>
    <row r="94" spans="1:10" x14ac:dyDescent="0.3">
      <c r="A94" s="8" t="s">
        <v>152</v>
      </c>
      <c r="B94" s="8" t="s">
        <v>153</v>
      </c>
      <c r="G94" s="16">
        <v>1.3839000000000001E-2</v>
      </c>
      <c r="H94" s="16">
        <v>-8.541E-2</v>
      </c>
      <c r="I94" s="16">
        <v>-7.1987999999999996E-2</v>
      </c>
      <c r="J94" s="16">
        <v>0.375197</v>
      </c>
    </row>
    <row r="95" spans="1:10" x14ac:dyDescent="0.3">
      <c r="A95" s="8" t="s">
        <v>154</v>
      </c>
      <c r="B95" s="8" t="s">
        <v>155</v>
      </c>
      <c r="G95" s="16">
        <v>5.1875999999999999E-2</v>
      </c>
      <c r="H95" s="16">
        <v>-7.4939999999999998E-3</v>
      </c>
      <c r="I95" s="16">
        <v>-0.23777100000000001</v>
      </c>
      <c r="J95" s="16">
        <v>0.118066</v>
      </c>
    </row>
    <row r="96" spans="1:10" x14ac:dyDescent="0.3">
      <c r="A96" s="8" t="s">
        <v>156</v>
      </c>
      <c r="B96" s="8" t="s">
        <v>157</v>
      </c>
      <c r="G96" s="16">
        <v>-4.8799999999999999E-4</v>
      </c>
      <c r="H96" s="16">
        <v>0.10877100000000001</v>
      </c>
      <c r="I96" s="16">
        <v>1.5148999999999999E-2</v>
      </c>
      <c r="J96" s="16">
        <v>9.6454999999999999E-2</v>
      </c>
    </row>
    <row r="97" spans="1:10" x14ac:dyDescent="0.3">
      <c r="A97" s="8" t="s">
        <v>158</v>
      </c>
      <c r="B97" s="8" t="s">
        <v>159</v>
      </c>
      <c r="G97" s="16">
        <v>2.1860999999999998E-2</v>
      </c>
      <c r="H97" s="16">
        <v>0.109764</v>
      </c>
      <c r="I97" s="16">
        <v>-9.8585999999999993E-2</v>
      </c>
      <c r="J97" s="16">
        <v>0.12792100000000001</v>
      </c>
    </row>
    <row r="98" spans="1:10" x14ac:dyDescent="0.3">
      <c r="A98" s="8" t="s">
        <v>160</v>
      </c>
      <c r="B98" s="8" t="s">
        <v>161</v>
      </c>
      <c r="G98" s="16">
        <v>2.2511E-2</v>
      </c>
      <c r="H98" s="16">
        <v>9.3121999999999996E-2</v>
      </c>
      <c r="I98" s="16">
        <v>-8.0435000000000006E-2</v>
      </c>
      <c r="J98" s="16">
        <v>0.141344</v>
      </c>
    </row>
    <row r="99" spans="1:10" x14ac:dyDescent="0.3">
      <c r="A99" s="8" t="s">
        <v>162</v>
      </c>
      <c r="B99" s="8" t="s">
        <v>163</v>
      </c>
      <c r="G99" s="16">
        <v>1.8346000000000001E-2</v>
      </c>
      <c r="H99" s="16">
        <v>-2.0594999999999999E-2</v>
      </c>
      <c r="I99" s="16">
        <v>-3.4913E-2</v>
      </c>
      <c r="J99" s="16">
        <v>0.122428</v>
      </c>
    </row>
    <row r="100" spans="1:10" x14ac:dyDescent="0.3">
      <c r="A100" s="8" t="s">
        <v>164</v>
      </c>
      <c r="B100" s="8" t="s">
        <v>165</v>
      </c>
      <c r="G100" s="16">
        <v>2.5589000000000001E-2</v>
      </c>
      <c r="H100" s="16">
        <v>4.2140999999999998E-2</v>
      </c>
      <c r="I100" s="16">
        <v>-0.12523899999999999</v>
      </c>
      <c r="J100" s="16">
        <v>0.22877900000000001</v>
      </c>
    </row>
    <row r="101" spans="1:10" x14ac:dyDescent="0.3">
      <c r="A101" s="8" t="s">
        <v>166</v>
      </c>
      <c r="B101" s="8" t="s">
        <v>167</v>
      </c>
      <c r="G101" s="16">
        <v>3.0282E-2</v>
      </c>
      <c r="H101" s="16">
        <v>-2.8785999999999999E-2</v>
      </c>
      <c r="I101" s="16">
        <v>-0.150146</v>
      </c>
      <c r="J101" s="16">
        <v>0.13281899999999999</v>
      </c>
    </row>
    <row r="102" spans="1:10" x14ac:dyDescent="0.3">
      <c r="A102" s="22" t="s">
        <v>168</v>
      </c>
      <c r="B102" s="22" t="s">
        <v>169</v>
      </c>
      <c r="C102" s="22"/>
      <c r="D102" s="22"/>
      <c r="E102" s="22"/>
      <c r="F102" s="22"/>
      <c r="G102" s="23">
        <v>4.1694000000000002E-2</v>
      </c>
      <c r="H102" s="23">
        <v>5.0927889999999998</v>
      </c>
      <c r="I102" s="23">
        <v>-0.16734299999999999</v>
      </c>
      <c r="J102" s="23">
        <v>2.709778</v>
      </c>
    </row>
    <row r="103" spans="1:10" x14ac:dyDescent="0.3">
      <c r="A103" s="8" t="s">
        <v>170</v>
      </c>
      <c r="B103" s="8" t="s">
        <v>171</v>
      </c>
      <c r="G103" s="16">
        <v>2.4886999999999999E-2</v>
      </c>
      <c r="H103" s="16">
        <v>6.2844999999999998E-2</v>
      </c>
      <c r="I103" s="16">
        <v>9.2666999999999999E-2</v>
      </c>
      <c r="J103" s="16">
        <v>0.109829</v>
      </c>
    </row>
    <row r="104" spans="1:10" x14ac:dyDescent="0.3">
      <c r="A104" s="8" t="s">
        <v>172</v>
      </c>
      <c r="B104" s="8" t="s">
        <v>173</v>
      </c>
      <c r="G104" s="16">
        <v>1.9119000000000001E-2</v>
      </c>
      <c r="H104" s="16">
        <v>0.12759000000000001</v>
      </c>
      <c r="I104" s="16">
        <v>9.0232999999999994E-2</v>
      </c>
      <c r="J104" s="16">
        <v>0.146873</v>
      </c>
    </row>
    <row r="105" spans="1:10" x14ac:dyDescent="0.3">
      <c r="A105" s="8" t="s">
        <v>174</v>
      </c>
      <c r="B105" s="8" t="s">
        <v>175</v>
      </c>
      <c r="G105" s="16">
        <v>4.3130000000000002E-2</v>
      </c>
      <c r="H105" s="16">
        <v>4.1262E-2</v>
      </c>
      <c r="I105" s="16">
        <v>-5.407E-2</v>
      </c>
      <c r="J105" s="16">
        <v>0.131299</v>
      </c>
    </row>
    <row r="106" spans="1:10" x14ac:dyDescent="0.3">
      <c r="A106" s="8" t="s">
        <v>176</v>
      </c>
      <c r="B106" s="8" t="s">
        <v>177</v>
      </c>
      <c r="G106" s="16">
        <v>-6.7120000000000001E-3</v>
      </c>
      <c r="H106" s="16">
        <v>0.156166</v>
      </c>
      <c r="I106" s="16">
        <v>0.18449399999999999</v>
      </c>
      <c r="J106" s="16">
        <v>0.14230999999999999</v>
      </c>
    </row>
    <row r="107" spans="1:10" x14ac:dyDescent="0.3">
      <c r="A107" s="8" t="s">
        <v>178</v>
      </c>
      <c r="B107" s="8" t="s">
        <v>179</v>
      </c>
      <c r="G107" s="16">
        <v>3.8248999999999998E-2</v>
      </c>
      <c r="H107" s="16">
        <v>5.2844000000000002E-2</v>
      </c>
      <c r="I107" s="16">
        <v>-0.15939900000000001</v>
      </c>
      <c r="J107" s="16">
        <v>0.12295399999999999</v>
      </c>
    </row>
    <row r="108" spans="1:10" x14ac:dyDescent="0.3">
      <c r="A108" s="8" t="s">
        <v>180</v>
      </c>
      <c r="B108" s="8" t="s">
        <v>181</v>
      </c>
      <c r="G108" s="16">
        <v>5.8810000000000001E-2</v>
      </c>
      <c r="H108" s="16">
        <v>-0.361985</v>
      </c>
      <c r="I108" s="16">
        <v>-0.22345499999999999</v>
      </c>
      <c r="J108" s="16">
        <v>3.5490000000000001E-2</v>
      </c>
    </row>
    <row r="109" spans="1:10" x14ac:dyDescent="0.3">
      <c r="A109" s="8" t="s">
        <v>182</v>
      </c>
      <c r="B109" s="8" t="s">
        <v>183</v>
      </c>
      <c r="G109" s="16">
        <v>2.3733000000000001E-2</v>
      </c>
      <c r="H109" s="16">
        <v>7.1114999999999998E-2</v>
      </c>
      <c r="I109" s="16">
        <v>-0.13514899999999999</v>
      </c>
      <c r="J109" s="16">
        <v>5.5086000000000003E-2</v>
      </c>
    </row>
    <row r="110" spans="1:10" x14ac:dyDescent="0.3">
      <c r="A110" s="8" t="s">
        <v>184</v>
      </c>
      <c r="B110" s="8" t="s">
        <v>185</v>
      </c>
      <c r="G110" s="16">
        <v>3.0046E-2</v>
      </c>
      <c r="H110" s="16">
        <v>5.7029000000000003E-2</v>
      </c>
      <c r="I110" s="16">
        <v>0</v>
      </c>
      <c r="J110" s="16">
        <v>0</v>
      </c>
    </row>
    <row r="111" spans="1:10" x14ac:dyDescent="0.3">
      <c r="A111" s="8" t="s">
        <v>186</v>
      </c>
      <c r="B111" s="8" t="s">
        <v>187</v>
      </c>
      <c r="G111" s="16">
        <v>3.8831999999999998E-2</v>
      </c>
      <c r="H111" s="16">
        <v>2.0607E-2</v>
      </c>
      <c r="I111" s="16">
        <v>0</v>
      </c>
      <c r="J111" s="16">
        <v>0</v>
      </c>
    </row>
    <row r="112" spans="1:10" x14ac:dyDescent="0.3">
      <c r="A112" s="8" t="s">
        <v>188</v>
      </c>
      <c r="B112" s="8" t="s">
        <v>189</v>
      </c>
      <c r="G112" s="16">
        <v>2.7449000000000001E-2</v>
      </c>
      <c r="H112" s="16">
        <v>6.5713999999999995E-2</v>
      </c>
      <c r="I112" s="16">
        <v>-0.137133</v>
      </c>
      <c r="J112" s="16">
        <v>6.3691999999999999E-2</v>
      </c>
    </row>
    <row r="113" spans="1:10" x14ac:dyDescent="0.3">
      <c r="A113" s="8" t="s">
        <v>190</v>
      </c>
      <c r="B113" s="8" t="s">
        <v>191</v>
      </c>
      <c r="G113" s="16">
        <v>3.4743999999999997E-2</v>
      </c>
      <c r="H113" s="16">
        <v>0.146615</v>
      </c>
      <c r="I113" s="16">
        <v>0</v>
      </c>
      <c r="J113" s="16">
        <v>0</v>
      </c>
    </row>
    <row r="114" spans="1:10" x14ac:dyDescent="0.3">
      <c r="A114" s="8" t="s">
        <v>192</v>
      </c>
      <c r="B114" s="8" t="s">
        <v>193</v>
      </c>
      <c r="G114" s="16">
        <v>2.2745000000000001E-2</v>
      </c>
      <c r="H114" s="16">
        <v>0.186274</v>
      </c>
      <c r="I114" s="16">
        <v>0</v>
      </c>
      <c r="J114" s="16">
        <v>0</v>
      </c>
    </row>
    <row r="115" spans="1:10" x14ac:dyDescent="0.3">
      <c r="A115" s="8" t="s">
        <v>194</v>
      </c>
      <c r="B115" s="8" t="s">
        <v>195</v>
      </c>
      <c r="G115" s="16">
        <v>4.1100999999999999E-2</v>
      </c>
      <c r="H115" s="16">
        <v>0.21984899999999999</v>
      </c>
      <c r="I115" s="16">
        <v>0</v>
      </c>
      <c r="J115" s="16">
        <v>0</v>
      </c>
    </row>
    <row r="116" spans="1:10" x14ac:dyDescent="0.3">
      <c r="A116" s="8" t="s">
        <v>196</v>
      </c>
      <c r="B116" s="8" t="s">
        <v>197</v>
      </c>
      <c r="G116" s="16">
        <v>4.5141000000000001E-2</v>
      </c>
      <c r="H116" s="16">
        <v>0.18573799999999999</v>
      </c>
      <c r="I116" s="16">
        <v>-0.22539799999999999</v>
      </c>
      <c r="J116" s="16">
        <v>0</v>
      </c>
    </row>
    <row r="117" spans="1:10" x14ac:dyDescent="0.3">
      <c r="A117" s="8" t="s">
        <v>198</v>
      </c>
      <c r="B117" s="8" t="s">
        <v>199</v>
      </c>
      <c r="G117" s="16">
        <v>5.7386E-2</v>
      </c>
      <c r="H117" s="16">
        <v>0.116637</v>
      </c>
      <c r="I117" s="16">
        <v>-0.286439</v>
      </c>
      <c r="J117" s="16">
        <v>9.1023999999999994E-2</v>
      </c>
    </row>
    <row r="118" spans="1:10" x14ac:dyDescent="0.3">
      <c r="A118" s="8" t="s">
        <v>200</v>
      </c>
      <c r="B118" s="8" t="s">
        <v>201</v>
      </c>
      <c r="G118" s="16">
        <v>-2.1151E-2</v>
      </c>
      <c r="H118" s="16">
        <v>0.12153600000000001</v>
      </c>
      <c r="I118" s="16">
        <v>0.10582</v>
      </c>
      <c r="J118" s="16">
        <v>8.5120000000000001E-2</v>
      </c>
    </row>
    <row r="119" spans="1:10" x14ac:dyDescent="0.3">
      <c r="A119" s="8" t="s">
        <v>202</v>
      </c>
      <c r="B119" s="8" t="s">
        <v>203</v>
      </c>
      <c r="G119" s="16">
        <v>6.7574999999999996E-2</v>
      </c>
      <c r="H119" s="16">
        <v>2.3303000000000001E-2</v>
      </c>
      <c r="I119" s="16">
        <v>0</v>
      </c>
      <c r="J119" s="16">
        <v>0</v>
      </c>
    </row>
    <row r="120" spans="1:10" x14ac:dyDescent="0.3">
      <c r="A120" s="8" t="s">
        <v>204</v>
      </c>
      <c r="B120" s="8" t="s">
        <v>205</v>
      </c>
      <c r="G120" s="16">
        <v>4.7185999999999999E-2</v>
      </c>
      <c r="H120" s="16">
        <v>-0.11690399999999999</v>
      </c>
      <c r="I120" s="16">
        <v>-0.235598</v>
      </c>
      <c r="J120" s="16">
        <v>0.102392</v>
      </c>
    </row>
    <row r="121" spans="1:10" x14ac:dyDescent="0.3">
      <c r="A121" s="8" t="s">
        <v>206</v>
      </c>
      <c r="B121" s="8" t="s">
        <v>207</v>
      </c>
      <c r="G121" s="16">
        <v>6.0574000000000003E-2</v>
      </c>
      <c r="H121" s="16">
        <v>3.6589999999999999E-3</v>
      </c>
      <c r="I121" s="16">
        <v>-0.30231999999999998</v>
      </c>
      <c r="J121" s="16">
        <v>2.3914000000000001E-2</v>
      </c>
    </row>
    <row r="122" spans="1:10" x14ac:dyDescent="0.3">
      <c r="A122" s="22" t="s">
        <v>208</v>
      </c>
      <c r="B122" s="22" t="s">
        <v>209</v>
      </c>
      <c r="C122" s="22"/>
      <c r="D122" s="22"/>
      <c r="E122" s="22"/>
      <c r="F122" s="22"/>
      <c r="G122" s="23">
        <v>4.8682000000000003E-2</v>
      </c>
      <c r="H122" s="23">
        <v>8.0651E-2</v>
      </c>
      <c r="I122" s="23">
        <v>-0.24305299999999999</v>
      </c>
      <c r="J122" s="23">
        <v>2.7458E-2</v>
      </c>
    </row>
    <row r="123" spans="1:10" x14ac:dyDescent="0.3">
      <c r="A123" s="22" t="s">
        <v>210</v>
      </c>
      <c r="B123" s="22" t="s">
        <v>211</v>
      </c>
      <c r="C123" s="22"/>
      <c r="D123" s="22"/>
      <c r="E123" s="22"/>
      <c r="F123" s="22"/>
      <c r="G123" s="23">
        <v>3.0127999999999999E-2</v>
      </c>
      <c r="H123" s="23">
        <v>-9.6278000000000002E-2</v>
      </c>
      <c r="I123" s="23">
        <v>-0.150502</v>
      </c>
      <c r="J123" s="23">
        <v>2.7417E-2</v>
      </c>
    </row>
    <row r="124" spans="1:10" x14ac:dyDescent="0.3">
      <c r="A124" s="22" t="s">
        <v>212</v>
      </c>
      <c r="B124" s="22" t="s">
        <v>213</v>
      </c>
      <c r="C124" s="22"/>
      <c r="D124" s="22"/>
      <c r="E124" s="22"/>
      <c r="F124" s="22"/>
      <c r="G124" s="23">
        <v>0.18728400000000001</v>
      </c>
      <c r="H124" s="23">
        <v>-0.52315800000000001</v>
      </c>
      <c r="I124" s="23">
        <v>-0.93118100000000004</v>
      </c>
      <c r="J124" s="23">
        <v>0.246451</v>
      </c>
    </row>
    <row r="125" spans="1:10" x14ac:dyDescent="0.3">
      <c r="A125" s="26" t="s">
        <v>214</v>
      </c>
      <c r="B125" s="27" t="s">
        <v>215</v>
      </c>
      <c r="C125" s="27"/>
      <c r="D125" s="27"/>
      <c r="E125" s="27"/>
      <c r="F125" s="27"/>
      <c r="G125" s="28">
        <v>-10.000000999999999</v>
      </c>
      <c r="H125" s="28">
        <v>12.428063</v>
      </c>
      <c r="I125" s="28">
        <v>11.22824</v>
      </c>
      <c r="J125" s="28">
        <v>-7.7634530000000002</v>
      </c>
    </row>
    <row r="126" spans="1:10" x14ac:dyDescent="0.3">
      <c r="A126" s="22" t="s">
        <v>216</v>
      </c>
      <c r="B126" s="22" t="s">
        <v>217</v>
      </c>
      <c r="C126" s="22"/>
      <c r="D126" s="22"/>
      <c r="E126" s="22"/>
      <c r="F126" s="22"/>
      <c r="G126" s="23">
        <v>0.70981399999999994</v>
      </c>
      <c r="H126" s="23">
        <v>-1.039965</v>
      </c>
      <c r="I126" s="23">
        <v>-3.4747279999999998</v>
      </c>
      <c r="J126" s="23">
        <v>1.6757999999999999E-2</v>
      </c>
    </row>
    <row r="127" spans="1:10" x14ac:dyDescent="0.3">
      <c r="A127" s="22" t="s">
        <v>218</v>
      </c>
      <c r="B127" s="22" t="s">
        <v>219</v>
      </c>
      <c r="C127" s="22"/>
      <c r="D127" s="22"/>
      <c r="E127" s="22"/>
      <c r="F127" s="22"/>
      <c r="G127" s="23">
        <v>-0.200765</v>
      </c>
      <c r="H127" s="23">
        <v>0.960812</v>
      </c>
      <c r="I127" s="23">
        <v>1.0099</v>
      </c>
      <c r="J127" s="23">
        <v>7.027495</v>
      </c>
    </row>
    <row r="128" spans="1:10" x14ac:dyDescent="0.3">
      <c r="A128" s="8" t="s">
        <v>220</v>
      </c>
      <c r="B128" s="8" t="s">
        <v>221</v>
      </c>
      <c r="G128" s="16">
        <v>4.5018000000000002E-2</v>
      </c>
      <c r="H128" s="16">
        <v>2.0185000000000002E-2</v>
      </c>
      <c r="I128" s="16">
        <v>-5.1235000000000003E-2</v>
      </c>
      <c r="J128" s="16">
        <v>6.4980999999999997E-2</v>
      </c>
    </row>
    <row r="129" spans="1:10" x14ac:dyDescent="0.3">
      <c r="A129" s="8" t="s">
        <v>222</v>
      </c>
      <c r="B129" s="8" t="s">
        <v>223</v>
      </c>
      <c r="G129" s="16">
        <v>1.8971999999999999E-2</v>
      </c>
      <c r="H129" s="16">
        <v>0.19795499999999999</v>
      </c>
      <c r="I129" s="16">
        <v>-6.6045999999999994E-2</v>
      </c>
      <c r="J129" s="16">
        <v>0.23575699999999999</v>
      </c>
    </row>
    <row r="130" spans="1:10" x14ac:dyDescent="0.3">
      <c r="A130" s="8" t="s">
        <v>224</v>
      </c>
      <c r="B130" s="8" t="s">
        <v>225</v>
      </c>
      <c r="G130" s="16">
        <v>6.4549999999999998E-3</v>
      </c>
      <c r="H130" s="16">
        <v>0.39292300000000002</v>
      </c>
      <c r="I130" s="16">
        <v>-3.227E-2</v>
      </c>
      <c r="J130" s="16">
        <v>0</v>
      </c>
    </row>
    <row r="131" spans="1:10" x14ac:dyDescent="0.3">
      <c r="A131" s="8" t="s">
        <v>226</v>
      </c>
      <c r="B131" s="8" t="s">
        <v>227</v>
      </c>
      <c r="G131" s="16">
        <v>3.6936999999999998E-2</v>
      </c>
      <c r="H131" s="16">
        <v>3.9687E-2</v>
      </c>
      <c r="I131" s="16">
        <v>-0.18448200000000001</v>
      </c>
      <c r="J131" s="16">
        <v>0.14513499999999999</v>
      </c>
    </row>
    <row r="132" spans="1:10" x14ac:dyDescent="0.3">
      <c r="A132" s="8" t="s">
        <v>228</v>
      </c>
      <c r="B132" s="8" t="s">
        <v>229</v>
      </c>
      <c r="G132" s="16">
        <v>1.1205E-2</v>
      </c>
      <c r="H132" s="16">
        <v>0.108015</v>
      </c>
      <c r="I132" s="16">
        <v>-5.6006E-2</v>
      </c>
      <c r="J132" s="16">
        <v>0.12289700000000001</v>
      </c>
    </row>
    <row r="133" spans="1:10" x14ac:dyDescent="0.3">
      <c r="A133" s="8" t="s">
        <v>230</v>
      </c>
      <c r="B133" s="8" t="s">
        <v>231</v>
      </c>
      <c r="G133" s="16">
        <v>5.774E-2</v>
      </c>
      <c r="H133" s="16">
        <v>-8.3689999999999997E-3</v>
      </c>
      <c r="I133" s="16">
        <v>-0.28819899999999998</v>
      </c>
      <c r="J133" s="16">
        <v>9.495E-3</v>
      </c>
    </row>
    <row r="134" spans="1:10" x14ac:dyDescent="0.3">
      <c r="A134" s="8" t="s">
        <v>232</v>
      </c>
      <c r="B134" s="8" t="s">
        <v>233</v>
      </c>
      <c r="G134" s="16">
        <v>4.4082000000000003E-2</v>
      </c>
      <c r="H134" s="16">
        <v>5.2547000000000003E-2</v>
      </c>
      <c r="I134" s="16">
        <v>-0.22011800000000001</v>
      </c>
      <c r="J134" s="16">
        <v>7.1496000000000004E-2</v>
      </c>
    </row>
    <row r="135" spans="1:10" x14ac:dyDescent="0.3">
      <c r="A135" s="8" t="s">
        <v>234</v>
      </c>
      <c r="B135" s="8" t="s">
        <v>235</v>
      </c>
      <c r="G135" s="16">
        <v>2.7268000000000001E-2</v>
      </c>
      <c r="H135" s="16">
        <v>2.7560000000000001E-2</v>
      </c>
      <c r="I135" s="16">
        <v>-0.13622899999999999</v>
      </c>
      <c r="J135" s="16">
        <v>7.5555999999999998E-2</v>
      </c>
    </row>
    <row r="136" spans="1:10" x14ac:dyDescent="0.3">
      <c r="A136" s="8" t="s">
        <v>236</v>
      </c>
      <c r="B136" s="8" t="s">
        <v>237</v>
      </c>
      <c r="G136" s="16">
        <v>3.6679000000000003E-2</v>
      </c>
      <c r="H136" s="16">
        <v>0.11463</v>
      </c>
      <c r="I136" s="16">
        <v>-0.18319199999999999</v>
      </c>
      <c r="J136" s="16">
        <v>9.0423000000000003E-2</v>
      </c>
    </row>
    <row r="137" spans="1:10" x14ac:dyDescent="0.3">
      <c r="A137" s="8" t="s">
        <v>238</v>
      </c>
      <c r="B137" s="8" t="s">
        <v>239</v>
      </c>
      <c r="G137" s="16">
        <v>4.8890999999999997E-2</v>
      </c>
      <c r="H137" s="16">
        <v>5.2026000000000003E-2</v>
      </c>
      <c r="I137" s="16">
        <v>-0.24409600000000001</v>
      </c>
      <c r="J137" s="16">
        <v>0.11351700000000001</v>
      </c>
    </row>
    <row r="138" spans="1:10" x14ac:dyDescent="0.3">
      <c r="A138" s="8" t="s">
        <v>240</v>
      </c>
      <c r="B138" s="8" t="s">
        <v>241</v>
      </c>
      <c r="G138" s="16">
        <v>4.2571999999999999E-2</v>
      </c>
      <c r="H138" s="16">
        <v>5.868E-3</v>
      </c>
      <c r="I138" s="16">
        <v>-0.212586</v>
      </c>
      <c r="J138" s="16">
        <v>1.0161E-2</v>
      </c>
    </row>
    <row r="139" spans="1:10" x14ac:dyDescent="0.3">
      <c r="A139" s="8" t="s">
        <v>242</v>
      </c>
      <c r="B139" s="8" t="s">
        <v>243</v>
      </c>
      <c r="G139" s="16">
        <v>4.2862999999999998E-2</v>
      </c>
      <c r="H139" s="16">
        <v>0.12181400000000001</v>
      </c>
      <c r="I139" s="16">
        <v>-0.21404200000000001</v>
      </c>
      <c r="J139" s="16">
        <v>0.191745</v>
      </c>
    </row>
    <row r="140" spans="1:10" x14ac:dyDescent="0.3">
      <c r="A140" s="8" t="s">
        <v>244</v>
      </c>
      <c r="B140" s="8" t="s">
        <v>245</v>
      </c>
      <c r="G140" s="16">
        <v>1.238E-2</v>
      </c>
      <c r="H140" s="16">
        <v>0.26663900000000001</v>
      </c>
      <c r="I140" s="16">
        <v>-6.1878000000000002E-2</v>
      </c>
      <c r="J140" s="16">
        <v>0.210762</v>
      </c>
    </row>
    <row r="141" spans="1:10" x14ac:dyDescent="0.3">
      <c r="A141" s="8" t="s">
        <v>246</v>
      </c>
      <c r="B141" s="8" t="s">
        <v>247</v>
      </c>
      <c r="G141" s="16">
        <v>-3.7274000000000002E-2</v>
      </c>
      <c r="H141" s="16">
        <v>0.13150800000000001</v>
      </c>
      <c r="I141" s="16">
        <v>0.18657699999999999</v>
      </c>
      <c r="J141" s="16">
        <v>0.125053</v>
      </c>
    </row>
    <row r="142" spans="1:10" x14ac:dyDescent="0.3">
      <c r="A142" s="8" t="s">
        <v>248</v>
      </c>
      <c r="B142" s="8" t="s">
        <v>249</v>
      </c>
      <c r="G142" s="16">
        <v>3.4325000000000001E-2</v>
      </c>
      <c r="H142" s="16">
        <v>0.31825399999999998</v>
      </c>
      <c r="I142" s="16">
        <v>-0.17144699999999999</v>
      </c>
      <c r="J142" s="16">
        <v>0.22942399999999999</v>
      </c>
    </row>
    <row r="143" spans="1:10" x14ac:dyDescent="0.3">
      <c r="A143" s="8" t="s">
        <v>250</v>
      </c>
      <c r="B143" s="8" t="s">
        <v>251</v>
      </c>
      <c r="G143" s="16">
        <v>3.0432000000000001E-2</v>
      </c>
      <c r="H143" s="16">
        <v>0.14117399999999999</v>
      </c>
      <c r="I143" s="16">
        <v>-0.15202099999999999</v>
      </c>
      <c r="J143" s="16">
        <v>5.6009999999999997E-2</v>
      </c>
    </row>
    <row r="144" spans="1:10" x14ac:dyDescent="0.3">
      <c r="A144" s="8" t="s">
        <v>252</v>
      </c>
      <c r="B144" s="8" t="s">
        <v>253</v>
      </c>
      <c r="G144" s="16">
        <v>3.2591000000000002E-2</v>
      </c>
      <c r="H144" s="16">
        <v>6.4666000000000001E-2</v>
      </c>
      <c r="I144" s="16">
        <v>-0.162798</v>
      </c>
      <c r="J144" s="16">
        <v>7.7204999999999996E-2</v>
      </c>
    </row>
    <row r="145" spans="1:10" x14ac:dyDescent="0.3">
      <c r="A145" s="8" t="s">
        <v>254</v>
      </c>
      <c r="B145" s="8" t="s">
        <v>255</v>
      </c>
      <c r="G145" s="16">
        <v>2.7543000000000002E-2</v>
      </c>
      <c r="H145" s="16">
        <v>5.1756000000000003E-2</v>
      </c>
      <c r="I145" s="16">
        <v>-0.137603</v>
      </c>
      <c r="J145" s="16">
        <v>0</v>
      </c>
    </row>
    <row r="146" spans="1:10" x14ac:dyDescent="0.3">
      <c r="A146" s="8" t="s">
        <v>256</v>
      </c>
      <c r="B146" s="8" t="s">
        <v>257</v>
      </c>
      <c r="G146" s="16">
        <v>5.0603000000000002E-2</v>
      </c>
      <c r="H146" s="16">
        <v>5.9244999999999999E-2</v>
      </c>
      <c r="I146" s="16">
        <v>-0.25263200000000002</v>
      </c>
      <c r="J146" s="16">
        <v>0.14976800000000001</v>
      </c>
    </row>
    <row r="147" spans="1:10" x14ac:dyDescent="0.3">
      <c r="A147" s="8" t="s">
        <v>258</v>
      </c>
      <c r="B147" s="8" t="s">
        <v>259</v>
      </c>
      <c r="G147" s="16">
        <v>6.547E-2</v>
      </c>
      <c r="H147" s="16">
        <v>1.062E-3</v>
      </c>
      <c r="I147" s="16">
        <v>-0.326706</v>
      </c>
      <c r="J147" s="16">
        <v>-1.2808E-2</v>
      </c>
    </row>
    <row r="148" spans="1:10" x14ac:dyDescent="0.3">
      <c r="A148" s="8" t="s">
        <v>260</v>
      </c>
      <c r="B148" s="8" t="s">
        <v>261</v>
      </c>
      <c r="G148" s="16">
        <v>3.8006999999999999E-2</v>
      </c>
      <c r="H148" s="16">
        <v>-2.767E-2</v>
      </c>
      <c r="I148" s="16">
        <v>-0.18981899999999999</v>
      </c>
      <c r="J148" s="16">
        <v>2.6786000000000001E-2</v>
      </c>
    </row>
    <row r="149" spans="1:10" x14ac:dyDescent="0.3">
      <c r="A149" s="8" t="s">
        <v>262</v>
      </c>
      <c r="B149" s="8" t="s">
        <v>263</v>
      </c>
      <c r="G149" s="16">
        <v>2.3323E-2</v>
      </c>
      <c r="H149" s="16">
        <v>2.3022000000000001E-2</v>
      </c>
      <c r="I149" s="16">
        <v>-0.116534</v>
      </c>
      <c r="J149" s="16">
        <v>3.8371000000000002E-2</v>
      </c>
    </row>
    <row r="150" spans="1:10" x14ac:dyDescent="0.3">
      <c r="A150" s="8" t="s">
        <v>264</v>
      </c>
      <c r="B150" s="8" t="s">
        <v>265</v>
      </c>
      <c r="G150" s="16">
        <v>6.8718000000000001E-2</v>
      </c>
      <c r="H150" s="16">
        <v>8.0599999999999997E-4</v>
      </c>
      <c r="I150" s="16">
        <v>-0.34288299999999999</v>
      </c>
      <c r="J150" s="16">
        <v>-1.1009E-2</v>
      </c>
    </row>
    <row r="151" spans="1:10" x14ac:dyDescent="0.3">
      <c r="A151" s="8" t="s">
        <v>266</v>
      </c>
      <c r="B151" s="8" t="s">
        <v>267</v>
      </c>
      <c r="G151" s="16">
        <v>8.6979000000000001E-2</v>
      </c>
      <c r="H151" s="16">
        <v>-1.5989E-2</v>
      </c>
      <c r="I151" s="16">
        <v>-0.43376100000000001</v>
      </c>
      <c r="J151" s="16">
        <v>-3.4279999999999998E-2</v>
      </c>
    </row>
    <row r="152" spans="1:10" x14ac:dyDescent="0.3">
      <c r="A152" s="8" t="s">
        <v>268</v>
      </c>
      <c r="B152" s="8" t="s">
        <v>269</v>
      </c>
      <c r="G152" s="16">
        <v>1.9893000000000001E-2</v>
      </c>
      <c r="H152" s="16">
        <v>6.1504999999999997E-2</v>
      </c>
      <c r="I152" s="16">
        <v>-9.9404999999999993E-2</v>
      </c>
      <c r="J152" s="16">
        <v>4.471E-2</v>
      </c>
    </row>
    <row r="153" spans="1:10" x14ac:dyDescent="0.3">
      <c r="A153" s="8" t="s">
        <v>270</v>
      </c>
      <c r="B153" s="8" t="s">
        <v>271</v>
      </c>
      <c r="G153" s="16">
        <v>1.0248999999999999E-2</v>
      </c>
      <c r="H153" s="16">
        <v>6.2209E-2</v>
      </c>
      <c r="I153" s="16">
        <v>-5.1228999999999997E-2</v>
      </c>
      <c r="J153" s="16">
        <v>5.0710999999999999E-2</v>
      </c>
    </row>
    <row r="154" spans="1:10" x14ac:dyDescent="0.3">
      <c r="A154" s="8" t="s">
        <v>272</v>
      </c>
      <c r="B154" s="8" t="s">
        <v>273</v>
      </c>
      <c r="G154" s="16">
        <v>-2.3337E-2</v>
      </c>
      <c r="H154" s="16">
        <v>7.7521000000000007E-2</v>
      </c>
      <c r="I154" s="16">
        <v>0.11676599999999999</v>
      </c>
      <c r="J154" s="16">
        <v>7.3939000000000005E-2</v>
      </c>
    </row>
    <row r="155" spans="1:10" x14ac:dyDescent="0.3">
      <c r="A155" s="8" t="s">
        <v>274</v>
      </c>
      <c r="B155" s="8" t="s">
        <v>275</v>
      </c>
      <c r="G155" s="16">
        <v>3.4023999999999999E-2</v>
      </c>
      <c r="H155" s="16">
        <v>4.5838999999999998E-2</v>
      </c>
      <c r="I155" s="16">
        <v>-0.16994500000000001</v>
      </c>
      <c r="J155" s="16">
        <v>4.8314999999999997E-2</v>
      </c>
    </row>
    <row r="156" spans="1:10" x14ac:dyDescent="0.3">
      <c r="A156" s="8" t="s">
        <v>276</v>
      </c>
      <c r="B156" s="8" t="s">
        <v>277</v>
      </c>
      <c r="G156" s="16">
        <v>1.6313000000000001E-2</v>
      </c>
      <c r="H156" s="16">
        <v>0.25213400000000002</v>
      </c>
      <c r="I156" s="16">
        <v>-8.1525E-2</v>
      </c>
      <c r="J156" s="16">
        <v>0.17879700000000001</v>
      </c>
    </row>
    <row r="157" spans="1:10" x14ac:dyDescent="0.3">
      <c r="A157" s="8" t="s">
        <v>278</v>
      </c>
      <c r="B157" s="8" t="s">
        <v>279</v>
      </c>
      <c r="G157" s="16">
        <v>7.2769999999999996E-3</v>
      </c>
      <c r="H157" s="16">
        <v>5.0923999999999997E-2</v>
      </c>
      <c r="I157" s="16">
        <v>-3.6377E-2</v>
      </c>
      <c r="J157" s="16">
        <v>5.2156000000000001E-2</v>
      </c>
    </row>
    <row r="158" spans="1:10" x14ac:dyDescent="0.3">
      <c r="A158" s="8" t="s">
        <v>280</v>
      </c>
      <c r="B158" s="8" t="s">
        <v>281</v>
      </c>
      <c r="G158" s="16">
        <v>9.4006999999999993E-2</v>
      </c>
      <c r="H158" s="16">
        <v>-3.0505000000000001E-2</v>
      </c>
      <c r="I158" s="16">
        <v>-0.46871200000000002</v>
      </c>
      <c r="J158" s="16">
        <v>-8.4910000000000003E-3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BDA8-B6D6-42A9-92C0-A1FC7EA63C67}">
  <dimension ref="A1:AA158"/>
  <sheetViews>
    <sheetView showGridLines="0" zoomScale="98" zoomScaleNormal="98" workbookViewId="0">
      <selection activeCell="J34" sqref="J34"/>
    </sheetView>
  </sheetViews>
  <sheetFormatPr defaultRowHeight="14" x14ac:dyDescent="0.3"/>
  <cols>
    <col min="1" max="1" width="20.6328125" style="8" customWidth="1"/>
    <col min="2" max="12" width="10.6328125" style="8" customWidth="1"/>
    <col min="13" max="16384" width="8.7265625" style="8"/>
  </cols>
  <sheetData>
    <row r="1" spans="1:8" ht="23" x14ac:dyDescent="0.5">
      <c r="A1" s="1" t="s">
        <v>286</v>
      </c>
    </row>
    <row r="4" spans="1:8" x14ac:dyDescent="0.3">
      <c r="A4" s="2" t="s">
        <v>15</v>
      </c>
    </row>
    <row r="5" spans="1:8" x14ac:dyDescent="0.3">
      <c r="A5" s="8" t="s">
        <v>287</v>
      </c>
    </row>
    <row r="6" spans="1:8" x14ac:dyDescent="0.3">
      <c r="A6" s="8" t="s">
        <v>288</v>
      </c>
    </row>
    <row r="9" spans="1:8" x14ac:dyDescent="0.3">
      <c r="A9" s="2" t="s">
        <v>18</v>
      </c>
    </row>
    <row r="10" spans="1:8" ht="43.5" x14ac:dyDescent="0.35">
      <c r="B10" s="9" t="s">
        <v>19</v>
      </c>
      <c r="C10" s="9" t="s">
        <v>20</v>
      </c>
      <c r="D10" s="9" t="s">
        <v>21</v>
      </c>
      <c r="E10" s="9" t="s">
        <v>22</v>
      </c>
      <c r="F10" s="9" t="s">
        <v>23</v>
      </c>
    </row>
    <row r="12" spans="1:8" x14ac:dyDescent="0.3">
      <c r="A12" s="8" t="s">
        <v>24</v>
      </c>
      <c r="B12" s="10">
        <f>D12</f>
        <v>20529.103027000001</v>
      </c>
      <c r="C12" s="10">
        <v>0</v>
      </c>
      <c r="D12" s="24">
        <f>D15-D13-D14</f>
        <v>20529.103027000001</v>
      </c>
      <c r="E12" s="11">
        <f>D12/D15</f>
        <v>0.67853587925962655</v>
      </c>
    </row>
    <row r="13" spans="1:8" x14ac:dyDescent="0.3">
      <c r="A13" s="8" t="s">
        <v>25</v>
      </c>
      <c r="B13" s="10">
        <f>D13-C13</f>
        <v>4778.9807978333865</v>
      </c>
      <c r="C13" s="10">
        <f>D13/($D$13+$D$14)*$C$15</f>
        <v>831.01920216661381</v>
      </c>
      <c r="D13" s="24">
        <v>5610</v>
      </c>
      <c r="E13" s="11">
        <f>D13/D15</f>
        <v>0.18542389687654934</v>
      </c>
      <c r="F13" s="11">
        <f>-C13/D13</f>
        <v>-0.14813176509208803</v>
      </c>
    </row>
    <row r="14" spans="1:8" x14ac:dyDescent="0.3">
      <c r="A14" s="8" t="s">
        <v>26</v>
      </c>
      <c r="B14" s="10">
        <f t="shared" ref="B14:B15" si="0">D14-C14</f>
        <v>3506.201889452328</v>
      </c>
      <c r="C14" s="10">
        <f>D14/($D$13+$D$14)*$C$15</f>
        <v>609.69508354767208</v>
      </c>
      <c r="D14" s="24">
        <v>4115.8969729999999</v>
      </c>
      <c r="E14" s="11">
        <f>D14/D15</f>
        <v>0.13604022386382417</v>
      </c>
      <c r="F14" s="11">
        <f>-C14/D14</f>
        <v>-0.148131765092088</v>
      </c>
    </row>
    <row r="15" spans="1:8" x14ac:dyDescent="0.3">
      <c r="A15" s="12" t="s">
        <v>27</v>
      </c>
      <c r="B15" s="13">
        <f t="shared" si="0"/>
        <v>28814.285714285714</v>
      </c>
      <c r="C15" s="13">
        <v>1440.7142857142858</v>
      </c>
      <c r="D15" s="25">
        <v>30255</v>
      </c>
      <c r="E15" s="14">
        <f>SUM(E12:E14)</f>
        <v>1</v>
      </c>
      <c r="F15" s="14">
        <f>-C15/D15</f>
        <v>-4.7619047619047623E-2</v>
      </c>
    </row>
    <row r="16" spans="1:8" x14ac:dyDescent="0.3">
      <c r="A16" s="8" t="s">
        <v>28</v>
      </c>
      <c r="B16" s="10">
        <f>SUM(B13:B14)</f>
        <v>8285.1826872857146</v>
      </c>
      <c r="C16" s="10">
        <f t="shared" ref="C16:D16" si="1">SUM(C13:C14)</f>
        <v>1440.7142857142858</v>
      </c>
      <c r="D16" s="24">
        <f t="shared" si="1"/>
        <v>9725.896972999999</v>
      </c>
      <c r="E16" s="11">
        <f>D16/D15</f>
        <v>0.32146412074037345</v>
      </c>
      <c r="F16" s="11">
        <f>-C16/D16</f>
        <v>-0.14813176509208803</v>
      </c>
      <c r="H16" s="10"/>
    </row>
    <row r="17" spans="1:14" x14ac:dyDescent="0.3">
      <c r="H17" s="11"/>
    </row>
    <row r="19" spans="1:14" x14ac:dyDescent="0.3">
      <c r="A19" s="2" t="s">
        <v>29</v>
      </c>
      <c r="B19" s="18"/>
    </row>
    <row r="20" spans="1:14" x14ac:dyDescent="0.3">
      <c r="A20" s="8" t="s">
        <v>30</v>
      </c>
    </row>
    <row r="21" spans="1:14" x14ac:dyDescent="0.3">
      <c r="A21" s="8" t="s">
        <v>31</v>
      </c>
    </row>
    <row r="24" spans="1:14" x14ac:dyDescent="0.3">
      <c r="A24" s="2" t="s">
        <v>32</v>
      </c>
      <c r="C24" s="12"/>
    </row>
    <row r="25" spans="1:14" ht="70" x14ac:dyDescent="0.3">
      <c r="B25" s="15" t="s">
        <v>33</v>
      </c>
      <c r="C25" s="15" t="s">
        <v>27</v>
      </c>
      <c r="D25" s="15" t="s">
        <v>34</v>
      </c>
      <c r="E25" s="15" t="s">
        <v>35</v>
      </c>
      <c r="F25" s="15" t="s">
        <v>36</v>
      </c>
      <c r="G25" s="15" t="s">
        <v>37</v>
      </c>
      <c r="H25" s="15" t="s">
        <v>38</v>
      </c>
      <c r="I25" s="15" t="s">
        <v>39</v>
      </c>
      <c r="J25" s="15" t="s">
        <v>40</v>
      </c>
    </row>
    <row r="26" spans="1:14" x14ac:dyDescent="0.3">
      <c r="B26" s="19">
        <v>-10.000000999999999</v>
      </c>
      <c r="C26" s="16">
        <v>12.389174000000001</v>
      </c>
      <c r="D26" s="16">
        <v>11.22824</v>
      </c>
      <c r="E26" s="16">
        <v>12.176162</v>
      </c>
      <c r="F26" s="16">
        <v>-7.8029780000000004</v>
      </c>
      <c r="G26" s="16">
        <v>15.829421999999999</v>
      </c>
      <c r="H26" s="16">
        <v>-6.1781680000000003</v>
      </c>
      <c r="I26" s="16">
        <v>-4.1689420000000004</v>
      </c>
      <c r="J26" s="16">
        <v>-4.1238429999999999</v>
      </c>
    </row>
    <row r="29" spans="1:14" x14ac:dyDescent="0.3">
      <c r="A29" s="2" t="s">
        <v>41</v>
      </c>
      <c r="B29" s="18"/>
      <c r="C29" s="12"/>
    </row>
    <row r="30" spans="1:14" x14ac:dyDescent="0.3">
      <c r="A30" s="2"/>
      <c r="B30" s="17" t="s">
        <v>42</v>
      </c>
      <c r="C30" s="12"/>
      <c r="L30" s="16"/>
      <c r="M30" s="16"/>
      <c r="N30" s="16"/>
    </row>
    <row r="31" spans="1:14" x14ac:dyDescent="0.3">
      <c r="A31" s="8" t="s">
        <v>43</v>
      </c>
      <c r="B31" s="16">
        <v>8.2322999999999993E-2</v>
      </c>
      <c r="I31" s="16"/>
      <c r="J31" s="16"/>
      <c r="L31" s="16"/>
      <c r="M31" s="16"/>
      <c r="N31" s="16"/>
    </row>
    <row r="32" spans="1:14" x14ac:dyDescent="0.3">
      <c r="A32" s="8" t="s">
        <v>44</v>
      </c>
      <c r="B32" s="16">
        <v>-6.3080999999999998E-2</v>
      </c>
      <c r="I32" s="16"/>
      <c r="J32" s="16"/>
      <c r="K32" s="16"/>
      <c r="L32" s="16"/>
      <c r="M32" s="16"/>
      <c r="N32" s="16"/>
    </row>
    <row r="33" spans="1:14" x14ac:dyDescent="0.3">
      <c r="A33" s="8" t="s">
        <v>45</v>
      </c>
      <c r="B33" s="16">
        <v>5.7959999999999998E-2</v>
      </c>
      <c r="I33" s="16"/>
      <c r="J33" s="16"/>
      <c r="K33" s="16"/>
      <c r="L33" s="16"/>
      <c r="M33" s="16"/>
      <c r="N33" s="16"/>
    </row>
    <row r="34" spans="1:14" x14ac:dyDescent="0.3">
      <c r="A34" s="8" t="s">
        <v>35</v>
      </c>
      <c r="B34" s="16">
        <v>0.16780400000000001</v>
      </c>
      <c r="I34" s="16"/>
      <c r="J34" s="16"/>
      <c r="K34" s="16"/>
      <c r="L34" s="16"/>
      <c r="M34" s="16"/>
      <c r="N34" s="16"/>
    </row>
    <row r="35" spans="1:14" x14ac:dyDescent="0.3">
      <c r="A35" s="8" t="s">
        <v>46</v>
      </c>
      <c r="B35" s="16">
        <v>-4.2227000000000001E-2</v>
      </c>
      <c r="I35" s="16"/>
      <c r="J35" s="16"/>
      <c r="K35" s="16"/>
      <c r="L35" s="16"/>
      <c r="M35" s="16"/>
      <c r="N35" s="16"/>
    </row>
    <row r="36" spans="1:14" x14ac:dyDescent="0.3">
      <c r="A36" s="8" t="s">
        <v>47</v>
      </c>
      <c r="B36" s="16">
        <v>-1.1462999999999999E-2</v>
      </c>
      <c r="I36" s="16"/>
      <c r="J36" s="16"/>
      <c r="K36" s="16"/>
    </row>
    <row r="37" spans="1:14" x14ac:dyDescent="0.3">
      <c r="A37" s="8" t="s">
        <v>48</v>
      </c>
      <c r="B37" s="16">
        <v>0.24543000000000001</v>
      </c>
      <c r="K37" s="16"/>
    </row>
    <row r="38" spans="1:14" x14ac:dyDescent="0.3">
      <c r="A38" s="8" t="s">
        <v>49</v>
      </c>
      <c r="B38" s="16">
        <v>1.5751000000000001E-2</v>
      </c>
    </row>
    <row r="39" spans="1:14" x14ac:dyDescent="0.3">
      <c r="A39" s="8" t="s">
        <v>50</v>
      </c>
      <c r="B39" s="16">
        <v>-0.10427500000000001</v>
      </c>
      <c r="C39" s="16"/>
    </row>
    <row r="40" spans="1:14" x14ac:dyDescent="0.3">
      <c r="A40" s="8" t="s">
        <v>51</v>
      </c>
      <c r="B40" s="16">
        <v>-0.103379</v>
      </c>
      <c r="C40" s="16"/>
    </row>
    <row r="41" spans="1:14" x14ac:dyDescent="0.3">
      <c r="A41" s="8" t="s">
        <v>52</v>
      </c>
      <c r="B41" s="8">
        <v>0</v>
      </c>
      <c r="C41" s="16"/>
      <c r="L41" s="12"/>
    </row>
    <row r="42" spans="1:14" x14ac:dyDescent="0.3">
      <c r="A42" s="2" t="s">
        <v>53</v>
      </c>
      <c r="C42" s="16"/>
      <c r="L42" s="20"/>
    </row>
    <row r="43" spans="1:14" ht="28" x14ac:dyDescent="0.3">
      <c r="G43" s="15" t="s">
        <v>33</v>
      </c>
      <c r="H43" s="15" t="s">
        <v>27</v>
      </c>
      <c r="I43" s="15" t="s">
        <v>34</v>
      </c>
      <c r="J43" s="15" t="s">
        <v>36</v>
      </c>
      <c r="K43" s="12"/>
    </row>
    <row r="44" spans="1:14" x14ac:dyDescent="0.3">
      <c r="G44" s="17" t="s">
        <v>42</v>
      </c>
      <c r="H44" s="17" t="s">
        <v>42</v>
      </c>
      <c r="I44" s="17" t="s">
        <v>42</v>
      </c>
      <c r="J44" s="17" t="s">
        <v>42</v>
      </c>
      <c r="K44" s="20"/>
      <c r="L44" s="16"/>
    </row>
    <row r="45" spans="1:14" x14ac:dyDescent="0.3">
      <c r="A45" s="8" t="s">
        <v>54</v>
      </c>
      <c r="B45" s="8" t="s">
        <v>55</v>
      </c>
      <c r="G45" s="16">
        <v>2.9676000000000001E-2</v>
      </c>
      <c r="H45" s="16">
        <v>-0.10491</v>
      </c>
      <c r="I45" s="16">
        <v>-0.145955</v>
      </c>
      <c r="J45" s="16">
        <v>-5.7645000000000002E-2</v>
      </c>
      <c r="K45" s="21"/>
      <c r="L45" s="16"/>
    </row>
    <row r="46" spans="1:14" x14ac:dyDescent="0.3">
      <c r="A46" s="8" t="s">
        <v>56</v>
      </c>
      <c r="B46" s="8" t="s">
        <v>57</v>
      </c>
      <c r="G46" s="16">
        <v>4.6101000000000003E-2</v>
      </c>
      <c r="H46" s="16">
        <v>-6.4341999999999996E-2</v>
      </c>
      <c r="I46" s="16">
        <v>-0.15340699999999999</v>
      </c>
      <c r="J46" s="16">
        <v>3.9711999999999997E-2</v>
      </c>
      <c r="K46" s="16"/>
      <c r="L46" s="16"/>
    </row>
    <row r="47" spans="1:14" x14ac:dyDescent="0.3">
      <c r="A47" s="8" t="s">
        <v>58</v>
      </c>
      <c r="B47" s="8" t="s">
        <v>59</v>
      </c>
      <c r="G47" s="16">
        <v>3.7808000000000001E-2</v>
      </c>
      <c r="H47" s="16">
        <v>-6.1621000000000002E-2</v>
      </c>
      <c r="I47" s="16">
        <v>-9.1143000000000002E-2</v>
      </c>
      <c r="J47" s="16">
        <v>3.2127000000000003E-2</v>
      </c>
      <c r="K47" s="16"/>
      <c r="L47" s="16"/>
    </row>
    <row r="48" spans="1:14" x14ac:dyDescent="0.3">
      <c r="A48" s="8" t="s">
        <v>60</v>
      </c>
      <c r="B48" s="8" t="s">
        <v>61</v>
      </c>
      <c r="G48" s="16">
        <v>4.0601999999999999E-2</v>
      </c>
      <c r="H48" s="16">
        <v>1.08E-4</v>
      </c>
      <c r="I48" s="16">
        <v>0.25347199999999998</v>
      </c>
      <c r="J48" s="16">
        <v>7.1870000000000003E-2</v>
      </c>
      <c r="K48" s="16"/>
      <c r="L48" s="16"/>
    </row>
    <row r="49" spans="1:12" x14ac:dyDescent="0.3">
      <c r="A49" s="8" t="s">
        <v>62</v>
      </c>
      <c r="B49" s="8" t="s">
        <v>63</v>
      </c>
      <c r="G49" s="16">
        <v>4.8702000000000002E-2</v>
      </c>
      <c r="H49" s="16">
        <v>-6.0523E-2</v>
      </c>
      <c r="I49" s="16">
        <v>-0.25276500000000002</v>
      </c>
      <c r="J49" s="16">
        <v>5.1998999999999997E-2</v>
      </c>
      <c r="K49" s="16"/>
    </row>
    <row r="50" spans="1:12" x14ac:dyDescent="0.3">
      <c r="A50" s="8" t="s">
        <v>64</v>
      </c>
      <c r="B50" s="8" t="s">
        <v>65</v>
      </c>
      <c r="G50" s="16">
        <v>3.5221000000000002E-2</v>
      </c>
      <c r="H50" s="16">
        <v>2.8770000000000002E-3</v>
      </c>
      <c r="I50" s="16">
        <v>-7.8980000000000005E-3</v>
      </c>
      <c r="J50" s="16">
        <v>6.6693000000000002E-2</v>
      </c>
      <c r="K50" s="16"/>
    </row>
    <row r="51" spans="1:12" x14ac:dyDescent="0.3">
      <c r="A51" s="8" t="s">
        <v>66</v>
      </c>
      <c r="B51" s="8" t="s">
        <v>67</v>
      </c>
      <c r="G51" s="16">
        <v>3.9666E-2</v>
      </c>
      <c r="H51" s="16">
        <v>-0.12490900000000001</v>
      </c>
      <c r="I51" s="16">
        <v>-0.195189</v>
      </c>
      <c r="J51" s="16">
        <v>-5.7146000000000002E-2</v>
      </c>
      <c r="L51" s="16"/>
    </row>
    <row r="52" spans="1:12" x14ac:dyDescent="0.3">
      <c r="A52" s="8" t="s">
        <v>68</v>
      </c>
      <c r="B52" s="8" t="s">
        <v>69</v>
      </c>
      <c r="G52" s="16">
        <v>2.9715999999999999E-2</v>
      </c>
      <c r="H52" s="16">
        <v>-0.14566299999999999</v>
      </c>
      <c r="I52" s="16">
        <v>-0.15401999999999999</v>
      </c>
      <c r="J52" s="16">
        <v>0.35666199999999998</v>
      </c>
    </row>
    <row r="53" spans="1:12" x14ac:dyDescent="0.3">
      <c r="A53" s="8" t="s">
        <v>70</v>
      </c>
      <c r="B53" s="8" t="s">
        <v>71</v>
      </c>
      <c r="G53" s="16">
        <v>4.1168000000000003E-2</v>
      </c>
      <c r="H53" s="16">
        <v>-0.17827100000000001</v>
      </c>
      <c r="I53" s="16">
        <v>-0.205565</v>
      </c>
      <c r="J53" s="16">
        <v>0.52879299999999996</v>
      </c>
      <c r="K53" s="16"/>
    </row>
    <row r="54" spans="1:12" x14ac:dyDescent="0.3">
      <c r="A54" s="8" t="s">
        <v>72</v>
      </c>
      <c r="B54" s="8" t="s">
        <v>73</v>
      </c>
      <c r="G54" s="16">
        <v>4.5047999999999998E-2</v>
      </c>
      <c r="H54" s="16">
        <v>-0.21468699999999999</v>
      </c>
      <c r="I54" s="16">
        <v>-0.22475800000000001</v>
      </c>
      <c r="J54" s="16">
        <v>5.2679999999999998E-2</v>
      </c>
      <c r="L54" s="16"/>
    </row>
    <row r="55" spans="1:12" x14ac:dyDescent="0.3">
      <c r="A55" s="8" t="s">
        <v>74</v>
      </c>
      <c r="B55" s="8" t="s">
        <v>75</v>
      </c>
      <c r="G55" s="16">
        <v>1.7769E-2</v>
      </c>
      <c r="H55" s="16">
        <v>-0.11566700000000001</v>
      </c>
      <c r="I55" s="16">
        <v>-9.5564999999999997E-2</v>
      </c>
      <c r="J55" s="16">
        <v>-0.12765899999999999</v>
      </c>
    </row>
    <row r="56" spans="1:12" x14ac:dyDescent="0.3">
      <c r="A56" s="8" t="s">
        <v>76</v>
      </c>
      <c r="B56" s="8" t="s">
        <v>77</v>
      </c>
      <c r="G56" s="16">
        <v>3.4487999999999998E-2</v>
      </c>
      <c r="H56" s="16">
        <v>6.6579999999999999E-3</v>
      </c>
      <c r="I56" s="16">
        <v>-0.190164</v>
      </c>
      <c r="J56" s="16">
        <v>5.5867E-2</v>
      </c>
      <c r="K56" s="16"/>
      <c r="L56" s="16"/>
    </row>
    <row r="57" spans="1:12" x14ac:dyDescent="0.3">
      <c r="A57" s="8" t="s">
        <v>78</v>
      </c>
      <c r="B57" s="8" t="s">
        <v>79</v>
      </c>
      <c r="G57" s="16">
        <v>6.1573999999999997E-2</v>
      </c>
      <c r="H57" s="16">
        <v>-8.3373000000000003E-2</v>
      </c>
      <c r="I57" s="16">
        <v>-0.30730099999999999</v>
      </c>
      <c r="J57" s="16">
        <v>0.20031199999999999</v>
      </c>
      <c r="L57" s="16"/>
    </row>
    <row r="58" spans="1:12" x14ac:dyDescent="0.3">
      <c r="A58" s="8" t="s">
        <v>80</v>
      </c>
      <c r="B58" s="8" t="s">
        <v>81</v>
      </c>
      <c r="G58" s="16">
        <v>4.8946999999999997E-2</v>
      </c>
      <c r="H58" s="16">
        <v>-0.12354</v>
      </c>
      <c r="I58" s="16">
        <v>-0.20737</v>
      </c>
      <c r="J58" s="16">
        <v>-2.6145999999999999E-2</v>
      </c>
      <c r="K58" s="16"/>
      <c r="L58" s="16"/>
    </row>
    <row r="59" spans="1:12" x14ac:dyDescent="0.3">
      <c r="A59" s="8" t="s">
        <v>82</v>
      </c>
      <c r="B59" s="8" t="s">
        <v>83</v>
      </c>
      <c r="G59" s="16">
        <v>-4.5805999999999999E-2</v>
      </c>
      <c r="H59" s="16">
        <v>0.11169999999999999</v>
      </c>
      <c r="I59" s="16">
        <v>0.186889</v>
      </c>
      <c r="J59" s="16">
        <v>-1.1143999999999999E-2</v>
      </c>
      <c r="K59" s="16"/>
      <c r="L59" s="16"/>
    </row>
    <row r="60" spans="1:12" x14ac:dyDescent="0.3">
      <c r="A60" s="8" t="s">
        <v>84</v>
      </c>
      <c r="B60" s="8" t="s">
        <v>85</v>
      </c>
      <c r="G60" s="16">
        <v>4.2834999999999998E-2</v>
      </c>
      <c r="H60" s="16">
        <v>-8.4211999999999995E-2</v>
      </c>
      <c r="I60" s="16">
        <v>-0.192746</v>
      </c>
      <c r="J60" s="16">
        <v>1.5561E-2</v>
      </c>
      <c r="K60" s="16"/>
      <c r="L60" s="16"/>
    </row>
    <row r="61" spans="1:12" x14ac:dyDescent="0.3">
      <c r="A61" s="8" t="s">
        <v>86</v>
      </c>
      <c r="B61" s="8" t="s">
        <v>87</v>
      </c>
      <c r="G61" s="16">
        <v>2.3525000000000001E-2</v>
      </c>
      <c r="H61" s="16">
        <v>-7.0069999999999993E-2</v>
      </c>
      <c r="I61" s="16">
        <v>-0.10446</v>
      </c>
      <c r="J61" s="16">
        <v>-7.0289999999999997E-3</v>
      </c>
      <c r="K61" s="16"/>
      <c r="L61" s="16"/>
    </row>
    <row r="62" spans="1:12" x14ac:dyDescent="0.3">
      <c r="A62" s="8" t="s">
        <v>88</v>
      </c>
      <c r="B62" s="8" t="s">
        <v>89</v>
      </c>
      <c r="G62" s="16">
        <v>1.1188999999999999E-2</v>
      </c>
      <c r="H62" s="16">
        <v>-6.6614000000000007E-2</v>
      </c>
      <c r="I62" s="16">
        <v>-6.5823000000000007E-2</v>
      </c>
      <c r="J62" s="16">
        <v>-2.9158E-2</v>
      </c>
      <c r="K62" s="16"/>
      <c r="L62" s="16"/>
    </row>
    <row r="63" spans="1:12" x14ac:dyDescent="0.3">
      <c r="A63" s="8" t="s">
        <v>90</v>
      </c>
      <c r="B63" s="8" t="s">
        <v>91</v>
      </c>
      <c r="G63" s="16">
        <v>-2.0140000000000002E-3</v>
      </c>
      <c r="H63" s="16">
        <v>-2.0045E-2</v>
      </c>
      <c r="I63" s="16">
        <v>-7.7860000000000004E-3</v>
      </c>
      <c r="J63" s="16">
        <v>-3.4404999999999998E-2</v>
      </c>
      <c r="K63" s="16"/>
      <c r="L63" s="16"/>
    </row>
    <row r="64" spans="1:12" x14ac:dyDescent="0.3">
      <c r="A64" s="8" t="s">
        <v>92</v>
      </c>
      <c r="B64" s="8" t="s">
        <v>93</v>
      </c>
      <c r="G64" s="16">
        <v>5.5173E-2</v>
      </c>
      <c r="H64" s="16">
        <v>-7.8227000000000005E-2</v>
      </c>
      <c r="I64" s="16">
        <v>-0.264706</v>
      </c>
      <c r="J64" s="16">
        <v>2.9269E-2</v>
      </c>
      <c r="K64" s="16"/>
      <c r="L64" s="16"/>
    </row>
    <row r="65" spans="1:12" x14ac:dyDescent="0.3">
      <c r="A65" s="8" t="s">
        <v>94</v>
      </c>
      <c r="B65" s="8" t="s">
        <v>95</v>
      </c>
      <c r="G65" s="16">
        <v>2.8065E-2</v>
      </c>
      <c r="H65" s="16">
        <v>-7.3107000000000005E-2</v>
      </c>
      <c r="I65" s="16">
        <v>-0.10802100000000001</v>
      </c>
      <c r="J65" s="16">
        <v>-1.1086E-2</v>
      </c>
      <c r="K65" s="16"/>
      <c r="L65" s="16"/>
    </row>
    <row r="66" spans="1:12" x14ac:dyDescent="0.3">
      <c r="A66" s="8" t="s">
        <v>96</v>
      </c>
      <c r="B66" s="8" t="s">
        <v>97</v>
      </c>
      <c r="G66" s="16">
        <v>3.1132E-2</v>
      </c>
      <c r="H66" s="16">
        <v>-6.1247999999999997E-2</v>
      </c>
      <c r="I66" s="16">
        <v>-0.12252399999999999</v>
      </c>
      <c r="J66" s="16">
        <v>-1.4118E-2</v>
      </c>
      <c r="K66" s="16"/>
      <c r="L66" s="16"/>
    </row>
    <row r="67" spans="1:12" x14ac:dyDescent="0.3">
      <c r="A67" s="8" t="s">
        <v>98</v>
      </c>
      <c r="B67" s="8" t="s">
        <v>99</v>
      </c>
      <c r="G67" s="16">
        <v>2.4157999999999999E-2</v>
      </c>
      <c r="H67" s="16">
        <v>-3.3864999999999999E-2</v>
      </c>
      <c r="I67" s="16">
        <v>-9.9404000000000006E-2</v>
      </c>
      <c r="J67" s="16">
        <v>1.2388E-2</v>
      </c>
      <c r="K67" s="16"/>
      <c r="L67" s="16"/>
    </row>
    <row r="68" spans="1:12" x14ac:dyDescent="0.3">
      <c r="A68" s="8" t="s">
        <v>100</v>
      </c>
      <c r="B68" s="8" t="s">
        <v>101</v>
      </c>
      <c r="G68" s="16">
        <v>4.3073E-2</v>
      </c>
      <c r="H68" s="16">
        <v>-5.5750000000000001E-2</v>
      </c>
      <c r="I68" s="16">
        <v>-0.197519</v>
      </c>
      <c r="J68" s="16">
        <v>3.1772000000000002E-2</v>
      </c>
      <c r="K68" s="16"/>
      <c r="L68" s="16"/>
    </row>
    <row r="69" spans="1:12" x14ac:dyDescent="0.3">
      <c r="A69" s="8" t="s">
        <v>102</v>
      </c>
      <c r="B69" s="8" t="s">
        <v>103</v>
      </c>
      <c r="G69" s="16">
        <v>4.9341999999999997E-2</v>
      </c>
      <c r="H69" s="16">
        <v>-0.14263100000000001</v>
      </c>
      <c r="I69" s="16">
        <v>-0.21801000000000001</v>
      </c>
      <c r="J69" s="16">
        <v>5.5319999999999996E-3</v>
      </c>
      <c r="K69" s="16"/>
      <c r="L69" s="16"/>
    </row>
    <row r="70" spans="1:12" x14ac:dyDescent="0.3">
      <c r="A70" s="8" t="s">
        <v>104</v>
      </c>
      <c r="B70" s="8" t="s">
        <v>105</v>
      </c>
      <c r="G70" s="16">
        <v>5.4094999999999997E-2</v>
      </c>
      <c r="H70" s="16">
        <v>-0.200294</v>
      </c>
      <c r="I70" s="16">
        <v>-0.225106</v>
      </c>
      <c r="J70" s="16">
        <v>0.104591</v>
      </c>
      <c r="K70" s="16"/>
      <c r="L70" s="16"/>
    </row>
    <row r="71" spans="1:12" x14ac:dyDescent="0.3">
      <c r="A71" s="8" t="s">
        <v>106</v>
      </c>
      <c r="B71" s="8" t="s">
        <v>107</v>
      </c>
      <c r="G71" s="16">
        <v>4.8663999999999999E-2</v>
      </c>
      <c r="H71" s="16">
        <v>-0.25215599999999999</v>
      </c>
      <c r="I71" s="16">
        <v>-0.22262100000000001</v>
      </c>
      <c r="J71" s="16">
        <v>9.9791000000000005E-2</v>
      </c>
      <c r="K71" s="16"/>
      <c r="L71" s="16"/>
    </row>
    <row r="72" spans="1:12" x14ac:dyDescent="0.3">
      <c r="A72" s="8" t="s">
        <v>108</v>
      </c>
      <c r="B72" s="8" t="s">
        <v>109</v>
      </c>
      <c r="G72" s="16">
        <v>5.5475999999999998E-2</v>
      </c>
      <c r="H72" s="16">
        <v>-8.0014000000000002E-2</v>
      </c>
      <c r="I72" s="16">
        <v>-0.19721</v>
      </c>
      <c r="J72" s="16">
        <v>7.6074000000000003E-2</v>
      </c>
      <c r="K72" s="16"/>
      <c r="L72" s="16"/>
    </row>
    <row r="73" spans="1:12" x14ac:dyDescent="0.3">
      <c r="A73" s="8" t="s">
        <v>110</v>
      </c>
      <c r="B73" s="8" t="s">
        <v>111</v>
      </c>
      <c r="G73" s="16">
        <v>0.13091800000000001</v>
      </c>
      <c r="H73" s="16">
        <v>-1.0182929999999999</v>
      </c>
      <c r="I73" s="16">
        <v>-0.361431</v>
      </c>
      <c r="J73" s="16">
        <v>-1.5339999999999999E-2</v>
      </c>
      <c r="K73" s="16"/>
      <c r="L73" s="16"/>
    </row>
    <row r="74" spans="1:12" x14ac:dyDescent="0.3">
      <c r="A74" s="8" t="s">
        <v>112</v>
      </c>
      <c r="B74" s="8" t="s">
        <v>113</v>
      </c>
      <c r="G74" s="16">
        <v>0.104506</v>
      </c>
      <c r="H74" s="16">
        <v>-0.25296299999999999</v>
      </c>
      <c r="I74" s="16">
        <v>-0.129968</v>
      </c>
      <c r="J74" s="16">
        <v>2.1312999999999999E-2</v>
      </c>
    </row>
    <row r="75" spans="1:12" x14ac:dyDescent="0.3">
      <c r="A75" s="8" t="s">
        <v>114</v>
      </c>
      <c r="B75" s="8" t="s">
        <v>115</v>
      </c>
      <c r="G75" s="16">
        <v>4.1442E-2</v>
      </c>
      <c r="H75" s="16">
        <v>-4.9144E-2</v>
      </c>
      <c r="I75" s="16">
        <v>-4.7055E-2</v>
      </c>
      <c r="J75" s="16">
        <v>5.8739999999999999E-3</v>
      </c>
      <c r="K75" s="16"/>
      <c r="L75" s="16"/>
    </row>
    <row r="76" spans="1:12" x14ac:dyDescent="0.3">
      <c r="A76" s="8" t="s">
        <v>116</v>
      </c>
      <c r="B76" s="8" t="s">
        <v>117</v>
      </c>
      <c r="G76" s="16">
        <v>6.3924999999999996E-2</v>
      </c>
      <c r="H76" s="16">
        <v>-8.2766000000000006E-2</v>
      </c>
      <c r="I76" s="16">
        <v>-0.28983799999999998</v>
      </c>
      <c r="J76" s="16">
        <v>0.167077</v>
      </c>
      <c r="K76" s="16"/>
      <c r="L76" s="16"/>
    </row>
    <row r="77" spans="1:12" x14ac:dyDescent="0.3">
      <c r="A77" s="8" t="s">
        <v>118</v>
      </c>
      <c r="B77" s="8" t="s">
        <v>119</v>
      </c>
      <c r="G77" s="16">
        <v>6.2113000000000002E-2</v>
      </c>
      <c r="H77" s="16">
        <v>0.121341</v>
      </c>
      <c r="I77" s="16">
        <v>-0.27590300000000001</v>
      </c>
      <c r="J77" s="16">
        <v>0.24365400000000001</v>
      </c>
      <c r="K77" s="16"/>
      <c r="L77" s="16"/>
    </row>
    <row r="78" spans="1:12" x14ac:dyDescent="0.3">
      <c r="A78" s="8" t="s">
        <v>120</v>
      </c>
      <c r="B78" s="8" t="s">
        <v>121</v>
      </c>
      <c r="G78" s="16">
        <v>7.9169000000000003E-2</v>
      </c>
      <c r="H78" s="16">
        <v>-0.177508</v>
      </c>
      <c r="I78" s="16">
        <v>-0.27833999999999998</v>
      </c>
      <c r="J78" s="16">
        <v>0.103432</v>
      </c>
      <c r="K78" s="16"/>
      <c r="L78" s="16"/>
    </row>
    <row r="79" spans="1:12" x14ac:dyDescent="0.3">
      <c r="A79" s="8" t="s">
        <v>122</v>
      </c>
      <c r="B79" s="8" t="s">
        <v>123</v>
      </c>
      <c r="G79" s="16">
        <v>-2.8306000000000001E-2</v>
      </c>
      <c r="H79" s="16">
        <v>9.8316000000000001E-2</v>
      </c>
      <c r="I79" s="16">
        <v>0.32727299999999998</v>
      </c>
      <c r="J79" s="16">
        <v>-7.731E-3</v>
      </c>
      <c r="K79" s="16"/>
      <c r="L79" s="16"/>
    </row>
    <row r="80" spans="1:12" x14ac:dyDescent="0.3">
      <c r="A80" s="8" t="s">
        <v>124</v>
      </c>
      <c r="B80" s="8" t="s">
        <v>125</v>
      </c>
      <c r="G80" s="16">
        <v>9.0759000000000006E-2</v>
      </c>
      <c r="H80" s="16">
        <v>-6.4122999999999999E-2</v>
      </c>
      <c r="I80" s="16">
        <v>-0.45117699999999999</v>
      </c>
      <c r="J80" s="16">
        <v>0.149785</v>
      </c>
      <c r="K80" s="16"/>
      <c r="L80" s="16"/>
    </row>
    <row r="81" spans="1:12" x14ac:dyDescent="0.3">
      <c r="A81" s="22" t="s">
        <v>126</v>
      </c>
      <c r="B81" s="22" t="s">
        <v>127</v>
      </c>
      <c r="C81" s="22"/>
      <c r="D81" s="22"/>
      <c r="E81" s="22"/>
      <c r="F81" s="22"/>
      <c r="G81" s="23">
        <v>1.2869E-2</v>
      </c>
      <c r="H81" s="23">
        <v>0.68987699999999996</v>
      </c>
      <c r="I81" s="23">
        <v>-8.0669000000000005E-2</v>
      </c>
      <c r="J81" s="23">
        <v>1.4678290000000001</v>
      </c>
      <c r="K81" s="16"/>
      <c r="L81" s="16"/>
    </row>
    <row r="82" spans="1:12" x14ac:dyDescent="0.3">
      <c r="A82" s="8" t="s">
        <v>128</v>
      </c>
      <c r="B82" s="8" t="s">
        <v>129</v>
      </c>
      <c r="G82" s="16">
        <v>2.3668000000000002E-2</v>
      </c>
      <c r="H82" s="16">
        <v>-1.4925000000000001E-2</v>
      </c>
      <c r="I82" s="16">
        <v>2.2959999999999999E-3</v>
      </c>
      <c r="J82" s="16">
        <v>2.8427999999999998E-2</v>
      </c>
      <c r="K82" s="16"/>
      <c r="L82" s="16"/>
    </row>
    <row r="83" spans="1:12" x14ac:dyDescent="0.3">
      <c r="A83" s="8" t="s">
        <v>130</v>
      </c>
      <c r="B83" s="8" t="s">
        <v>131</v>
      </c>
      <c r="G83" s="16">
        <v>1.6445999999999999E-2</v>
      </c>
      <c r="H83" s="16">
        <v>5.3959999999999998E-3</v>
      </c>
      <c r="I83" s="16">
        <v>1.2418E-2</v>
      </c>
      <c r="J83" s="16">
        <v>-3.5888999999999997E-2</v>
      </c>
      <c r="K83" s="16"/>
      <c r="L83" s="16"/>
    </row>
    <row r="84" spans="1:12" x14ac:dyDescent="0.3">
      <c r="A84" s="8" t="s">
        <v>132</v>
      </c>
      <c r="B84" s="8" t="s">
        <v>133</v>
      </c>
      <c r="G84" s="16">
        <v>2.9208000000000001E-2</v>
      </c>
      <c r="H84" s="16">
        <v>-9.3627000000000002E-2</v>
      </c>
      <c r="I84" s="16">
        <v>-0.12704399999999999</v>
      </c>
      <c r="J84" s="16">
        <v>0.11254500000000001</v>
      </c>
      <c r="K84" s="16"/>
      <c r="L84" s="16"/>
    </row>
    <row r="85" spans="1:12" x14ac:dyDescent="0.3">
      <c r="A85" s="8" t="s">
        <v>134</v>
      </c>
      <c r="B85" s="8" t="s">
        <v>135</v>
      </c>
      <c r="G85" s="16">
        <v>3.8448000000000003E-2</v>
      </c>
      <c r="H85" s="16">
        <v>-8.6786000000000002E-2</v>
      </c>
      <c r="I85" s="16">
        <v>-9.8330000000000001E-2</v>
      </c>
      <c r="J85" s="16">
        <v>9.3499999999999996E-4</v>
      </c>
      <c r="K85" s="16"/>
      <c r="L85" s="16"/>
    </row>
    <row r="86" spans="1:12" x14ac:dyDescent="0.3">
      <c r="A86" s="8" t="s">
        <v>136</v>
      </c>
      <c r="B86" s="8" t="s">
        <v>137</v>
      </c>
      <c r="G86" s="16">
        <v>2.5089999999999999E-3</v>
      </c>
      <c r="H86" s="16">
        <v>6.2468999999999997E-2</v>
      </c>
      <c r="I86" s="16">
        <v>-1.6403999999999998E-2</v>
      </c>
      <c r="J86" s="16">
        <v>0.18702299999999999</v>
      </c>
      <c r="K86" s="16"/>
      <c r="L86" s="16"/>
    </row>
    <row r="87" spans="1:12" x14ac:dyDescent="0.3">
      <c r="A87" s="8" t="s">
        <v>138</v>
      </c>
      <c r="B87" s="8" t="s">
        <v>139</v>
      </c>
      <c r="G87" s="16">
        <v>6.8028000000000005E-2</v>
      </c>
      <c r="H87" s="16">
        <v>-9.5542000000000002E-2</v>
      </c>
      <c r="I87" s="16">
        <v>-0.24507799999999999</v>
      </c>
      <c r="J87" s="16">
        <v>0.20489199999999999</v>
      </c>
      <c r="K87" s="16"/>
      <c r="L87" s="16"/>
    </row>
    <row r="88" spans="1:12" x14ac:dyDescent="0.3">
      <c r="A88" s="8" t="s">
        <v>140</v>
      </c>
      <c r="B88" s="8" t="s">
        <v>141</v>
      </c>
      <c r="G88" s="16">
        <v>6.7044999999999993E-2</v>
      </c>
      <c r="H88" s="16">
        <v>4.5863000000000001E-2</v>
      </c>
      <c r="I88" s="16">
        <v>-0.33660699999999999</v>
      </c>
      <c r="J88" s="16">
        <v>0.30745099999999997</v>
      </c>
      <c r="K88" s="16"/>
    </row>
    <row r="89" spans="1:12" x14ac:dyDescent="0.3">
      <c r="A89" s="8" t="s">
        <v>142</v>
      </c>
      <c r="B89" s="8" t="s">
        <v>143</v>
      </c>
      <c r="G89" s="16">
        <v>6.4672999999999994E-2</v>
      </c>
      <c r="H89" s="16">
        <v>2.0869999999999999E-3</v>
      </c>
      <c r="I89" s="16">
        <v>-0.271646</v>
      </c>
      <c r="J89" s="16">
        <v>5.4386999999999998E-2</v>
      </c>
      <c r="K89" s="16"/>
    </row>
    <row r="90" spans="1:12" x14ac:dyDescent="0.3">
      <c r="A90" s="8" t="s">
        <v>144</v>
      </c>
      <c r="B90" s="8" t="s">
        <v>145</v>
      </c>
      <c r="G90" s="16">
        <v>1.8720000000000001E-2</v>
      </c>
      <c r="H90" s="16">
        <v>0.10916099999999999</v>
      </c>
      <c r="I90" s="16">
        <v>-0.117414</v>
      </c>
      <c r="J90" s="16">
        <v>0.103621</v>
      </c>
    </row>
    <row r="91" spans="1:12" x14ac:dyDescent="0.3">
      <c r="A91" s="8" t="s">
        <v>146</v>
      </c>
      <c r="B91" s="8" t="s">
        <v>147</v>
      </c>
      <c r="G91" s="16">
        <v>5.9829E-2</v>
      </c>
      <c r="H91" s="16">
        <v>0.118046</v>
      </c>
      <c r="I91" s="16">
        <v>-0.29080800000000001</v>
      </c>
      <c r="J91" s="16">
        <v>9.8806000000000005E-2</v>
      </c>
    </row>
    <row r="92" spans="1:12" x14ac:dyDescent="0.3">
      <c r="A92" s="8" t="s">
        <v>148</v>
      </c>
      <c r="B92" s="8" t="s">
        <v>149</v>
      </c>
      <c r="G92" s="16">
        <v>6.2937999999999994E-2</v>
      </c>
      <c r="H92" s="16">
        <v>-7.4799999999999997E-3</v>
      </c>
      <c r="I92" s="16">
        <v>-0.219994</v>
      </c>
      <c r="J92" s="16">
        <v>0.130583</v>
      </c>
      <c r="L92" s="16"/>
    </row>
    <row r="93" spans="1:12" x14ac:dyDescent="0.3">
      <c r="A93" s="8" t="s">
        <v>150</v>
      </c>
      <c r="B93" s="8" t="s">
        <v>151</v>
      </c>
      <c r="G93" s="16">
        <v>4.743E-2</v>
      </c>
      <c r="H93" s="16">
        <v>0.14655699999999999</v>
      </c>
      <c r="I93" s="16">
        <v>-0.20951500000000001</v>
      </c>
      <c r="J93" s="16">
        <v>8.4929000000000004E-2</v>
      </c>
    </row>
    <row r="94" spans="1:12" x14ac:dyDescent="0.3">
      <c r="A94" s="8" t="s">
        <v>152</v>
      </c>
      <c r="B94" s="8" t="s">
        <v>153</v>
      </c>
      <c r="G94" s="16">
        <v>2.4036999999999999E-2</v>
      </c>
      <c r="H94" s="16">
        <v>-0.13864599999999999</v>
      </c>
      <c r="I94" s="16">
        <v>-0.123754</v>
      </c>
      <c r="J94" s="16">
        <v>0.306334</v>
      </c>
      <c r="K94" s="16"/>
    </row>
    <row r="95" spans="1:12" x14ac:dyDescent="0.3">
      <c r="A95" s="8" t="s">
        <v>154</v>
      </c>
      <c r="B95" s="8" t="s">
        <v>155</v>
      </c>
      <c r="G95" s="16">
        <v>6.2993999999999994E-2</v>
      </c>
      <c r="H95" s="16">
        <v>-7.3330000000000006E-2</v>
      </c>
      <c r="I95" s="16">
        <v>-0.29471700000000001</v>
      </c>
      <c r="J95" s="16">
        <v>7.3025999999999994E-2</v>
      </c>
      <c r="L95" s="16"/>
    </row>
    <row r="96" spans="1:12" x14ac:dyDescent="0.3">
      <c r="A96" s="8" t="s">
        <v>156</v>
      </c>
      <c r="B96" s="8" t="s">
        <v>157</v>
      </c>
      <c r="G96" s="16">
        <v>1.2163999999999999E-2</v>
      </c>
      <c r="H96" s="16">
        <v>4.7847000000000001E-2</v>
      </c>
      <c r="I96" s="16">
        <v>-5.0083999999999997E-2</v>
      </c>
      <c r="J96" s="16">
        <v>6.1277999999999999E-2</v>
      </c>
      <c r="L96" s="16"/>
    </row>
    <row r="97" spans="1:12" x14ac:dyDescent="0.3">
      <c r="A97" s="8" t="s">
        <v>158</v>
      </c>
      <c r="B97" s="8" t="s">
        <v>159</v>
      </c>
      <c r="G97" s="16">
        <v>3.4681999999999998E-2</v>
      </c>
      <c r="H97" s="16">
        <v>4.4894000000000003E-2</v>
      </c>
      <c r="I97" s="16">
        <v>-0.16362299999999999</v>
      </c>
      <c r="J97" s="16">
        <v>8.8480000000000003E-2</v>
      </c>
      <c r="K97" s="16"/>
      <c r="L97" s="16"/>
    </row>
    <row r="98" spans="1:12" x14ac:dyDescent="0.3">
      <c r="A98" s="8" t="s">
        <v>160</v>
      </c>
      <c r="B98" s="8" t="s">
        <v>161</v>
      </c>
      <c r="G98" s="16">
        <v>3.5238999999999999E-2</v>
      </c>
      <c r="H98" s="16">
        <v>3.1380999999999999E-2</v>
      </c>
      <c r="I98" s="16">
        <v>-0.14704400000000001</v>
      </c>
      <c r="J98" s="16">
        <v>9.2961000000000002E-2</v>
      </c>
      <c r="K98" s="16"/>
      <c r="L98" s="16"/>
    </row>
    <row r="99" spans="1:12" x14ac:dyDescent="0.3">
      <c r="A99" s="8" t="s">
        <v>162</v>
      </c>
      <c r="B99" s="8" t="s">
        <v>163</v>
      </c>
      <c r="G99" s="16">
        <v>2.9654E-2</v>
      </c>
      <c r="H99" s="16">
        <v>-0.115325</v>
      </c>
      <c r="I99" s="16">
        <v>-9.5634999999999998E-2</v>
      </c>
      <c r="J99" s="16">
        <v>7.8736E-2</v>
      </c>
      <c r="K99" s="16"/>
    </row>
    <row r="100" spans="1:12" x14ac:dyDescent="0.3">
      <c r="A100" s="8" t="s">
        <v>164</v>
      </c>
      <c r="B100" s="8" t="s">
        <v>165</v>
      </c>
      <c r="G100" s="16">
        <v>3.9579000000000003E-2</v>
      </c>
      <c r="H100" s="16">
        <v>-3.2570000000000002E-2</v>
      </c>
      <c r="I100" s="16">
        <v>-0.19513800000000001</v>
      </c>
      <c r="J100" s="16">
        <v>0.22481499999999999</v>
      </c>
      <c r="K100" s="16"/>
      <c r="L100" s="16"/>
    </row>
    <row r="101" spans="1:12" x14ac:dyDescent="0.3">
      <c r="A101" s="8" t="s">
        <v>166</v>
      </c>
      <c r="B101" s="8" t="s">
        <v>167</v>
      </c>
      <c r="G101" s="16">
        <v>4.0113999999999997E-2</v>
      </c>
      <c r="H101" s="16">
        <v>-9.2862E-2</v>
      </c>
      <c r="I101" s="16">
        <v>-0.199377</v>
      </c>
      <c r="J101" s="16">
        <v>0.109553</v>
      </c>
      <c r="L101" s="16"/>
    </row>
    <row r="102" spans="1:12" x14ac:dyDescent="0.3">
      <c r="A102" s="22" t="s">
        <v>168</v>
      </c>
      <c r="B102" s="22" t="s">
        <v>169</v>
      </c>
      <c r="C102" s="22"/>
      <c r="D102" s="22"/>
      <c r="E102" s="22"/>
      <c r="F102" s="22"/>
      <c r="G102" s="23">
        <v>5.3698000000000003E-2</v>
      </c>
      <c r="H102" s="23">
        <v>5.009582</v>
      </c>
      <c r="I102" s="23">
        <v>-0.22725300000000001</v>
      </c>
      <c r="J102" s="23">
        <v>2.6745779999999999</v>
      </c>
      <c r="K102" s="16"/>
      <c r="L102" s="16"/>
    </row>
    <row r="103" spans="1:12" x14ac:dyDescent="0.3">
      <c r="A103" s="8" t="s">
        <v>170</v>
      </c>
      <c r="B103" s="8" t="s">
        <v>171</v>
      </c>
      <c r="G103" s="16">
        <v>3.3338E-2</v>
      </c>
      <c r="H103" s="16">
        <v>8.5559999999999994E-3</v>
      </c>
      <c r="I103" s="16">
        <v>4.2783000000000002E-2</v>
      </c>
      <c r="J103" s="16">
        <v>5.9242999999999997E-2</v>
      </c>
      <c r="K103" s="16"/>
      <c r="L103" s="16"/>
    </row>
    <row r="104" spans="1:12" x14ac:dyDescent="0.3">
      <c r="A104" s="8" t="s">
        <v>172</v>
      </c>
      <c r="B104" s="8" t="s">
        <v>173</v>
      </c>
      <c r="G104" s="16">
        <v>2.9551000000000001E-2</v>
      </c>
      <c r="H104" s="16">
        <v>6.4936999999999995E-2</v>
      </c>
      <c r="I104" s="16">
        <v>3.2961999999999998E-2</v>
      </c>
      <c r="J104" s="16">
        <v>9.5921000000000006E-2</v>
      </c>
      <c r="K104" s="16"/>
      <c r="L104" s="16"/>
    </row>
    <row r="105" spans="1:12" x14ac:dyDescent="0.3">
      <c r="A105" s="8" t="s">
        <v>174</v>
      </c>
      <c r="B105" s="8" t="s">
        <v>175</v>
      </c>
      <c r="G105" s="16">
        <v>5.2151999999999997E-2</v>
      </c>
      <c r="H105" s="16">
        <v>-9.9970000000000007E-3</v>
      </c>
      <c r="I105" s="16">
        <v>-0.107545</v>
      </c>
      <c r="J105" s="16">
        <v>8.5407999999999998E-2</v>
      </c>
      <c r="K105" s="16"/>
      <c r="L105" s="16"/>
    </row>
    <row r="106" spans="1:12" x14ac:dyDescent="0.3">
      <c r="A106" s="8" t="s">
        <v>176</v>
      </c>
      <c r="B106" s="8" t="s">
        <v>177</v>
      </c>
      <c r="G106" s="16">
        <v>6.4710000000000002E-3</v>
      </c>
      <c r="H106" s="16">
        <v>8.6209999999999995E-2</v>
      </c>
      <c r="I106" s="16">
        <v>0.116076</v>
      </c>
      <c r="J106" s="16">
        <v>9.2288999999999996E-2</v>
      </c>
      <c r="K106" s="16"/>
      <c r="L106" s="16"/>
    </row>
    <row r="107" spans="1:12" x14ac:dyDescent="0.3">
      <c r="A107" s="8" t="s">
        <v>178</v>
      </c>
      <c r="B107" s="8" t="s">
        <v>179</v>
      </c>
      <c r="G107" s="16">
        <v>5.0279999999999998E-2</v>
      </c>
      <c r="H107" s="16">
        <v>-6.6670000000000002E-3</v>
      </c>
      <c r="I107" s="16">
        <v>-0.22214100000000001</v>
      </c>
      <c r="J107" s="16">
        <v>7.3893E-2</v>
      </c>
      <c r="K107" s="16"/>
      <c r="L107" s="16"/>
    </row>
    <row r="108" spans="1:12" x14ac:dyDescent="0.3">
      <c r="A108" s="8" t="s">
        <v>180</v>
      </c>
      <c r="B108" s="8" t="s">
        <v>181</v>
      </c>
      <c r="G108" s="16">
        <v>7.1306999999999995E-2</v>
      </c>
      <c r="H108" s="16">
        <v>-0.44026599999999999</v>
      </c>
      <c r="I108" s="16">
        <v>-0.288412</v>
      </c>
      <c r="J108" s="16">
        <v>-1.4200000000000001E-2</v>
      </c>
      <c r="K108" s="16"/>
    </row>
    <row r="109" spans="1:12" x14ac:dyDescent="0.3">
      <c r="A109" s="8" t="s">
        <v>182</v>
      </c>
      <c r="B109" s="8" t="s">
        <v>183</v>
      </c>
      <c r="G109" s="16">
        <v>3.3519E-2</v>
      </c>
      <c r="H109" s="16">
        <v>1.8461000000000002E-2</v>
      </c>
      <c r="I109" s="16">
        <v>-0.18609700000000001</v>
      </c>
      <c r="J109" s="16">
        <v>2.6069999999999999E-3</v>
      </c>
      <c r="K109" s="16"/>
    </row>
    <row r="110" spans="1:12" x14ac:dyDescent="0.3">
      <c r="A110" s="8" t="s">
        <v>184</v>
      </c>
      <c r="B110" s="8" t="s">
        <v>185</v>
      </c>
      <c r="G110" s="16">
        <v>4.0637E-2</v>
      </c>
      <c r="H110" s="16">
        <v>4.4130000000000003E-3</v>
      </c>
      <c r="I110" s="16">
        <v>0</v>
      </c>
      <c r="J110" s="16">
        <v>0</v>
      </c>
      <c r="K110" s="16"/>
      <c r="L110" s="16"/>
    </row>
    <row r="111" spans="1:12" x14ac:dyDescent="0.3">
      <c r="A111" s="8" t="s">
        <v>186</v>
      </c>
      <c r="B111" s="8" t="s">
        <v>187</v>
      </c>
      <c r="G111" s="16">
        <v>4.8598000000000002E-2</v>
      </c>
      <c r="H111" s="16">
        <v>-3.2509999999999997E-2</v>
      </c>
      <c r="I111" s="16">
        <v>0</v>
      </c>
      <c r="J111" s="16">
        <v>0</v>
      </c>
    </row>
    <row r="112" spans="1:12" x14ac:dyDescent="0.3">
      <c r="A112" s="8" t="s">
        <v>188</v>
      </c>
      <c r="B112" s="8" t="s">
        <v>189</v>
      </c>
      <c r="G112" s="16">
        <v>3.7470000000000003E-2</v>
      </c>
      <c r="H112" s="16">
        <v>1.3807E-2</v>
      </c>
      <c r="I112" s="16">
        <v>-0.18714</v>
      </c>
      <c r="J112" s="16">
        <v>1.1972E-2</v>
      </c>
      <c r="K112" s="16"/>
    </row>
    <row r="113" spans="1:12" x14ac:dyDescent="0.3">
      <c r="A113" s="8" t="s">
        <v>190</v>
      </c>
      <c r="B113" s="8" t="s">
        <v>191</v>
      </c>
      <c r="G113" s="16">
        <v>4.9529999999999998E-2</v>
      </c>
      <c r="H113" s="16">
        <v>9.1555999999999998E-2</v>
      </c>
      <c r="I113" s="16">
        <v>0</v>
      </c>
      <c r="J113" s="16">
        <v>0</v>
      </c>
      <c r="K113" s="16"/>
    </row>
    <row r="114" spans="1:12" x14ac:dyDescent="0.3">
      <c r="A114" s="8" t="s">
        <v>192</v>
      </c>
      <c r="B114" s="8" t="s">
        <v>193</v>
      </c>
      <c r="G114" s="16">
        <v>3.4558999999999999E-2</v>
      </c>
      <c r="H114" s="16">
        <v>0.13122300000000001</v>
      </c>
      <c r="I114" s="16">
        <v>0</v>
      </c>
      <c r="J114" s="16">
        <v>0</v>
      </c>
    </row>
    <row r="115" spans="1:12" x14ac:dyDescent="0.3">
      <c r="A115" s="8" t="s">
        <v>194</v>
      </c>
      <c r="B115" s="8" t="s">
        <v>195</v>
      </c>
      <c r="G115" s="16">
        <v>5.2926000000000001E-2</v>
      </c>
      <c r="H115" s="16">
        <v>0.16409699999999999</v>
      </c>
      <c r="I115" s="16">
        <v>0</v>
      </c>
      <c r="J115" s="16">
        <v>0</v>
      </c>
      <c r="L115" s="16"/>
    </row>
    <row r="116" spans="1:12" x14ac:dyDescent="0.3">
      <c r="A116" s="8" t="s">
        <v>196</v>
      </c>
      <c r="B116" s="8" t="s">
        <v>197</v>
      </c>
      <c r="G116" s="16">
        <v>5.8532000000000001E-2</v>
      </c>
      <c r="H116" s="16">
        <v>0.129826</v>
      </c>
      <c r="I116" s="16">
        <v>-0.29214899999999999</v>
      </c>
      <c r="J116" s="16">
        <v>0</v>
      </c>
    </row>
    <row r="117" spans="1:12" x14ac:dyDescent="0.3">
      <c r="A117" s="8" t="s">
        <v>198</v>
      </c>
      <c r="B117" s="8" t="s">
        <v>199</v>
      </c>
      <c r="G117" s="16">
        <v>6.9663000000000003E-2</v>
      </c>
      <c r="H117" s="16">
        <v>6.3924999999999996E-2</v>
      </c>
      <c r="I117" s="16">
        <v>-0.34758899999999998</v>
      </c>
      <c r="J117" s="16">
        <v>3.9319E-2</v>
      </c>
      <c r="K117" s="16"/>
    </row>
    <row r="118" spans="1:12" x14ac:dyDescent="0.3">
      <c r="A118" s="8" t="s">
        <v>200</v>
      </c>
      <c r="B118" s="8" t="s">
        <v>201</v>
      </c>
      <c r="G118" s="16">
        <v>-5.6709999999999998E-3</v>
      </c>
      <c r="H118" s="16">
        <v>6.7146999999999998E-2</v>
      </c>
      <c r="I118" s="16">
        <v>2.8358000000000001E-2</v>
      </c>
      <c r="J118" s="16">
        <v>2.9787999999999999E-2</v>
      </c>
      <c r="L118" s="16"/>
    </row>
    <row r="119" spans="1:12" x14ac:dyDescent="0.3">
      <c r="A119" s="8" t="s">
        <v>202</v>
      </c>
      <c r="B119" s="8" t="s">
        <v>203</v>
      </c>
      <c r="G119" s="16">
        <v>8.3631999999999998E-2</v>
      </c>
      <c r="H119" s="16">
        <v>-2.5444999999999999E-2</v>
      </c>
      <c r="I119" s="16">
        <v>0</v>
      </c>
      <c r="J119" s="16">
        <v>0</v>
      </c>
      <c r="K119" s="16"/>
      <c r="L119" s="16"/>
    </row>
    <row r="120" spans="1:12" x14ac:dyDescent="0.3">
      <c r="A120" s="8" t="s">
        <v>204</v>
      </c>
      <c r="B120" s="8" t="s">
        <v>205</v>
      </c>
      <c r="G120" s="16">
        <v>6.0978999999999998E-2</v>
      </c>
      <c r="H120" s="16">
        <v>-0.17743600000000001</v>
      </c>
      <c r="I120" s="16">
        <v>-0.30433700000000002</v>
      </c>
      <c r="J120" s="16">
        <v>5.6343999999999998E-2</v>
      </c>
      <c r="K120" s="16"/>
      <c r="L120" s="16"/>
    </row>
    <row r="121" spans="1:12" x14ac:dyDescent="0.3">
      <c r="A121" s="8" t="s">
        <v>206</v>
      </c>
      <c r="B121" s="8" t="s">
        <v>207</v>
      </c>
      <c r="G121" s="16">
        <v>7.5753000000000001E-2</v>
      </c>
      <c r="H121" s="16">
        <v>-5.0444999999999997E-2</v>
      </c>
      <c r="I121" s="16">
        <v>-0.37790600000000002</v>
      </c>
      <c r="J121" s="16">
        <v>-2.9106E-2</v>
      </c>
      <c r="K121" s="16"/>
      <c r="L121" s="16"/>
    </row>
    <row r="122" spans="1:12" x14ac:dyDescent="0.3">
      <c r="A122" s="22" t="s">
        <v>208</v>
      </c>
      <c r="B122" s="22" t="s">
        <v>209</v>
      </c>
      <c r="C122" s="22"/>
      <c r="D122" s="22"/>
      <c r="E122" s="22"/>
      <c r="F122" s="22"/>
      <c r="G122" s="23">
        <v>6.2189000000000001E-2</v>
      </c>
      <c r="H122" s="23">
        <v>2.7459999999999998E-2</v>
      </c>
      <c r="I122" s="23">
        <v>-0.31036399999999997</v>
      </c>
      <c r="J122" s="23">
        <v>-2.4001000000000001E-2</v>
      </c>
      <c r="K122" s="16"/>
      <c r="L122" s="16"/>
    </row>
    <row r="123" spans="1:12" x14ac:dyDescent="0.3">
      <c r="A123" s="22" t="s">
        <v>210</v>
      </c>
      <c r="B123" s="22" t="s">
        <v>211</v>
      </c>
      <c r="C123" s="22"/>
      <c r="D123" s="22"/>
      <c r="E123" s="22"/>
      <c r="F123" s="22"/>
      <c r="G123" s="23">
        <v>4.4332000000000003E-2</v>
      </c>
      <c r="H123" s="23">
        <v>-0.14696100000000001</v>
      </c>
      <c r="I123" s="23">
        <v>-0.22136700000000001</v>
      </c>
      <c r="J123" s="23">
        <v>-2.3258000000000001E-2</v>
      </c>
      <c r="K123" s="16"/>
      <c r="L123" s="16"/>
    </row>
    <row r="124" spans="1:12" x14ac:dyDescent="0.3">
      <c r="A124" s="22" t="s">
        <v>212</v>
      </c>
      <c r="B124" s="22" t="s">
        <v>213</v>
      </c>
      <c r="C124" s="22"/>
      <c r="D124" s="22"/>
      <c r="E124" s="22"/>
      <c r="F124" s="22"/>
      <c r="G124" s="23">
        <v>0.198624</v>
      </c>
      <c r="H124" s="23">
        <v>-0.57810899999999998</v>
      </c>
      <c r="I124" s="23">
        <v>-0.98722699999999997</v>
      </c>
      <c r="J124" s="23">
        <v>0.20514099999999999</v>
      </c>
      <c r="K124" s="16"/>
      <c r="L124" s="16"/>
    </row>
    <row r="125" spans="1:12" x14ac:dyDescent="0.3">
      <c r="A125" s="26" t="s">
        <v>214</v>
      </c>
      <c r="B125" s="27" t="s">
        <v>215</v>
      </c>
      <c r="C125" s="27"/>
      <c r="D125" s="27"/>
      <c r="E125" s="27"/>
      <c r="F125" s="27"/>
      <c r="G125" s="28">
        <v>-10.000000999999999</v>
      </c>
      <c r="H125" s="28">
        <v>12.389174000000001</v>
      </c>
      <c r="I125" s="28">
        <v>11.22824</v>
      </c>
      <c r="J125" s="28">
        <v>-7.8029780000000004</v>
      </c>
      <c r="K125" s="16"/>
      <c r="L125" s="16"/>
    </row>
    <row r="126" spans="1:12" x14ac:dyDescent="0.3">
      <c r="A126" s="22" t="s">
        <v>216</v>
      </c>
      <c r="B126" s="22" t="s">
        <v>217</v>
      </c>
      <c r="C126" s="22"/>
      <c r="D126" s="22"/>
      <c r="E126" s="22"/>
      <c r="F126" s="22"/>
      <c r="G126" s="23">
        <v>0.723827</v>
      </c>
      <c r="H126" s="23">
        <v>-1.097526</v>
      </c>
      <c r="I126" s="23">
        <v>-3.5418560000000001</v>
      </c>
      <c r="J126" s="23">
        <v>-3.8357000000000002E-2</v>
      </c>
      <c r="K126" s="16"/>
      <c r="L126" s="16"/>
    </row>
    <row r="127" spans="1:12" x14ac:dyDescent="0.3">
      <c r="A127" s="22" t="s">
        <v>218</v>
      </c>
      <c r="B127" s="22" t="s">
        <v>219</v>
      </c>
      <c r="C127" s="22"/>
      <c r="D127" s="22"/>
      <c r="E127" s="22"/>
      <c r="F127" s="22"/>
      <c r="G127" s="23">
        <v>-0.18907499999999999</v>
      </c>
      <c r="H127" s="23">
        <v>0.90738799999999997</v>
      </c>
      <c r="I127" s="23">
        <v>0.950762</v>
      </c>
      <c r="J127" s="23">
        <v>6.9819120000000003</v>
      </c>
      <c r="K127" s="16"/>
      <c r="L127" s="16"/>
    </row>
    <row r="128" spans="1:12" x14ac:dyDescent="0.3">
      <c r="A128" s="8" t="s">
        <v>220</v>
      </c>
      <c r="B128" s="8" t="s">
        <v>221</v>
      </c>
      <c r="G128" s="16">
        <v>5.9211E-2</v>
      </c>
      <c r="H128" s="16">
        <v>-3.6103999999999997E-2</v>
      </c>
      <c r="I128" s="16">
        <v>-0.122447</v>
      </c>
      <c r="J128" s="16">
        <v>1.1516E-2</v>
      </c>
      <c r="K128" s="16"/>
    </row>
    <row r="129" spans="1:27" x14ac:dyDescent="0.3">
      <c r="A129" s="8" t="s">
        <v>222</v>
      </c>
      <c r="B129" s="8" t="s">
        <v>223</v>
      </c>
      <c r="G129" s="16">
        <v>3.3086999999999998E-2</v>
      </c>
      <c r="H129" s="16">
        <v>0.14340900000000001</v>
      </c>
      <c r="I129" s="16">
        <v>-0.137127</v>
      </c>
      <c r="J129" s="16">
        <v>0.183475</v>
      </c>
      <c r="K129" s="16"/>
      <c r="L129" s="16"/>
    </row>
    <row r="130" spans="1:27" x14ac:dyDescent="0.3">
      <c r="A130" s="8" t="s">
        <v>224</v>
      </c>
      <c r="B130" s="8" t="s">
        <v>225</v>
      </c>
      <c r="G130" s="16">
        <v>1.8939999999999999E-2</v>
      </c>
      <c r="H130" s="16">
        <v>0.33921000000000001</v>
      </c>
      <c r="I130" s="16">
        <v>-9.4645999999999994E-2</v>
      </c>
      <c r="J130" s="16">
        <v>0</v>
      </c>
      <c r="K130" s="16"/>
      <c r="L130" s="16"/>
    </row>
    <row r="131" spans="1:27" x14ac:dyDescent="0.3">
      <c r="A131" s="8" t="s">
        <v>226</v>
      </c>
      <c r="B131" s="8" t="s">
        <v>227</v>
      </c>
      <c r="G131" s="16">
        <v>4.8181000000000002E-2</v>
      </c>
      <c r="H131" s="16">
        <v>-1.6410999999999999E-2</v>
      </c>
      <c r="I131" s="16">
        <v>-0.24055599999999999</v>
      </c>
      <c r="J131" s="16">
        <v>8.8634000000000004E-2</v>
      </c>
      <c r="K131" s="16"/>
      <c r="L131" s="16"/>
    </row>
    <row r="132" spans="1:27" x14ac:dyDescent="0.3">
      <c r="A132" s="8" t="s">
        <v>228</v>
      </c>
      <c r="B132" s="8" t="s">
        <v>229</v>
      </c>
      <c r="G132" s="16">
        <v>2.3914999999999999E-2</v>
      </c>
      <c r="H132" s="16">
        <v>5.4251000000000001E-2</v>
      </c>
      <c r="I132" s="16">
        <v>-0.119488</v>
      </c>
      <c r="J132" s="16">
        <v>6.8960999999999995E-2</v>
      </c>
      <c r="K132" s="16"/>
      <c r="L132" s="16"/>
    </row>
    <row r="133" spans="1:27" x14ac:dyDescent="0.3">
      <c r="A133" s="8" t="s">
        <v>230</v>
      </c>
      <c r="B133" s="8" t="s">
        <v>231</v>
      </c>
      <c r="G133" s="16">
        <v>7.0671999999999999E-2</v>
      </c>
      <c r="H133" s="16">
        <v>-6.1291999999999999E-2</v>
      </c>
      <c r="I133" s="16">
        <v>-0.35260999999999998</v>
      </c>
      <c r="J133" s="16">
        <v>-4.1869000000000003E-2</v>
      </c>
      <c r="K133" s="16"/>
      <c r="L133" s="16"/>
    </row>
    <row r="134" spans="1:27" x14ac:dyDescent="0.3">
      <c r="A134" s="8" t="s">
        <v>232</v>
      </c>
      <c r="B134" s="8" t="s">
        <v>233</v>
      </c>
      <c r="G134" s="16">
        <v>5.3577E-2</v>
      </c>
      <c r="H134" s="16">
        <v>2.9390000000000002E-3</v>
      </c>
      <c r="I134" s="16">
        <v>-0.26745400000000003</v>
      </c>
      <c r="J134" s="16">
        <v>1.8877000000000001E-2</v>
      </c>
      <c r="K134" s="16"/>
      <c r="L134" s="16"/>
    </row>
    <row r="135" spans="1:27" x14ac:dyDescent="0.3">
      <c r="A135" s="8" t="s">
        <v>234</v>
      </c>
      <c r="B135" s="8" t="s">
        <v>235</v>
      </c>
      <c r="G135" s="16">
        <v>4.1977E-2</v>
      </c>
      <c r="H135" s="16">
        <v>-2.5392000000000001E-2</v>
      </c>
      <c r="I135" s="16">
        <v>-0.20962</v>
      </c>
      <c r="J135" s="16">
        <v>2.4617E-2</v>
      </c>
      <c r="K135" s="16"/>
      <c r="L135" s="16"/>
    </row>
    <row r="136" spans="1:27" x14ac:dyDescent="0.3">
      <c r="A136" s="8" t="s">
        <v>236</v>
      </c>
      <c r="B136" s="8" t="s">
        <v>237</v>
      </c>
      <c r="G136" s="16">
        <v>5.1608000000000001E-2</v>
      </c>
      <c r="H136" s="16">
        <v>5.9469000000000001E-2</v>
      </c>
      <c r="I136" s="16">
        <v>-0.25764300000000001</v>
      </c>
      <c r="J136" s="16">
        <v>3.6264999999999999E-2</v>
      </c>
      <c r="K136" s="16"/>
      <c r="L136" s="16"/>
    </row>
    <row r="137" spans="1:27" x14ac:dyDescent="0.3">
      <c r="A137" s="8" t="s">
        <v>238</v>
      </c>
      <c r="B137" s="8" t="s">
        <v>239</v>
      </c>
      <c r="G137" s="16">
        <v>6.2979999999999994E-2</v>
      </c>
      <c r="H137" s="16">
        <v>-3.5969999999999999E-3</v>
      </c>
      <c r="I137" s="16">
        <v>-0.31430399999999997</v>
      </c>
      <c r="J137" s="16">
        <v>5.8525000000000001E-2</v>
      </c>
      <c r="K137" s="16"/>
    </row>
    <row r="138" spans="1:27" x14ac:dyDescent="0.3">
      <c r="A138" s="8" t="s">
        <v>240</v>
      </c>
      <c r="B138" s="8" t="s">
        <v>241</v>
      </c>
      <c r="G138" s="16">
        <v>4.9328999999999998E-2</v>
      </c>
      <c r="H138" s="16">
        <v>-3.9128999999999997E-2</v>
      </c>
      <c r="I138" s="16">
        <v>-0.24628</v>
      </c>
      <c r="J138" s="16">
        <v>-3.5060000000000001E-2</v>
      </c>
      <c r="K138" s="16"/>
      <c r="L138" s="16"/>
    </row>
    <row r="139" spans="1:27" x14ac:dyDescent="0.3">
      <c r="A139" s="8" t="s">
        <v>242</v>
      </c>
      <c r="B139" s="8" t="s">
        <v>243</v>
      </c>
      <c r="G139" s="16">
        <v>5.4941999999999998E-2</v>
      </c>
      <c r="H139" s="16">
        <v>6.8199999999999997E-2</v>
      </c>
      <c r="I139" s="16">
        <v>-0.27425899999999998</v>
      </c>
      <c r="J139" s="16">
        <v>0.13746900000000001</v>
      </c>
    </row>
    <row r="140" spans="1:27" x14ac:dyDescent="0.3">
      <c r="A140" s="8" t="s">
        <v>244</v>
      </c>
      <c r="B140" s="8" t="s">
        <v>245</v>
      </c>
      <c r="G140" s="16">
        <v>2.8868999999999999E-2</v>
      </c>
      <c r="H140" s="16">
        <v>0.21068600000000001</v>
      </c>
      <c r="I140" s="16">
        <v>-0.14422299999999999</v>
      </c>
      <c r="J140" s="16">
        <v>0.15584600000000001</v>
      </c>
      <c r="K140" s="16"/>
      <c r="L140" s="16"/>
    </row>
    <row r="141" spans="1:27" x14ac:dyDescent="0.3">
      <c r="A141" s="8" t="s">
        <v>246</v>
      </c>
      <c r="B141" s="8" t="s">
        <v>247</v>
      </c>
      <c r="G141" s="16">
        <v>-2.0629999999999999E-2</v>
      </c>
      <c r="H141" s="16">
        <v>7.5159000000000004E-2</v>
      </c>
      <c r="I141" s="16">
        <v>0.103214</v>
      </c>
      <c r="J141" s="16">
        <v>7.0195999999999995E-2</v>
      </c>
      <c r="L141" s="16"/>
      <c r="AA141" s="16"/>
    </row>
    <row r="142" spans="1:27" x14ac:dyDescent="0.3">
      <c r="A142" s="8" t="s">
        <v>248</v>
      </c>
      <c r="B142" s="8" t="s">
        <v>249</v>
      </c>
      <c r="G142" s="16">
        <v>5.3317999999999997E-2</v>
      </c>
      <c r="H142" s="16">
        <v>0.26100299999999999</v>
      </c>
      <c r="I142" s="16">
        <v>-0.26616299999999998</v>
      </c>
      <c r="J142" s="16">
        <v>0.17413699999999999</v>
      </c>
      <c r="K142" s="16"/>
      <c r="AA142" s="16"/>
    </row>
    <row r="143" spans="1:27" x14ac:dyDescent="0.3">
      <c r="A143" s="8" t="s">
        <v>250</v>
      </c>
      <c r="B143" s="8" t="s">
        <v>251</v>
      </c>
      <c r="G143" s="16">
        <v>4.5619E-2</v>
      </c>
      <c r="H143" s="16">
        <v>8.5760000000000003E-2</v>
      </c>
      <c r="I143" s="16">
        <v>-0.22778499999999999</v>
      </c>
      <c r="J143" s="16">
        <v>9.68E-4</v>
      </c>
      <c r="K143" s="16"/>
      <c r="AA143" s="16"/>
    </row>
    <row r="144" spans="1:27" x14ac:dyDescent="0.3">
      <c r="A144" s="8" t="s">
        <v>252</v>
      </c>
      <c r="B144" s="8" t="s">
        <v>253</v>
      </c>
      <c r="G144" s="16">
        <v>5.0401000000000001E-2</v>
      </c>
      <c r="H144" s="16">
        <v>7.6600000000000001E-3</v>
      </c>
      <c r="I144" s="16">
        <v>-0.25162600000000002</v>
      </c>
      <c r="J144" s="16">
        <v>2.1954000000000001E-2</v>
      </c>
      <c r="K144" s="16"/>
      <c r="L144" s="16"/>
      <c r="AA144" s="16"/>
    </row>
    <row r="145" spans="1:27" x14ac:dyDescent="0.3">
      <c r="A145" s="8" t="s">
        <v>254</v>
      </c>
      <c r="B145" s="8" t="s">
        <v>255</v>
      </c>
      <c r="G145" s="16">
        <v>4.2368000000000003E-2</v>
      </c>
      <c r="H145" s="16">
        <v>-2.6150000000000001E-3</v>
      </c>
      <c r="I145" s="16">
        <v>-0.21157200000000001</v>
      </c>
      <c r="J145" s="16">
        <v>0</v>
      </c>
      <c r="L145" s="16"/>
      <c r="AA145" s="16"/>
    </row>
    <row r="146" spans="1:27" x14ac:dyDescent="0.3">
      <c r="A146" s="8" t="s">
        <v>256</v>
      </c>
      <c r="B146" s="8" t="s">
        <v>257</v>
      </c>
      <c r="G146" s="16">
        <v>6.9180000000000005E-2</v>
      </c>
      <c r="H146" s="16">
        <v>1.6659999999999999E-3</v>
      </c>
      <c r="I146" s="16">
        <v>-0.34518199999999999</v>
      </c>
      <c r="J146" s="16">
        <v>9.3728000000000006E-2</v>
      </c>
      <c r="K146" s="16"/>
      <c r="L146" s="16"/>
      <c r="AA146" s="16"/>
    </row>
    <row r="147" spans="1:27" x14ac:dyDescent="0.3">
      <c r="A147" s="8" t="s">
        <v>258</v>
      </c>
      <c r="B147" s="8" t="s">
        <v>259</v>
      </c>
      <c r="G147" s="16">
        <v>8.4717000000000001E-2</v>
      </c>
      <c r="H147" s="16">
        <v>-5.7533000000000001E-2</v>
      </c>
      <c r="I147" s="16">
        <v>-0.42251300000000003</v>
      </c>
      <c r="J147" s="16">
        <v>-7.0499000000000006E-2</v>
      </c>
      <c r="K147" s="16"/>
      <c r="L147" s="16"/>
    </row>
    <row r="148" spans="1:27" x14ac:dyDescent="0.3">
      <c r="A148" s="8" t="s">
        <v>260</v>
      </c>
      <c r="B148" s="8" t="s">
        <v>261</v>
      </c>
      <c r="G148" s="16">
        <v>5.5982999999999998E-2</v>
      </c>
      <c r="H148" s="16">
        <v>-9.3671000000000004E-2</v>
      </c>
      <c r="I148" s="16">
        <v>-0.27944600000000003</v>
      </c>
      <c r="J148" s="16">
        <v>-2.9337999999999999E-2</v>
      </c>
      <c r="K148" s="16"/>
      <c r="L148" s="16"/>
    </row>
    <row r="149" spans="1:27" x14ac:dyDescent="0.3">
      <c r="A149" s="8" t="s">
        <v>262</v>
      </c>
      <c r="B149" s="8" t="s">
        <v>263</v>
      </c>
      <c r="G149" s="16">
        <v>3.7432E-2</v>
      </c>
      <c r="H149" s="16">
        <v>-3.1594999999999998E-2</v>
      </c>
      <c r="I149" s="16">
        <v>-0.18695000000000001</v>
      </c>
      <c r="J149" s="16">
        <v>-1.4429000000000001E-2</v>
      </c>
      <c r="K149" s="16"/>
      <c r="L149" s="16"/>
    </row>
    <row r="150" spans="1:27" x14ac:dyDescent="0.3">
      <c r="A150" s="8" t="s">
        <v>264</v>
      </c>
      <c r="B150" s="8" t="s">
        <v>265</v>
      </c>
      <c r="G150" s="16">
        <v>8.6036000000000001E-2</v>
      </c>
      <c r="H150" s="16">
        <v>-5.5536000000000002E-2</v>
      </c>
      <c r="I150" s="16">
        <v>-0.42907299999999998</v>
      </c>
      <c r="J150" s="16">
        <v>-6.6262000000000001E-2</v>
      </c>
      <c r="K150" s="16"/>
      <c r="L150" s="16"/>
    </row>
    <row r="151" spans="1:27" x14ac:dyDescent="0.3">
      <c r="A151" s="8" t="s">
        <v>266</v>
      </c>
      <c r="B151" s="8" t="s">
        <v>267</v>
      </c>
      <c r="G151" s="16">
        <v>0.106722</v>
      </c>
      <c r="H151" s="16">
        <v>-7.4917999999999998E-2</v>
      </c>
      <c r="I151" s="16">
        <v>-0.53190400000000004</v>
      </c>
      <c r="J151" s="16">
        <v>-9.2446E-2</v>
      </c>
      <c r="K151" s="16"/>
      <c r="L151" s="16"/>
    </row>
    <row r="152" spans="1:27" x14ac:dyDescent="0.3">
      <c r="A152" s="8" t="s">
        <v>268</v>
      </c>
      <c r="B152" s="8" t="s">
        <v>269</v>
      </c>
      <c r="G152" s="16">
        <v>3.2409E-2</v>
      </c>
      <c r="H152" s="16">
        <v>7.6080000000000002E-3</v>
      </c>
      <c r="I152" s="16">
        <v>-0.161886</v>
      </c>
      <c r="J152" s="16">
        <v>-1.0099E-2</v>
      </c>
      <c r="K152" s="16"/>
      <c r="L152" s="16"/>
    </row>
    <row r="153" spans="1:27" x14ac:dyDescent="0.3">
      <c r="A153" s="8" t="s">
        <v>270</v>
      </c>
      <c r="B153" s="8" t="s">
        <v>271</v>
      </c>
      <c r="G153" s="16">
        <v>2.3788E-2</v>
      </c>
      <c r="H153" s="16">
        <v>9.2250000000000006E-3</v>
      </c>
      <c r="I153" s="16">
        <v>-0.118857</v>
      </c>
      <c r="J153" s="16">
        <v>-1.2130000000000001E-3</v>
      </c>
      <c r="K153" s="16"/>
      <c r="L153" s="16"/>
    </row>
    <row r="154" spans="1:27" x14ac:dyDescent="0.3">
      <c r="A154" s="8" t="s">
        <v>272</v>
      </c>
      <c r="B154" s="8" t="s">
        <v>273</v>
      </c>
      <c r="G154" s="16">
        <v>-1.0485E-2</v>
      </c>
      <c r="H154" s="16">
        <v>2.6606000000000001E-2</v>
      </c>
      <c r="I154" s="16">
        <v>5.2443999999999998E-2</v>
      </c>
      <c r="J154" s="16">
        <v>2.3716999999999998E-2</v>
      </c>
      <c r="K154" s="16"/>
      <c r="L154" s="16"/>
    </row>
    <row r="155" spans="1:27" x14ac:dyDescent="0.3">
      <c r="A155" s="8" t="s">
        <v>274</v>
      </c>
      <c r="B155" s="8" t="s">
        <v>275</v>
      </c>
      <c r="G155" s="16">
        <v>4.6154000000000001E-2</v>
      </c>
      <c r="H155" s="16">
        <v>-7.2059999999999997E-3</v>
      </c>
      <c r="I155" s="16">
        <v>-0.23044799999999999</v>
      </c>
      <c r="J155" s="16">
        <v>-4.0119999999999999E-3</v>
      </c>
      <c r="K155" s="16"/>
      <c r="L155" s="16"/>
    </row>
    <row r="156" spans="1:27" x14ac:dyDescent="0.3">
      <c r="A156" s="8" t="s">
        <v>276</v>
      </c>
      <c r="B156" s="8" t="s">
        <v>277</v>
      </c>
      <c r="G156" s="16">
        <v>2.8930000000000001E-2</v>
      </c>
      <c r="H156" s="16">
        <v>0.19856099999999999</v>
      </c>
      <c r="I156" s="16">
        <v>-0.14452599999999999</v>
      </c>
      <c r="J156" s="16">
        <v>0.124754</v>
      </c>
      <c r="K156" s="16"/>
      <c r="L156" s="16"/>
    </row>
    <row r="157" spans="1:27" x14ac:dyDescent="0.3">
      <c r="A157" s="8" t="s">
        <v>278</v>
      </c>
      <c r="B157" s="8" t="s">
        <v>279</v>
      </c>
      <c r="G157" s="16">
        <v>2.2293E-2</v>
      </c>
      <c r="H157" s="16">
        <v>-3.1939999999999998E-3</v>
      </c>
      <c r="I157" s="16">
        <v>-0.111391</v>
      </c>
      <c r="J157" s="16">
        <v>-1.5250000000000001E-3</v>
      </c>
      <c r="K157" s="16"/>
    </row>
    <row r="158" spans="1:27" x14ac:dyDescent="0.3">
      <c r="A158" s="8" t="s">
        <v>280</v>
      </c>
      <c r="B158" s="8" t="s">
        <v>281</v>
      </c>
      <c r="G158" s="16">
        <v>0.113536</v>
      </c>
      <c r="H158" s="16">
        <v>-8.8453000000000004E-2</v>
      </c>
      <c r="I158" s="16">
        <v>-0.56575399999999998</v>
      </c>
      <c r="J158" s="16">
        <v>-6.5950999999999996E-2</v>
      </c>
      <c r="K158" s="16"/>
    </row>
  </sheetData>
  <conditionalFormatting sqref="H45:H1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{D4390505-FBC6-4944-867E-0921D1C2C09C}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390505-FBC6-4944-867E-0921D1C2C0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H45:H158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A792-83B4-4315-829D-6DC4AD02224B}">
  <dimension ref="A1:AA158"/>
  <sheetViews>
    <sheetView showGridLines="0" zoomScale="98" zoomScaleNormal="98" workbookViewId="0">
      <selection activeCell="J32" sqref="J32"/>
    </sheetView>
  </sheetViews>
  <sheetFormatPr defaultRowHeight="14" x14ac:dyDescent="0.3"/>
  <cols>
    <col min="1" max="1" width="20.6328125" style="8" customWidth="1"/>
    <col min="2" max="6" width="10.6328125" style="8" customWidth="1"/>
    <col min="7" max="7" width="12.08984375" style="8" customWidth="1"/>
    <col min="8" max="8" width="11.453125" style="8" customWidth="1"/>
    <col min="9" max="12" width="10.6328125" style="8" customWidth="1"/>
    <col min="13" max="16384" width="8.7265625" style="8"/>
  </cols>
  <sheetData>
    <row r="1" spans="1:8" ht="23" x14ac:dyDescent="0.5">
      <c r="A1" s="1" t="s">
        <v>289</v>
      </c>
    </row>
    <row r="4" spans="1:8" x14ac:dyDescent="0.3">
      <c r="A4" s="2" t="s">
        <v>15</v>
      </c>
    </row>
    <row r="5" spans="1:8" x14ac:dyDescent="0.3">
      <c r="A5" s="8" t="s">
        <v>287</v>
      </c>
    </row>
    <row r="6" spans="1:8" x14ac:dyDescent="0.3">
      <c r="A6" s="8" t="s">
        <v>288</v>
      </c>
    </row>
    <row r="7" spans="1:8" x14ac:dyDescent="0.3">
      <c r="A7" s="8" t="s">
        <v>290</v>
      </c>
    </row>
    <row r="9" spans="1:8" x14ac:dyDescent="0.3">
      <c r="A9" s="2" t="s">
        <v>18</v>
      </c>
    </row>
    <row r="10" spans="1:8" ht="43.5" x14ac:dyDescent="0.35">
      <c r="B10" s="9" t="s">
        <v>19</v>
      </c>
      <c r="C10" s="9" t="s">
        <v>20</v>
      </c>
      <c r="D10" s="9" t="s">
        <v>21</v>
      </c>
      <c r="E10" s="9" t="s">
        <v>22</v>
      </c>
      <c r="F10" s="9" t="s">
        <v>23</v>
      </c>
    </row>
    <row r="12" spans="1:8" x14ac:dyDescent="0.3">
      <c r="A12" s="8" t="s">
        <v>24</v>
      </c>
      <c r="B12" s="10">
        <f>D12</f>
        <v>20529.103027000001</v>
      </c>
      <c r="C12" s="10">
        <v>0</v>
      </c>
      <c r="D12" s="24">
        <f>D15-D13-D14</f>
        <v>20529.103027000001</v>
      </c>
      <c r="E12" s="11">
        <f>D12/D15</f>
        <v>0.67853587925962655</v>
      </c>
    </row>
    <row r="13" spans="1:8" x14ac:dyDescent="0.3">
      <c r="A13" s="8" t="s">
        <v>25</v>
      </c>
      <c r="B13" s="10">
        <f>D13-C13</f>
        <v>4778.9807978333865</v>
      </c>
      <c r="C13" s="10">
        <f>D13/($D$13+$D$14)*$C$15</f>
        <v>831.01920216661381</v>
      </c>
      <c r="D13" s="24">
        <v>5610</v>
      </c>
      <c r="E13" s="11">
        <f>D13/D15</f>
        <v>0.18542389687654934</v>
      </c>
      <c r="F13" s="11">
        <f>-C13/D13</f>
        <v>-0.14813176509208803</v>
      </c>
    </row>
    <row r="14" spans="1:8" x14ac:dyDescent="0.3">
      <c r="A14" s="8" t="s">
        <v>26</v>
      </c>
      <c r="B14" s="10">
        <f t="shared" ref="B14:B15" si="0">D14-C14</f>
        <v>3506.201889452328</v>
      </c>
      <c r="C14" s="10">
        <f>D14/($D$13+$D$14)*$C$15</f>
        <v>609.69508354767208</v>
      </c>
      <c r="D14" s="24">
        <v>4115.8969729999999</v>
      </c>
      <c r="E14" s="11">
        <f>D14/D15</f>
        <v>0.13604022386382417</v>
      </c>
      <c r="F14" s="11">
        <f>-C14/D14</f>
        <v>-0.148131765092088</v>
      </c>
    </row>
    <row r="15" spans="1:8" x14ac:dyDescent="0.3">
      <c r="A15" s="12" t="s">
        <v>27</v>
      </c>
      <c r="B15" s="13">
        <f t="shared" si="0"/>
        <v>28814.285714285714</v>
      </c>
      <c r="C15" s="13">
        <v>1440.7142857142858</v>
      </c>
      <c r="D15" s="25">
        <v>30255</v>
      </c>
      <c r="E15" s="14">
        <f>SUM(E12:E14)</f>
        <v>1</v>
      </c>
      <c r="F15" s="14">
        <f>-C15/D15</f>
        <v>-4.7619047619047623E-2</v>
      </c>
    </row>
    <row r="16" spans="1:8" x14ac:dyDescent="0.3">
      <c r="A16" s="8" t="s">
        <v>28</v>
      </c>
      <c r="B16" s="10">
        <f>SUM(B13:B14)</f>
        <v>8285.1826872857146</v>
      </c>
      <c r="C16" s="10">
        <f t="shared" ref="C16:D16" si="1">SUM(C13:C14)</f>
        <v>1440.7142857142858</v>
      </c>
      <c r="D16" s="24">
        <f t="shared" si="1"/>
        <v>9725.896972999999</v>
      </c>
      <c r="E16" s="11">
        <f>D16/D15</f>
        <v>0.32146412074037345</v>
      </c>
      <c r="F16" s="11">
        <f>-C16/D16</f>
        <v>-0.14813176509208803</v>
      </c>
      <c r="H16" s="10"/>
    </row>
    <row r="17" spans="1:14" x14ac:dyDescent="0.3">
      <c r="H17" s="11"/>
    </row>
    <row r="19" spans="1:14" x14ac:dyDescent="0.3">
      <c r="A19" s="2" t="s">
        <v>29</v>
      </c>
      <c r="B19" s="18"/>
    </row>
    <row r="20" spans="1:14" x14ac:dyDescent="0.3">
      <c r="A20" s="8" t="s">
        <v>30</v>
      </c>
    </row>
    <row r="21" spans="1:14" x14ac:dyDescent="0.3">
      <c r="A21" s="8" t="s">
        <v>31</v>
      </c>
    </row>
    <row r="24" spans="1:14" x14ac:dyDescent="0.3">
      <c r="A24" s="2" t="s">
        <v>32</v>
      </c>
      <c r="C24" s="12"/>
    </row>
    <row r="25" spans="1:14" ht="70" x14ac:dyDescent="0.3">
      <c r="B25" s="15" t="s">
        <v>33</v>
      </c>
      <c r="C25" s="15" t="s">
        <v>27</v>
      </c>
      <c r="D25" s="15" t="s">
        <v>34</v>
      </c>
      <c r="E25" s="15" t="s">
        <v>35</v>
      </c>
      <c r="F25" s="15" t="s">
        <v>36</v>
      </c>
      <c r="G25" s="15" t="s">
        <v>37</v>
      </c>
      <c r="H25" s="15" t="s">
        <v>38</v>
      </c>
      <c r="I25" s="15" t="s">
        <v>39</v>
      </c>
      <c r="J25" s="15" t="s">
        <v>40</v>
      </c>
    </row>
    <row r="26" spans="1:14" x14ac:dyDescent="0.3">
      <c r="B26" s="19">
        <v>-10.000000999999999</v>
      </c>
      <c r="C26" s="16">
        <v>12.398158</v>
      </c>
      <c r="D26" s="16">
        <v>11.22824</v>
      </c>
      <c r="E26" s="16">
        <v>12.187085</v>
      </c>
      <c r="F26" s="16">
        <v>-7.7936860000000001</v>
      </c>
      <c r="G26" s="16">
        <v>15.843301</v>
      </c>
      <c r="H26" s="16">
        <v>-6.1669270000000003</v>
      </c>
      <c r="I26" s="16">
        <v>-4.1765650000000001</v>
      </c>
      <c r="J26" s="16">
        <v>-4.1172389999999996</v>
      </c>
    </row>
    <row r="29" spans="1:14" x14ac:dyDescent="0.3">
      <c r="A29" s="2" t="s">
        <v>41</v>
      </c>
      <c r="B29" s="18"/>
      <c r="C29" s="12"/>
    </row>
    <row r="30" spans="1:14" x14ac:dyDescent="0.3">
      <c r="A30" s="2"/>
      <c r="B30" s="17" t="s">
        <v>42</v>
      </c>
      <c r="C30" s="12"/>
      <c r="L30" s="16"/>
      <c r="M30" s="16"/>
      <c r="N30" s="16"/>
    </row>
    <row r="31" spans="1:14" x14ac:dyDescent="0.3">
      <c r="A31" s="8" t="s">
        <v>43</v>
      </c>
      <c r="B31" s="16">
        <v>9.1778999999999999E-2</v>
      </c>
      <c r="I31" s="16"/>
      <c r="J31" s="16"/>
      <c r="L31" s="16"/>
      <c r="M31" s="16"/>
      <c r="N31" s="16"/>
    </row>
    <row r="32" spans="1:14" x14ac:dyDescent="0.3">
      <c r="A32" s="8" t="s">
        <v>44</v>
      </c>
      <c r="B32" s="16">
        <v>-6.0615000000000002E-2</v>
      </c>
      <c r="I32" s="16"/>
      <c r="J32" s="16"/>
      <c r="K32" s="16"/>
      <c r="L32" s="16"/>
      <c r="M32" s="16"/>
      <c r="N32" s="16"/>
    </row>
    <row r="33" spans="1:14" x14ac:dyDescent="0.3">
      <c r="A33" s="8" t="s">
        <v>45</v>
      </c>
      <c r="B33" s="16">
        <v>6.7054000000000002E-2</v>
      </c>
      <c r="I33" s="16"/>
      <c r="J33" s="16"/>
      <c r="K33" s="16"/>
      <c r="L33" s="16"/>
      <c r="M33" s="16"/>
      <c r="N33" s="16"/>
    </row>
    <row r="34" spans="1:14" x14ac:dyDescent="0.3">
      <c r="A34" s="8" t="s">
        <v>35</v>
      </c>
      <c r="B34" s="16">
        <v>0.17610300000000001</v>
      </c>
      <c r="I34" s="16"/>
      <c r="J34" s="16"/>
      <c r="K34" s="16"/>
      <c r="L34" s="16"/>
      <c r="M34" s="16"/>
      <c r="N34" s="16"/>
    </row>
    <row r="35" spans="1:14" x14ac:dyDescent="0.3">
      <c r="A35" s="8" t="s">
        <v>46</v>
      </c>
      <c r="B35" s="16">
        <v>-3.4063999999999997E-2</v>
      </c>
      <c r="I35" s="16"/>
      <c r="J35" s="16"/>
      <c r="K35" s="16"/>
      <c r="L35" s="16"/>
      <c r="M35" s="16"/>
      <c r="N35" s="16"/>
    </row>
    <row r="36" spans="1:14" x14ac:dyDescent="0.3">
      <c r="A36" s="8" t="s">
        <v>47</v>
      </c>
      <c r="B36" s="16">
        <v>-2.856E-3</v>
      </c>
      <c r="I36" s="16"/>
      <c r="J36" s="16"/>
      <c r="K36" s="16"/>
    </row>
    <row r="37" spans="1:14" x14ac:dyDescent="0.3">
      <c r="A37" s="8" t="s">
        <v>48</v>
      </c>
      <c r="B37" s="16">
        <v>0.26125799999999999</v>
      </c>
      <c r="K37" s="16"/>
    </row>
    <row r="38" spans="1:14" x14ac:dyDescent="0.3">
      <c r="A38" s="8" t="s">
        <v>49</v>
      </c>
      <c r="B38" s="8">
        <v>0</v>
      </c>
    </row>
    <row r="39" spans="1:14" x14ac:dyDescent="0.3">
      <c r="A39" s="8" t="s">
        <v>50</v>
      </c>
      <c r="B39" s="16">
        <v>-0.103285</v>
      </c>
      <c r="C39" s="16"/>
    </row>
    <row r="40" spans="1:14" x14ac:dyDescent="0.3">
      <c r="A40" s="8" t="s">
        <v>51</v>
      </c>
      <c r="B40" s="16">
        <v>-0.104909</v>
      </c>
      <c r="C40" s="16"/>
    </row>
    <row r="41" spans="1:14" x14ac:dyDescent="0.3">
      <c r="A41" s="8" t="s">
        <v>52</v>
      </c>
      <c r="B41" s="16">
        <v>1.9632E-2</v>
      </c>
      <c r="C41" s="16"/>
      <c r="L41" s="12"/>
    </row>
    <row r="42" spans="1:14" x14ac:dyDescent="0.3">
      <c r="A42" s="2" t="s">
        <v>53</v>
      </c>
      <c r="C42" s="16"/>
      <c r="L42" s="20"/>
    </row>
    <row r="43" spans="1:14" ht="28" x14ac:dyDescent="0.3">
      <c r="G43" s="15" t="s">
        <v>33</v>
      </c>
      <c r="H43" s="15" t="s">
        <v>27</v>
      </c>
      <c r="I43" s="15" t="s">
        <v>34</v>
      </c>
      <c r="J43" s="15" t="s">
        <v>36</v>
      </c>
      <c r="K43" s="12"/>
    </row>
    <row r="44" spans="1:14" x14ac:dyDescent="0.3">
      <c r="G44" s="17" t="s">
        <v>42</v>
      </c>
      <c r="H44" s="17" t="s">
        <v>42</v>
      </c>
      <c r="I44" s="17" t="s">
        <v>42</v>
      </c>
      <c r="J44" s="17" t="s">
        <v>42</v>
      </c>
      <c r="K44" s="20"/>
      <c r="L44" s="16"/>
    </row>
    <row r="45" spans="1:14" x14ac:dyDescent="0.3">
      <c r="A45" s="8" t="s">
        <v>54</v>
      </c>
      <c r="B45" s="8" t="s">
        <v>55</v>
      </c>
      <c r="G45" s="16">
        <v>2.7168999999999999E-2</v>
      </c>
      <c r="H45" s="16">
        <v>-0.100907</v>
      </c>
      <c r="I45" s="16">
        <v>-0.140324</v>
      </c>
      <c r="J45" s="16">
        <v>-5.6966999999999997E-2</v>
      </c>
      <c r="K45" s="21"/>
      <c r="L45" s="16"/>
    </row>
    <row r="46" spans="1:14" x14ac:dyDescent="0.3">
      <c r="A46" s="8" t="s">
        <v>56</v>
      </c>
      <c r="B46" s="8" t="s">
        <v>57</v>
      </c>
      <c r="G46" s="16">
        <v>4.1535000000000002E-2</v>
      </c>
      <c r="H46" s="16">
        <v>-5.8293999999999999E-2</v>
      </c>
      <c r="I46" s="16">
        <v>-0.13372800000000001</v>
      </c>
      <c r="J46" s="16">
        <v>4.6274999999999997E-2</v>
      </c>
      <c r="K46" s="16"/>
      <c r="L46" s="16"/>
    </row>
    <row r="47" spans="1:14" x14ac:dyDescent="0.3">
      <c r="A47" s="8" t="s">
        <v>58</v>
      </c>
      <c r="B47" s="8" t="s">
        <v>59</v>
      </c>
      <c r="G47" s="16">
        <v>3.5570999999999998E-2</v>
      </c>
      <c r="H47" s="16">
        <v>-5.6755E-2</v>
      </c>
      <c r="I47" s="16">
        <v>-8.9717000000000005E-2</v>
      </c>
      <c r="J47" s="16">
        <v>3.4056999999999997E-2</v>
      </c>
      <c r="K47" s="16"/>
      <c r="L47" s="16"/>
    </row>
    <row r="48" spans="1:14" x14ac:dyDescent="0.3">
      <c r="A48" s="8" t="s">
        <v>60</v>
      </c>
      <c r="B48" s="8" t="s">
        <v>61</v>
      </c>
      <c r="G48" s="16">
        <v>4.2382000000000003E-2</v>
      </c>
      <c r="H48" s="16">
        <v>5.9909999999999998E-3</v>
      </c>
      <c r="I48" s="16">
        <v>0.242593</v>
      </c>
      <c r="J48" s="16">
        <v>8.2050999999999999E-2</v>
      </c>
      <c r="K48" s="16"/>
      <c r="L48" s="16"/>
    </row>
    <row r="49" spans="1:12" x14ac:dyDescent="0.3">
      <c r="A49" s="8" t="s">
        <v>62</v>
      </c>
      <c r="B49" s="8" t="s">
        <v>63</v>
      </c>
      <c r="G49" s="16">
        <v>4.7578000000000002E-2</v>
      </c>
      <c r="H49" s="16">
        <v>-5.6212999999999999E-2</v>
      </c>
      <c r="I49" s="16">
        <v>-0.25535999999999998</v>
      </c>
      <c r="J49" s="16">
        <v>5.4668000000000001E-2</v>
      </c>
      <c r="K49" s="16"/>
    </row>
    <row r="50" spans="1:12" x14ac:dyDescent="0.3">
      <c r="A50" s="8" t="s">
        <v>64</v>
      </c>
      <c r="B50" s="8" t="s">
        <v>65</v>
      </c>
      <c r="G50" s="16">
        <v>3.3084000000000002E-2</v>
      </c>
      <c r="H50" s="16">
        <v>1.0683E-2</v>
      </c>
      <c r="I50" s="16">
        <v>-2.7850000000000001E-3</v>
      </c>
      <c r="J50" s="16">
        <v>7.4785000000000004E-2</v>
      </c>
      <c r="K50" s="16"/>
    </row>
    <row r="51" spans="1:12" x14ac:dyDescent="0.3">
      <c r="A51" s="8" t="s">
        <v>66</v>
      </c>
      <c r="B51" s="8" t="s">
        <v>67</v>
      </c>
      <c r="G51" s="16">
        <v>4.0973000000000002E-2</v>
      </c>
      <c r="H51" s="16">
        <v>-0.12289899999999999</v>
      </c>
      <c r="I51" s="16">
        <v>-0.20200699999999999</v>
      </c>
      <c r="J51" s="16">
        <v>-5.2807E-2</v>
      </c>
      <c r="L51" s="16"/>
    </row>
    <row r="52" spans="1:12" x14ac:dyDescent="0.3">
      <c r="A52" s="8" t="s">
        <v>68</v>
      </c>
      <c r="B52" s="8" t="s">
        <v>69</v>
      </c>
      <c r="G52" s="16">
        <v>2.4572E-2</v>
      </c>
      <c r="H52" s="16">
        <v>-0.123192</v>
      </c>
      <c r="I52" s="16">
        <v>-0.13095499999999999</v>
      </c>
      <c r="J52" s="16">
        <v>0.30673</v>
      </c>
    </row>
    <row r="53" spans="1:12" x14ac:dyDescent="0.3">
      <c r="A53" s="8" t="s">
        <v>70</v>
      </c>
      <c r="B53" s="8" t="s">
        <v>71</v>
      </c>
      <c r="G53" s="16">
        <v>3.2627999999999997E-2</v>
      </c>
      <c r="H53" s="16">
        <v>-0.14013800000000001</v>
      </c>
      <c r="I53" s="16">
        <v>-0.16322200000000001</v>
      </c>
      <c r="J53" s="16">
        <v>0.52422199999999997</v>
      </c>
      <c r="K53" s="16"/>
    </row>
    <row r="54" spans="1:12" x14ac:dyDescent="0.3">
      <c r="A54" s="8" t="s">
        <v>72</v>
      </c>
      <c r="B54" s="8" t="s">
        <v>73</v>
      </c>
      <c r="G54" s="16">
        <v>3.6581000000000002E-2</v>
      </c>
      <c r="H54" s="16">
        <v>-0.178535</v>
      </c>
      <c r="I54" s="16">
        <v>-0.18732599999999999</v>
      </c>
      <c r="J54" s="16">
        <v>5.2728999999999998E-2</v>
      </c>
      <c r="L54" s="16"/>
    </row>
    <row r="55" spans="1:12" x14ac:dyDescent="0.3">
      <c r="A55" s="8" t="s">
        <v>74</v>
      </c>
      <c r="B55" s="8" t="s">
        <v>75</v>
      </c>
      <c r="G55" s="16">
        <v>2.0572E-2</v>
      </c>
      <c r="H55" s="16">
        <v>-0.12728100000000001</v>
      </c>
      <c r="I55" s="16">
        <v>-0.110037</v>
      </c>
      <c r="J55" s="16">
        <v>-0.13717599999999999</v>
      </c>
    </row>
    <row r="56" spans="1:12" x14ac:dyDescent="0.3">
      <c r="A56" s="8" t="s">
        <v>76</v>
      </c>
      <c r="B56" s="8" t="s">
        <v>77</v>
      </c>
      <c r="G56" s="16">
        <v>3.5487999999999999E-2</v>
      </c>
      <c r="H56" s="16">
        <v>1.2869E-2</v>
      </c>
      <c r="I56" s="16">
        <v>-0.198494</v>
      </c>
      <c r="J56" s="16">
        <v>6.6542000000000004E-2</v>
      </c>
      <c r="K56" s="16"/>
      <c r="L56" s="16"/>
    </row>
    <row r="57" spans="1:12" x14ac:dyDescent="0.3">
      <c r="A57" s="8" t="s">
        <v>78</v>
      </c>
      <c r="B57" s="8" t="s">
        <v>79</v>
      </c>
      <c r="G57" s="16">
        <v>6.7611000000000004E-2</v>
      </c>
      <c r="H57" s="16">
        <v>-7.349E-2</v>
      </c>
      <c r="I57" s="16">
        <v>-0.33737200000000001</v>
      </c>
      <c r="J57" s="16">
        <v>0.22448699999999999</v>
      </c>
      <c r="L57" s="16"/>
    </row>
    <row r="58" spans="1:12" x14ac:dyDescent="0.3">
      <c r="A58" s="8" t="s">
        <v>80</v>
      </c>
      <c r="B58" s="8" t="s">
        <v>81</v>
      </c>
      <c r="G58" s="16">
        <v>4.8855999999999997E-2</v>
      </c>
      <c r="H58" s="16">
        <v>-0.12067899999999999</v>
      </c>
      <c r="I58" s="16">
        <v>-0.210894</v>
      </c>
      <c r="J58" s="16">
        <v>-1.9008000000000001E-2</v>
      </c>
      <c r="K58" s="16"/>
      <c r="L58" s="16"/>
    </row>
    <row r="59" spans="1:12" x14ac:dyDescent="0.3">
      <c r="A59" s="8" t="s">
        <v>82</v>
      </c>
      <c r="B59" s="8" t="s">
        <v>83</v>
      </c>
      <c r="G59" s="16">
        <v>-4.6893999999999998E-2</v>
      </c>
      <c r="H59" s="16">
        <v>0.12159499999999999</v>
      </c>
      <c r="I59" s="16">
        <v>0.18449399999999999</v>
      </c>
      <c r="J59" s="16">
        <v>-3.3240000000000001E-3</v>
      </c>
      <c r="K59" s="16"/>
      <c r="L59" s="16"/>
    </row>
    <row r="60" spans="1:12" x14ac:dyDescent="0.3">
      <c r="A60" s="8" t="s">
        <v>84</v>
      </c>
      <c r="B60" s="8" t="s">
        <v>85</v>
      </c>
      <c r="G60" s="16">
        <v>4.4239000000000001E-2</v>
      </c>
      <c r="H60" s="16">
        <v>-8.0977999999999994E-2</v>
      </c>
      <c r="I60" s="16">
        <v>-0.20230899999999999</v>
      </c>
      <c r="J60" s="16">
        <v>2.4160999999999998E-2</v>
      </c>
      <c r="K60" s="16"/>
      <c r="L60" s="16"/>
    </row>
    <row r="61" spans="1:12" x14ac:dyDescent="0.3">
      <c r="A61" s="8" t="s">
        <v>86</v>
      </c>
      <c r="B61" s="8" t="s">
        <v>87</v>
      </c>
      <c r="G61" s="16">
        <v>2.8648E-2</v>
      </c>
      <c r="H61" s="16">
        <v>-8.4943000000000005E-2</v>
      </c>
      <c r="I61" s="16">
        <v>-0.12992200000000001</v>
      </c>
      <c r="J61" s="16">
        <v>3.3700000000000002E-3</v>
      </c>
      <c r="K61" s="16"/>
      <c r="L61" s="16"/>
    </row>
    <row r="62" spans="1:12" x14ac:dyDescent="0.3">
      <c r="A62" s="8" t="s">
        <v>88</v>
      </c>
      <c r="B62" s="8" t="s">
        <v>89</v>
      </c>
      <c r="G62" s="16">
        <v>1.1439E-2</v>
      </c>
      <c r="H62" s="16">
        <v>-6.5203999999999998E-2</v>
      </c>
      <c r="I62" s="16">
        <v>-7.0366999999999999E-2</v>
      </c>
      <c r="J62" s="16">
        <v>-2.3366999999999999E-2</v>
      </c>
      <c r="K62" s="16"/>
      <c r="L62" s="16"/>
    </row>
    <row r="63" spans="1:12" x14ac:dyDescent="0.3">
      <c r="A63" s="8" t="s">
        <v>90</v>
      </c>
      <c r="B63" s="8" t="s">
        <v>91</v>
      </c>
      <c r="G63" s="16">
        <v>1.3899999999999999E-4</v>
      </c>
      <c r="H63" s="16">
        <v>-1.9868E-2</v>
      </c>
      <c r="I63" s="16">
        <v>-2.0150000000000001E-2</v>
      </c>
      <c r="J63" s="16">
        <v>-2.6342999999999998E-2</v>
      </c>
      <c r="K63" s="16"/>
      <c r="L63" s="16"/>
    </row>
    <row r="64" spans="1:12" x14ac:dyDescent="0.3">
      <c r="A64" s="8" t="s">
        <v>92</v>
      </c>
      <c r="B64" s="8" t="s">
        <v>93</v>
      </c>
      <c r="G64" s="16">
        <v>6.1698999999999997E-2</v>
      </c>
      <c r="H64" s="16">
        <v>-7.8823000000000004E-2</v>
      </c>
      <c r="I64" s="16">
        <v>-0.29672100000000001</v>
      </c>
      <c r="J64" s="16">
        <v>4.2173000000000002E-2</v>
      </c>
      <c r="K64" s="16"/>
      <c r="L64" s="16"/>
    </row>
    <row r="65" spans="1:12" x14ac:dyDescent="0.3">
      <c r="A65" s="8" t="s">
        <v>94</v>
      </c>
      <c r="B65" s="8" t="s">
        <v>95</v>
      </c>
      <c r="G65" s="16">
        <v>3.0484000000000001E-2</v>
      </c>
      <c r="H65" s="16">
        <v>-7.5244000000000005E-2</v>
      </c>
      <c r="I65" s="16">
        <v>-0.12192500000000001</v>
      </c>
      <c r="J65" s="16">
        <v>-3.0959999999999998E-3</v>
      </c>
      <c r="K65" s="16"/>
      <c r="L65" s="16"/>
    </row>
    <row r="66" spans="1:12" x14ac:dyDescent="0.3">
      <c r="A66" s="8" t="s">
        <v>96</v>
      </c>
      <c r="B66" s="8" t="s">
        <v>97</v>
      </c>
      <c r="G66" s="16">
        <v>3.1573999999999998E-2</v>
      </c>
      <c r="H66" s="16">
        <v>-5.5414999999999999E-2</v>
      </c>
      <c r="I66" s="16">
        <v>-0.128777</v>
      </c>
      <c r="J66" s="16">
        <v>-9.3469999999999994E-3</v>
      </c>
      <c r="K66" s="16"/>
      <c r="L66" s="16"/>
    </row>
    <row r="67" spans="1:12" x14ac:dyDescent="0.3">
      <c r="A67" s="8" t="s">
        <v>98</v>
      </c>
      <c r="B67" s="8" t="s">
        <v>99</v>
      </c>
      <c r="G67" s="16">
        <v>2.7286000000000001E-2</v>
      </c>
      <c r="H67" s="16">
        <v>-2.9798999999999999E-2</v>
      </c>
      <c r="I67" s="16">
        <v>-0.11644400000000001</v>
      </c>
      <c r="J67" s="16">
        <v>2.4572E-2</v>
      </c>
      <c r="K67" s="16"/>
      <c r="L67" s="16"/>
    </row>
    <row r="68" spans="1:12" x14ac:dyDescent="0.3">
      <c r="A68" s="8" t="s">
        <v>100</v>
      </c>
      <c r="B68" s="8" t="s">
        <v>101</v>
      </c>
      <c r="G68" s="16">
        <v>4.2597000000000003E-2</v>
      </c>
      <c r="H68" s="16">
        <v>-4.9473000000000003E-2</v>
      </c>
      <c r="I68" s="16">
        <v>-0.19828000000000001</v>
      </c>
      <c r="J68" s="16">
        <v>3.8394999999999999E-2</v>
      </c>
      <c r="K68" s="16"/>
      <c r="L68" s="16"/>
    </row>
    <row r="69" spans="1:12" x14ac:dyDescent="0.3">
      <c r="A69" s="8" t="s">
        <v>102</v>
      </c>
      <c r="B69" s="8" t="s">
        <v>103</v>
      </c>
      <c r="G69" s="16">
        <v>5.0774E-2</v>
      </c>
      <c r="H69" s="16">
        <v>-0.14374799999999999</v>
      </c>
      <c r="I69" s="16">
        <v>-0.228438</v>
      </c>
      <c r="J69" s="16">
        <v>1.4468E-2</v>
      </c>
      <c r="K69" s="16"/>
      <c r="L69" s="16"/>
    </row>
    <row r="70" spans="1:12" x14ac:dyDescent="0.3">
      <c r="A70" s="8" t="s">
        <v>104</v>
      </c>
      <c r="B70" s="8" t="s">
        <v>105</v>
      </c>
      <c r="G70" s="16">
        <v>5.4273000000000002E-2</v>
      </c>
      <c r="H70" s="16">
        <v>-0.20618500000000001</v>
      </c>
      <c r="I70" s="16">
        <v>-0.228659</v>
      </c>
      <c r="J70" s="16">
        <v>0.104652</v>
      </c>
      <c r="K70" s="16"/>
      <c r="L70" s="16"/>
    </row>
    <row r="71" spans="1:12" x14ac:dyDescent="0.3">
      <c r="A71" s="8" t="s">
        <v>106</v>
      </c>
      <c r="B71" s="8" t="s">
        <v>107</v>
      </c>
      <c r="G71" s="16">
        <v>4.7571000000000002E-2</v>
      </c>
      <c r="H71" s="16">
        <v>-0.243168</v>
      </c>
      <c r="I71" s="16">
        <v>-0.21870100000000001</v>
      </c>
      <c r="J71" s="16">
        <v>0.104643</v>
      </c>
      <c r="K71" s="16"/>
      <c r="L71" s="16"/>
    </row>
    <row r="72" spans="1:12" x14ac:dyDescent="0.3">
      <c r="A72" s="8" t="s">
        <v>108</v>
      </c>
      <c r="B72" s="8" t="s">
        <v>109</v>
      </c>
      <c r="G72" s="16">
        <v>5.6932000000000003E-2</v>
      </c>
      <c r="H72" s="16">
        <v>-7.5762999999999997E-2</v>
      </c>
      <c r="I72" s="16">
        <v>-0.209476</v>
      </c>
      <c r="J72" s="16">
        <v>8.3763000000000004E-2</v>
      </c>
      <c r="K72" s="16"/>
      <c r="L72" s="16"/>
    </row>
    <row r="73" spans="1:12" x14ac:dyDescent="0.3">
      <c r="A73" s="8" t="s">
        <v>110</v>
      </c>
      <c r="B73" s="8" t="s">
        <v>111</v>
      </c>
      <c r="G73" s="16">
        <v>0.13772699999999999</v>
      </c>
      <c r="H73" s="16">
        <v>-0.84923300000000002</v>
      </c>
      <c r="I73" s="16">
        <v>-0.39106299999999999</v>
      </c>
      <c r="J73" s="16">
        <v>-9.2569999999999996E-3</v>
      </c>
      <c r="K73" s="16"/>
      <c r="L73" s="16"/>
    </row>
    <row r="74" spans="1:12" x14ac:dyDescent="0.3">
      <c r="A74" s="8" t="s">
        <v>112</v>
      </c>
      <c r="B74" s="8" t="s">
        <v>113</v>
      </c>
      <c r="G74" s="16">
        <v>0.115395</v>
      </c>
      <c r="H74" s="16">
        <v>-0.31896600000000003</v>
      </c>
      <c r="I74" s="16">
        <v>-0.168961</v>
      </c>
      <c r="J74" s="16">
        <v>2.9059000000000001E-2</v>
      </c>
    </row>
    <row r="75" spans="1:12" x14ac:dyDescent="0.3">
      <c r="A75" s="8" t="s">
        <v>114</v>
      </c>
      <c r="B75" s="8" t="s">
        <v>115</v>
      </c>
      <c r="G75" s="16">
        <v>4.6073999999999997E-2</v>
      </c>
      <c r="H75" s="16">
        <v>-6.9527000000000005E-2</v>
      </c>
      <c r="I75" s="16">
        <v>-7.0567000000000005E-2</v>
      </c>
      <c r="J75" s="16">
        <v>1.2403000000000001E-2</v>
      </c>
      <c r="K75" s="16"/>
      <c r="L75" s="16"/>
    </row>
    <row r="76" spans="1:12" x14ac:dyDescent="0.3">
      <c r="A76" s="8" t="s">
        <v>116</v>
      </c>
      <c r="B76" s="8" t="s">
        <v>117</v>
      </c>
      <c r="G76" s="16">
        <v>6.5682000000000004E-2</v>
      </c>
      <c r="H76" s="16">
        <v>-7.9818E-2</v>
      </c>
      <c r="I76" s="16">
        <v>-0.300402</v>
      </c>
      <c r="J76" s="16">
        <v>0.18027099999999999</v>
      </c>
      <c r="K76" s="16"/>
      <c r="L76" s="16"/>
    </row>
    <row r="77" spans="1:12" x14ac:dyDescent="0.3">
      <c r="A77" s="8" t="s">
        <v>118</v>
      </c>
      <c r="B77" s="8" t="s">
        <v>119</v>
      </c>
      <c r="G77" s="16">
        <v>6.6444000000000003E-2</v>
      </c>
      <c r="H77" s="16">
        <v>0.13242100000000001</v>
      </c>
      <c r="I77" s="16">
        <v>-0.29786600000000002</v>
      </c>
      <c r="J77" s="16">
        <v>0.26183699999999999</v>
      </c>
      <c r="K77" s="16"/>
      <c r="L77" s="16"/>
    </row>
    <row r="78" spans="1:12" x14ac:dyDescent="0.3">
      <c r="A78" s="8" t="s">
        <v>120</v>
      </c>
      <c r="B78" s="8" t="s">
        <v>121</v>
      </c>
      <c r="G78" s="16">
        <v>8.0268999999999993E-2</v>
      </c>
      <c r="H78" s="16">
        <v>-0.18126</v>
      </c>
      <c r="I78" s="16">
        <v>-0.28657700000000003</v>
      </c>
      <c r="J78" s="16">
        <v>0.107098</v>
      </c>
      <c r="K78" s="16"/>
      <c r="L78" s="16"/>
    </row>
    <row r="79" spans="1:12" x14ac:dyDescent="0.3">
      <c r="A79" s="8" t="s">
        <v>122</v>
      </c>
      <c r="B79" s="8" t="s">
        <v>123</v>
      </c>
      <c r="G79" s="16">
        <v>-2.4479999999999998E-2</v>
      </c>
      <c r="H79" s="16">
        <v>0.10278900000000001</v>
      </c>
      <c r="I79" s="16">
        <v>0.30601699999999998</v>
      </c>
      <c r="J79" s="16">
        <v>5.8600000000000004E-4</v>
      </c>
      <c r="K79" s="16"/>
      <c r="L79" s="16"/>
    </row>
    <row r="80" spans="1:12" x14ac:dyDescent="0.3">
      <c r="A80" s="8" t="s">
        <v>124</v>
      </c>
      <c r="B80" s="8" t="s">
        <v>125</v>
      </c>
      <c r="G80" s="16">
        <v>9.7466999999999998E-2</v>
      </c>
      <c r="H80" s="16">
        <v>-6.3833000000000001E-2</v>
      </c>
      <c r="I80" s="16">
        <v>-0.484458</v>
      </c>
      <c r="J80" s="16">
        <v>0.164632</v>
      </c>
      <c r="K80" s="16"/>
      <c r="L80" s="16"/>
    </row>
    <row r="81" spans="1:12" x14ac:dyDescent="0.3">
      <c r="A81" s="22" t="s">
        <v>126</v>
      </c>
      <c r="B81" s="22" t="s">
        <v>127</v>
      </c>
      <c r="C81" s="22"/>
      <c r="D81" s="22"/>
      <c r="E81" s="22"/>
      <c r="F81" s="22"/>
      <c r="G81" s="23">
        <v>1.0970000000000001E-2</v>
      </c>
      <c r="H81" s="23">
        <v>0.699936</v>
      </c>
      <c r="I81" s="23">
        <v>-7.7511999999999998E-2</v>
      </c>
      <c r="J81" s="23">
        <v>1.4778070000000001</v>
      </c>
      <c r="K81" s="16"/>
      <c r="L81" s="16"/>
    </row>
    <row r="82" spans="1:12" x14ac:dyDescent="0.3">
      <c r="A82" s="8" t="s">
        <v>128</v>
      </c>
      <c r="B82" s="8" t="s">
        <v>129</v>
      </c>
      <c r="G82" s="16">
        <v>2.4888E-2</v>
      </c>
      <c r="H82" s="16">
        <v>-1.2666E-2</v>
      </c>
      <c r="I82" s="16">
        <v>-1.2196E-2</v>
      </c>
      <c r="J82" s="16">
        <v>3.9003000000000003E-2</v>
      </c>
      <c r="K82" s="16"/>
      <c r="L82" s="16"/>
    </row>
    <row r="83" spans="1:12" x14ac:dyDescent="0.3">
      <c r="A83" s="8" t="s">
        <v>130</v>
      </c>
      <c r="B83" s="8" t="s">
        <v>131</v>
      </c>
      <c r="G83" s="16">
        <v>1.6742E-2</v>
      </c>
      <c r="H83" s="16">
        <v>2.0240000000000002E-3</v>
      </c>
      <c r="I83" s="16">
        <v>9.3570000000000007E-3</v>
      </c>
      <c r="J83" s="16">
        <v>-3.2709000000000002E-2</v>
      </c>
      <c r="K83" s="16"/>
      <c r="L83" s="16"/>
    </row>
    <row r="84" spans="1:12" x14ac:dyDescent="0.3">
      <c r="A84" s="8" t="s">
        <v>132</v>
      </c>
      <c r="B84" s="8" t="s">
        <v>133</v>
      </c>
      <c r="G84" s="16">
        <v>2.9680999999999999E-2</v>
      </c>
      <c r="H84" s="16">
        <v>-9.1357999999999995E-2</v>
      </c>
      <c r="I84" s="16">
        <v>-0.131244</v>
      </c>
      <c r="J84" s="16">
        <v>0.11947199999999999</v>
      </c>
      <c r="K84" s="16"/>
      <c r="L84" s="16"/>
    </row>
    <row r="85" spans="1:12" x14ac:dyDescent="0.3">
      <c r="A85" s="8" t="s">
        <v>134</v>
      </c>
      <c r="B85" s="8" t="s">
        <v>135</v>
      </c>
      <c r="G85" s="16">
        <v>3.7441000000000002E-2</v>
      </c>
      <c r="H85" s="16">
        <v>-8.4606000000000001E-2</v>
      </c>
      <c r="I85" s="16">
        <v>-0.10392700000000001</v>
      </c>
      <c r="J85" s="16">
        <v>8.0149999999999996E-3</v>
      </c>
      <c r="K85" s="16"/>
      <c r="L85" s="16"/>
    </row>
    <row r="86" spans="1:12" x14ac:dyDescent="0.3">
      <c r="A86" s="8" t="s">
        <v>136</v>
      </c>
      <c r="B86" s="8" t="s">
        <v>137</v>
      </c>
      <c r="G86" s="16">
        <v>6.0390000000000001E-3</v>
      </c>
      <c r="H86" s="16">
        <v>6.5928E-2</v>
      </c>
      <c r="I86" s="16">
        <v>-3.5048000000000003E-2</v>
      </c>
      <c r="J86" s="16">
        <v>0.19705700000000001</v>
      </c>
      <c r="K86" s="16"/>
      <c r="L86" s="16"/>
    </row>
    <row r="87" spans="1:12" x14ac:dyDescent="0.3">
      <c r="A87" s="8" t="s">
        <v>138</v>
      </c>
      <c r="B87" s="8" t="s">
        <v>139</v>
      </c>
      <c r="G87" s="16">
        <v>7.1346999999999994E-2</v>
      </c>
      <c r="H87" s="16">
        <v>-9.6712000000000006E-2</v>
      </c>
      <c r="I87" s="16">
        <v>-0.26368200000000003</v>
      </c>
      <c r="J87" s="16">
        <v>0.210899</v>
      </c>
      <c r="K87" s="16"/>
      <c r="L87" s="16"/>
    </row>
    <row r="88" spans="1:12" x14ac:dyDescent="0.3">
      <c r="A88" s="8" t="s">
        <v>140</v>
      </c>
      <c r="B88" s="8" t="s">
        <v>141</v>
      </c>
      <c r="G88" s="16">
        <v>6.9253999999999996E-2</v>
      </c>
      <c r="H88" s="16">
        <v>5.0146000000000003E-2</v>
      </c>
      <c r="I88" s="16">
        <v>-0.35496100000000003</v>
      </c>
      <c r="J88" s="16">
        <v>0.31287100000000001</v>
      </c>
      <c r="K88" s="16"/>
    </row>
    <row r="89" spans="1:12" x14ac:dyDescent="0.3">
      <c r="A89" s="8" t="s">
        <v>142</v>
      </c>
      <c r="B89" s="8" t="s">
        <v>143</v>
      </c>
      <c r="G89" s="16">
        <v>6.5641000000000005E-2</v>
      </c>
      <c r="H89" s="16">
        <v>1.1454000000000001E-2</v>
      </c>
      <c r="I89" s="16">
        <v>-0.28421800000000003</v>
      </c>
      <c r="J89" s="16">
        <v>6.5030000000000004E-2</v>
      </c>
      <c r="K89" s="16"/>
    </row>
    <row r="90" spans="1:12" x14ac:dyDescent="0.3">
      <c r="A90" s="8" t="s">
        <v>144</v>
      </c>
      <c r="B90" s="8" t="s">
        <v>145</v>
      </c>
      <c r="G90" s="16">
        <v>2.1614000000000001E-2</v>
      </c>
      <c r="H90" s="16">
        <v>0.12081600000000001</v>
      </c>
      <c r="I90" s="16">
        <v>-0.133517</v>
      </c>
      <c r="J90" s="16">
        <v>0.11616799999999999</v>
      </c>
    </row>
    <row r="91" spans="1:12" x14ac:dyDescent="0.3">
      <c r="A91" s="8" t="s">
        <v>146</v>
      </c>
      <c r="B91" s="8" t="s">
        <v>147</v>
      </c>
      <c r="G91" s="16">
        <v>6.2811000000000006E-2</v>
      </c>
      <c r="H91" s="16">
        <v>0.133967</v>
      </c>
      <c r="I91" s="16">
        <v>-0.30636999999999998</v>
      </c>
      <c r="J91" s="16">
        <v>0.11166</v>
      </c>
    </row>
    <row r="92" spans="1:12" x14ac:dyDescent="0.3">
      <c r="A92" s="8" t="s">
        <v>148</v>
      </c>
      <c r="B92" s="8" t="s">
        <v>149</v>
      </c>
      <c r="G92" s="16">
        <v>6.6320000000000004E-2</v>
      </c>
      <c r="H92" s="16">
        <v>-3.4919999999999999E-3</v>
      </c>
      <c r="I92" s="16">
        <v>-0.23946700000000001</v>
      </c>
      <c r="J92" s="16">
        <v>0.14401600000000001</v>
      </c>
      <c r="L92" s="16"/>
    </row>
    <row r="93" spans="1:12" x14ac:dyDescent="0.3">
      <c r="A93" s="8" t="s">
        <v>150</v>
      </c>
      <c r="B93" s="8" t="s">
        <v>151</v>
      </c>
      <c r="G93" s="16">
        <v>4.9583000000000002E-2</v>
      </c>
      <c r="H93" s="16">
        <v>0.15087500000000001</v>
      </c>
      <c r="I93" s="16">
        <v>-0.22222500000000001</v>
      </c>
      <c r="J93" s="16">
        <v>9.3634999999999996E-2</v>
      </c>
    </row>
    <row r="94" spans="1:12" x14ac:dyDescent="0.3">
      <c r="A94" s="8" t="s">
        <v>152</v>
      </c>
      <c r="B94" s="8" t="s">
        <v>153</v>
      </c>
      <c r="G94" s="16">
        <v>2.5853000000000001E-2</v>
      </c>
      <c r="H94" s="16">
        <v>-0.14961099999999999</v>
      </c>
      <c r="I94" s="16">
        <v>-0.13352900000000001</v>
      </c>
      <c r="J94" s="16">
        <v>0.31040099999999998</v>
      </c>
      <c r="K94" s="16"/>
    </row>
    <row r="95" spans="1:12" x14ac:dyDescent="0.3">
      <c r="A95" s="8" t="s">
        <v>154</v>
      </c>
      <c r="B95" s="8" t="s">
        <v>155</v>
      </c>
      <c r="G95" s="16">
        <v>6.3316999999999998E-2</v>
      </c>
      <c r="H95" s="16">
        <v>-6.8296999999999997E-2</v>
      </c>
      <c r="I95" s="16">
        <v>-0.29821599999999998</v>
      </c>
      <c r="J95" s="16">
        <v>7.9274999999999998E-2</v>
      </c>
      <c r="L95" s="16"/>
    </row>
    <row r="96" spans="1:12" x14ac:dyDescent="0.3">
      <c r="A96" s="8" t="s">
        <v>156</v>
      </c>
      <c r="B96" s="8" t="s">
        <v>157</v>
      </c>
      <c r="G96" s="16">
        <v>1.6527E-2</v>
      </c>
      <c r="H96" s="16">
        <v>5.6709000000000002E-2</v>
      </c>
      <c r="I96" s="16">
        <v>-7.2246000000000005E-2</v>
      </c>
      <c r="J96" s="16">
        <v>7.8258999999999995E-2</v>
      </c>
      <c r="L96" s="16"/>
    </row>
    <row r="97" spans="1:12" x14ac:dyDescent="0.3">
      <c r="A97" s="8" t="s">
        <v>158</v>
      </c>
      <c r="B97" s="8" t="s">
        <v>159</v>
      </c>
      <c r="G97" s="16">
        <v>3.8733999999999998E-2</v>
      </c>
      <c r="H97" s="16">
        <v>5.1795000000000001E-2</v>
      </c>
      <c r="I97" s="16">
        <v>-0.184305</v>
      </c>
      <c r="J97" s="16">
        <v>0.102338</v>
      </c>
      <c r="K97" s="16"/>
      <c r="L97" s="16"/>
    </row>
    <row r="98" spans="1:12" x14ac:dyDescent="0.3">
      <c r="A98" s="8" t="s">
        <v>160</v>
      </c>
      <c r="B98" s="8" t="s">
        <v>161</v>
      </c>
      <c r="G98" s="16">
        <v>4.1939999999999998E-2</v>
      </c>
      <c r="H98" s="16">
        <v>3.4329999999999999E-2</v>
      </c>
      <c r="I98" s="16">
        <v>-0.178476</v>
      </c>
      <c r="J98" s="16">
        <v>0.10531</v>
      </c>
      <c r="K98" s="16"/>
      <c r="L98" s="16"/>
    </row>
    <row r="99" spans="1:12" x14ac:dyDescent="0.3">
      <c r="A99" s="8" t="s">
        <v>162</v>
      </c>
      <c r="B99" s="8" t="s">
        <v>163</v>
      </c>
      <c r="G99" s="16">
        <v>3.4256000000000002E-2</v>
      </c>
      <c r="H99" s="16">
        <v>-0.126115</v>
      </c>
      <c r="I99" s="16">
        <v>-0.11880599999999999</v>
      </c>
      <c r="J99" s="16">
        <v>9.1961000000000001E-2</v>
      </c>
      <c r="K99" s="16"/>
    </row>
    <row r="100" spans="1:12" x14ac:dyDescent="0.3">
      <c r="A100" s="8" t="s">
        <v>164</v>
      </c>
      <c r="B100" s="8" t="s">
        <v>165</v>
      </c>
      <c r="G100" s="16">
        <v>4.6066999999999997E-2</v>
      </c>
      <c r="H100" s="16">
        <v>-3.8157000000000003E-2</v>
      </c>
      <c r="I100" s="16">
        <v>-0.227386</v>
      </c>
      <c r="J100" s="16">
        <v>0.26138400000000001</v>
      </c>
      <c r="K100" s="16"/>
      <c r="L100" s="16"/>
    </row>
    <row r="101" spans="1:12" x14ac:dyDescent="0.3">
      <c r="A101" s="8" t="s">
        <v>166</v>
      </c>
      <c r="B101" s="8" t="s">
        <v>167</v>
      </c>
      <c r="G101" s="16">
        <v>4.5908999999999998E-2</v>
      </c>
      <c r="H101" s="16">
        <v>-9.2204999999999995E-2</v>
      </c>
      <c r="I101" s="16">
        <v>-0.228246</v>
      </c>
      <c r="J101" s="16">
        <v>0.133351</v>
      </c>
      <c r="L101" s="16"/>
    </row>
    <row r="102" spans="1:12" x14ac:dyDescent="0.3">
      <c r="A102" s="22" t="s">
        <v>168</v>
      </c>
      <c r="B102" s="22" t="s">
        <v>169</v>
      </c>
      <c r="C102" s="22"/>
      <c r="D102" s="22"/>
      <c r="E102" s="22"/>
      <c r="F102" s="22"/>
      <c r="G102" s="23">
        <v>5.9062000000000003E-2</v>
      </c>
      <c r="H102" s="23">
        <v>4.9982009999999999</v>
      </c>
      <c r="I102" s="23">
        <v>-0.252888</v>
      </c>
      <c r="J102" s="23">
        <v>2.6983470000000001</v>
      </c>
      <c r="K102" s="16"/>
      <c r="L102" s="16"/>
    </row>
    <row r="103" spans="1:12" x14ac:dyDescent="0.3">
      <c r="A103" s="8" t="s">
        <v>170</v>
      </c>
      <c r="B103" s="8" t="s">
        <v>171</v>
      </c>
      <c r="G103" s="16">
        <v>3.3711999999999999E-2</v>
      </c>
      <c r="H103" s="16">
        <v>6.5620000000000001E-3</v>
      </c>
      <c r="I103" s="16">
        <v>3.5776000000000002E-2</v>
      </c>
      <c r="J103" s="16">
        <v>6.6792000000000004E-2</v>
      </c>
      <c r="K103" s="16"/>
      <c r="L103" s="16"/>
    </row>
    <row r="104" spans="1:12" x14ac:dyDescent="0.3">
      <c r="A104" s="8" t="s">
        <v>172</v>
      </c>
      <c r="B104" s="8" t="s">
        <v>173</v>
      </c>
      <c r="G104" s="16">
        <v>3.3301999999999998E-2</v>
      </c>
      <c r="H104" s="16">
        <v>6.3425999999999996E-2</v>
      </c>
      <c r="I104" s="16">
        <v>1.3050000000000001E-2</v>
      </c>
      <c r="J104" s="16">
        <v>0.104504</v>
      </c>
      <c r="K104" s="16"/>
      <c r="L104" s="16"/>
    </row>
    <row r="105" spans="1:12" x14ac:dyDescent="0.3">
      <c r="A105" s="8" t="s">
        <v>174</v>
      </c>
      <c r="B105" s="8" t="s">
        <v>175</v>
      </c>
      <c r="G105" s="16">
        <v>5.3992999999999999E-2</v>
      </c>
      <c r="H105" s="16">
        <v>6.0949999999999997E-3</v>
      </c>
      <c r="I105" s="16">
        <v>-0.121035</v>
      </c>
      <c r="J105" s="16">
        <v>9.5679E-2</v>
      </c>
      <c r="K105" s="16"/>
      <c r="L105" s="16"/>
    </row>
    <row r="106" spans="1:12" x14ac:dyDescent="0.3">
      <c r="A106" s="8" t="s">
        <v>176</v>
      </c>
      <c r="B106" s="8" t="s">
        <v>177</v>
      </c>
      <c r="G106" s="16">
        <v>1.261E-2</v>
      </c>
      <c r="H106" s="16">
        <v>7.9277E-2</v>
      </c>
      <c r="I106" s="16">
        <v>8.6948999999999999E-2</v>
      </c>
      <c r="J106" s="16">
        <v>0.102973</v>
      </c>
      <c r="K106" s="16"/>
      <c r="L106" s="16"/>
    </row>
    <row r="107" spans="1:12" x14ac:dyDescent="0.3">
      <c r="A107" s="8" t="s">
        <v>178</v>
      </c>
      <c r="B107" s="8" t="s">
        <v>179</v>
      </c>
      <c r="G107" s="16">
        <v>5.4637999999999999E-2</v>
      </c>
      <c r="H107" s="16">
        <v>-8.4999999999999995E-4</v>
      </c>
      <c r="I107" s="16">
        <v>-0.24454100000000001</v>
      </c>
      <c r="J107" s="16">
        <v>8.5366999999999998E-2</v>
      </c>
      <c r="K107" s="16"/>
      <c r="L107" s="16"/>
    </row>
    <row r="108" spans="1:12" x14ac:dyDescent="0.3">
      <c r="A108" s="8" t="s">
        <v>180</v>
      </c>
      <c r="B108" s="8" t="s">
        <v>181</v>
      </c>
      <c r="G108" s="16">
        <v>7.4201000000000003E-2</v>
      </c>
      <c r="H108" s="16">
        <v>-0.45677099999999998</v>
      </c>
      <c r="I108" s="16">
        <v>-0.30471500000000001</v>
      </c>
      <c r="J108" s="16">
        <v>-8.2660000000000008E-3</v>
      </c>
      <c r="K108" s="16"/>
    </row>
    <row r="109" spans="1:12" x14ac:dyDescent="0.3">
      <c r="A109" s="8" t="s">
        <v>182</v>
      </c>
      <c r="B109" s="8" t="s">
        <v>183</v>
      </c>
      <c r="G109" s="16">
        <v>3.0603000000000002E-2</v>
      </c>
      <c r="H109" s="16">
        <v>2.6911999999999998E-2</v>
      </c>
      <c r="I109" s="16">
        <v>-0.17238000000000001</v>
      </c>
      <c r="J109" s="16">
        <v>1.1434E-2</v>
      </c>
      <c r="K109" s="16"/>
    </row>
    <row r="110" spans="1:12" x14ac:dyDescent="0.3">
      <c r="A110" s="8" t="s">
        <v>184</v>
      </c>
      <c r="B110" s="8" t="s">
        <v>185</v>
      </c>
      <c r="G110" s="16">
        <v>3.8038000000000002E-2</v>
      </c>
      <c r="H110" s="16">
        <v>1.3058E-2</v>
      </c>
      <c r="I110" s="16">
        <v>0</v>
      </c>
      <c r="J110" s="16">
        <v>0</v>
      </c>
      <c r="K110" s="16"/>
      <c r="L110" s="16"/>
    </row>
    <row r="111" spans="1:12" x14ac:dyDescent="0.3">
      <c r="A111" s="8" t="s">
        <v>186</v>
      </c>
      <c r="B111" s="8" t="s">
        <v>187</v>
      </c>
      <c r="G111" s="16">
        <v>4.4998000000000003E-2</v>
      </c>
      <c r="H111" s="16">
        <v>-2.2696000000000001E-2</v>
      </c>
      <c r="I111" s="16">
        <v>0</v>
      </c>
      <c r="J111" s="16">
        <v>0</v>
      </c>
    </row>
    <row r="112" spans="1:12" x14ac:dyDescent="0.3">
      <c r="A112" s="8" t="s">
        <v>188</v>
      </c>
      <c r="B112" s="8" t="s">
        <v>189</v>
      </c>
      <c r="G112" s="16">
        <v>3.4278000000000003E-2</v>
      </c>
      <c r="H112" s="16">
        <v>2.4716999999999999E-2</v>
      </c>
      <c r="I112" s="16">
        <v>-0.17121400000000001</v>
      </c>
      <c r="J112" s="16">
        <v>2.3043000000000001E-2</v>
      </c>
      <c r="K112" s="16"/>
    </row>
    <row r="113" spans="1:12" x14ac:dyDescent="0.3">
      <c r="A113" s="8" t="s">
        <v>190</v>
      </c>
      <c r="B113" s="8" t="s">
        <v>191</v>
      </c>
      <c r="G113" s="16">
        <v>5.5046999999999999E-2</v>
      </c>
      <c r="H113" s="16">
        <v>9.8097000000000004E-2</v>
      </c>
      <c r="I113" s="16">
        <v>0</v>
      </c>
      <c r="J113" s="16">
        <v>0</v>
      </c>
      <c r="K113" s="16"/>
    </row>
    <row r="114" spans="1:12" x14ac:dyDescent="0.3">
      <c r="A114" s="8" t="s">
        <v>192</v>
      </c>
      <c r="B114" s="8" t="s">
        <v>193</v>
      </c>
      <c r="G114" s="16">
        <v>3.6782000000000002E-2</v>
      </c>
      <c r="H114" s="16">
        <v>0.14344699999999999</v>
      </c>
      <c r="I114" s="16">
        <v>0</v>
      </c>
      <c r="J114" s="16">
        <v>0</v>
      </c>
    </row>
    <row r="115" spans="1:12" x14ac:dyDescent="0.3">
      <c r="A115" s="8" t="s">
        <v>194</v>
      </c>
      <c r="B115" s="8" t="s">
        <v>195</v>
      </c>
      <c r="G115" s="16">
        <v>5.5780999999999997E-2</v>
      </c>
      <c r="H115" s="16">
        <v>0.17482600000000001</v>
      </c>
      <c r="I115" s="16">
        <v>0</v>
      </c>
      <c r="J115" s="16">
        <v>0</v>
      </c>
      <c r="L115" s="16"/>
    </row>
    <row r="116" spans="1:12" x14ac:dyDescent="0.3">
      <c r="A116" s="8" t="s">
        <v>196</v>
      </c>
      <c r="B116" s="8" t="s">
        <v>197</v>
      </c>
      <c r="G116" s="16">
        <v>6.1758E-2</v>
      </c>
      <c r="H116" s="16">
        <v>0.14122100000000001</v>
      </c>
      <c r="I116" s="16">
        <v>-0.30821700000000002</v>
      </c>
      <c r="J116" s="16">
        <v>0</v>
      </c>
    </row>
    <row r="117" spans="1:12" x14ac:dyDescent="0.3">
      <c r="A117" s="8" t="s">
        <v>198</v>
      </c>
      <c r="B117" s="8" t="s">
        <v>199</v>
      </c>
      <c r="G117" s="16">
        <v>7.2566000000000005E-2</v>
      </c>
      <c r="H117" s="16">
        <v>7.6139999999999999E-2</v>
      </c>
      <c r="I117" s="16">
        <v>-0.362043</v>
      </c>
      <c r="J117" s="16">
        <v>5.2158000000000003E-2</v>
      </c>
      <c r="K117" s="16"/>
    </row>
    <row r="118" spans="1:12" x14ac:dyDescent="0.3">
      <c r="A118" s="8" t="s">
        <v>200</v>
      </c>
      <c r="B118" s="8" t="s">
        <v>201</v>
      </c>
      <c r="G118" s="16">
        <v>-8.1999999999999998E-4</v>
      </c>
      <c r="H118" s="16">
        <v>7.1614999999999998E-2</v>
      </c>
      <c r="I118" s="16">
        <v>4.0990000000000002E-3</v>
      </c>
      <c r="J118" s="16">
        <v>3.4851E-2</v>
      </c>
      <c r="L118" s="16"/>
    </row>
    <row r="119" spans="1:12" x14ac:dyDescent="0.3">
      <c r="A119" s="8" t="s">
        <v>202</v>
      </c>
      <c r="B119" s="8" t="s">
        <v>203</v>
      </c>
      <c r="G119" s="16">
        <v>8.9455999999999994E-2</v>
      </c>
      <c r="H119" s="16">
        <v>-1.6646999999999999E-2</v>
      </c>
      <c r="I119" s="16">
        <v>0</v>
      </c>
      <c r="J119" s="16">
        <v>0</v>
      </c>
      <c r="K119" s="16"/>
      <c r="L119" s="16"/>
    </row>
    <row r="120" spans="1:12" x14ac:dyDescent="0.3">
      <c r="A120" s="8" t="s">
        <v>204</v>
      </c>
      <c r="B120" s="8" t="s">
        <v>205</v>
      </c>
      <c r="G120" s="16">
        <v>6.4851000000000006E-2</v>
      </c>
      <c r="H120" s="16">
        <v>-0.18621199999999999</v>
      </c>
      <c r="I120" s="16">
        <v>-0.32362400000000002</v>
      </c>
      <c r="J120" s="16">
        <v>6.7559999999999995E-2</v>
      </c>
      <c r="K120" s="16"/>
      <c r="L120" s="16"/>
    </row>
    <row r="121" spans="1:12" x14ac:dyDescent="0.3">
      <c r="A121" s="8" t="s">
        <v>206</v>
      </c>
      <c r="B121" s="8" t="s">
        <v>207</v>
      </c>
      <c r="G121" s="16">
        <v>8.1374000000000002E-2</v>
      </c>
      <c r="H121" s="16">
        <v>-4.5391000000000001E-2</v>
      </c>
      <c r="I121" s="16">
        <v>-0.40587899999999999</v>
      </c>
      <c r="J121" s="16">
        <v>-2.2527999999999999E-2</v>
      </c>
      <c r="K121" s="16"/>
      <c r="L121" s="16"/>
    </row>
    <row r="122" spans="1:12" x14ac:dyDescent="0.3">
      <c r="A122" s="22" t="s">
        <v>208</v>
      </c>
      <c r="B122" s="22" t="s">
        <v>209</v>
      </c>
      <c r="C122" s="22"/>
      <c r="D122" s="22"/>
      <c r="E122" s="22"/>
      <c r="F122" s="22"/>
      <c r="G122" s="23">
        <v>6.7419000000000007E-2</v>
      </c>
      <c r="H122" s="23">
        <v>3.3328999999999998E-2</v>
      </c>
      <c r="I122" s="23">
        <v>-0.33641500000000002</v>
      </c>
      <c r="J122" s="23">
        <v>-1.7461999999999998E-2</v>
      </c>
      <c r="K122" s="16"/>
      <c r="L122" s="16"/>
    </row>
    <row r="123" spans="1:12" x14ac:dyDescent="0.3">
      <c r="A123" s="22" t="s">
        <v>210</v>
      </c>
      <c r="B123" s="22" t="s">
        <v>211</v>
      </c>
      <c r="C123" s="22"/>
      <c r="D123" s="22"/>
      <c r="E123" s="22"/>
      <c r="F123" s="22"/>
      <c r="G123" s="23">
        <v>4.9356999999999998E-2</v>
      </c>
      <c r="H123" s="23">
        <v>-0.13766</v>
      </c>
      <c r="I123" s="23">
        <v>-0.246418</v>
      </c>
      <c r="J123" s="23">
        <v>-1.5618E-2</v>
      </c>
      <c r="K123" s="16"/>
      <c r="L123" s="16"/>
    </row>
    <row r="124" spans="1:12" x14ac:dyDescent="0.3">
      <c r="A124" s="22" t="s">
        <v>212</v>
      </c>
      <c r="B124" s="22" t="s">
        <v>213</v>
      </c>
      <c r="C124" s="22"/>
      <c r="D124" s="22"/>
      <c r="E124" s="22"/>
      <c r="F124" s="22"/>
      <c r="G124" s="23">
        <v>0.198351</v>
      </c>
      <c r="H124" s="23">
        <v>-0.56878399999999996</v>
      </c>
      <c r="I124" s="23">
        <v>-0.98587999999999998</v>
      </c>
      <c r="J124" s="23">
        <v>0.207902</v>
      </c>
      <c r="K124" s="16"/>
      <c r="L124" s="16"/>
    </row>
    <row r="125" spans="1:12" x14ac:dyDescent="0.3">
      <c r="A125" s="26" t="s">
        <v>214</v>
      </c>
      <c r="B125" s="27" t="s">
        <v>215</v>
      </c>
      <c r="C125" s="27"/>
      <c r="D125" s="27"/>
      <c r="E125" s="27"/>
      <c r="F125" s="27"/>
      <c r="G125" s="28">
        <v>-10.000000999999999</v>
      </c>
      <c r="H125" s="28">
        <v>12.398158</v>
      </c>
      <c r="I125" s="28">
        <v>11.22824</v>
      </c>
      <c r="J125" s="28">
        <v>-7.7936860000000001</v>
      </c>
      <c r="K125" s="16"/>
      <c r="L125" s="16"/>
    </row>
    <row r="126" spans="1:12" x14ac:dyDescent="0.3">
      <c r="A126" s="22" t="s">
        <v>216</v>
      </c>
      <c r="B126" s="22" t="s">
        <v>217</v>
      </c>
      <c r="C126" s="22"/>
      <c r="D126" s="22"/>
      <c r="E126" s="22"/>
      <c r="F126" s="22"/>
      <c r="G126" s="23">
        <v>0.72863</v>
      </c>
      <c r="H126" s="23">
        <v>-1.0971649999999999</v>
      </c>
      <c r="I126" s="23">
        <v>-3.5648490000000002</v>
      </c>
      <c r="J126" s="23">
        <v>-3.3584999999999997E-2</v>
      </c>
      <c r="K126" s="16"/>
      <c r="L126" s="16"/>
    </row>
    <row r="127" spans="1:12" x14ac:dyDescent="0.3">
      <c r="A127" s="22" t="s">
        <v>218</v>
      </c>
      <c r="B127" s="22" t="s">
        <v>219</v>
      </c>
      <c r="C127" s="22"/>
      <c r="D127" s="22"/>
      <c r="E127" s="22"/>
      <c r="F127" s="22"/>
      <c r="G127" s="23">
        <v>-0.19017300000000001</v>
      </c>
      <c r="H127" s="23">
        <v>0.91578899999999996</v>
      </c>
      <c r="I127" s="23">
        <v>0.95631299999999997</v>
      </c>
      <c r="J127" s="23">
        <v>6.990113</v>
      </c>
      <c r="K127" s="16"/>
      <c r="L127" s="16"/>
    </row>
    <row r="128" spans="1:12" x14ac:dyDescent="0.3">
      <c r="A128" s="8" t="s">
        <v>220</v>
      </c>
      <c r="B128" s="8" t="s">
        <v>221</v>
      </c>
      <c r="G128" s="16">
        <v>6.4292000000000002E-2</v>
      </c>
      <c r="H128" s="16">
        <v>-4.0306000000000002E-2</v>
      </c>
      <c r="I128" s="16">
        <v>-0.14766499999999999</v>
      </c>
      <c r="J128" s="16">
        <v>1.6285999999999998E-2</v>
      </c>
      <c r="K128" s="16"/>
    </row>
    <row r="129" spans="1:27" x14ac:dyDescent="0.3">
      <c r="A129" s="8" t="s">
        <v>222</v>
      </c>
      <c r="B129" s="8" t="s">
        <v>223</v>
      </c>
      <c r="G129" s="16">
        <v>3.9306000000000001E-2</v>
      </c>
      <c r="H129" s="16">
        <v>0.14835499999999999</v>
      </c>
      <c r="I129" s="16">
        <v>-0.167957</v>
      </c>
      <c r="J129" s="16">
        <v>0.19003999999999999</v>
      </c>
      <c r="K129" s="16"/>
      <c r="L129" s="16"/>
    </row>
    <row r="130" spans="1:27" x14ac:dyDescent="0.3">
      <c r="A130" s="8" t="s">
        <v>224</v>
      </c>
      <c r="B130" s="8" t="s">
        <v>225</v>
      </c>
      <c r="G130" s="16">
        <v>2.2280999999999999E-2</v>
      </c>
      <c r="H130" s="16">
        <v>0.345059</v>
      </c>
      <c r="I130" s="16">
        <v>-0.11133</v>
      </c>
      <c r="J130" s="16">
        <v>0</v>
      </c>
      <c r="K130" s="16"/>
      <c r="L130" s="16"/>
    </row>
    <row r="131" spans="1:27" x14ac:dyDescent="0.3">
      <c r="A131" s="8" t="s">
        <v>226</v>
      </c>
      <c r="B131" s="8" t="s">
        <v>227</v>
      </c>
      <c r="G131" s="16">
        <v>4.7631E-2</v>
      </c>
      <c r="H131" s="16">
        <v>-8.4749999999999999E-3</v>
      </c>
      <c r="I131" s="16">
        <v>-0.237816</v>
      </c>
      <c r="J131" s="16">
        <v>9.3966999999999995E-2</v>
      </c>
      <c r="K131" s="16"/>
      <c r="L131" s="16"/>
    </row>
    <row r="132" spans="1:27" x14ac:dyDescent="0.3">
      <c r="A132" s="8" t="s">
        <v>228</v>
      </c>
      <c r="B132" s="8" t="s">
        <v>229</v>
      </c>
      <c r="G132" s="16">
        <v>2.6044000000000001E-2</v>
      </c>
      <c r="H132" s="16">
        <v>6.0772E-2</v>
      </c>
      <c r="I132" s="16">
        <v>-0.13012000000000001</v>
      </c>
      <c r="J132" s="16">
        <v>7.5813000000000005E-2</v>
      </c>
      <c r="K132" s="16"/>
      <c r="L132" s="16"/>
    </row>
    <row r="133" spans="1:27" x14ac:dyDescent="0.3">
      <c r="A133" s="8" t="s">
        <v>230</v>
      </c>
      <c r="B133" s="8" t="s">
        <v>231</v>
      </c>
      <c r="G133" s="16">
        <v>7.1425000000000002E-2</v>
      </c>
      <c r="H133" s="16">
        <v>-5.1603999999999997E-2</v>
      </c>
      <c r="I133" s="16">
        <v>-0.35636299999999999</v>
      </c>
      <c r="J133" s="16">
        <v>-3.1981000000000002E-2</v>
      </c>
      <c r="K133" s="16"/>
      <c r="L133" s="16"/>
    </row>
    <row r="134" spans="1:27" x14ac:dyDescent="0.3">
      <c r="A134" s="8" t="s">
        <v>232</v>
      </c>
      <c r="B134" s="8" t="s">
        <v>233</v>
      </c>
      <c r="G134" s="16">
        <v>4.8122999999999999E-2</v>
      </c>
      <c r="H134" s="16">
        <v>1.8138999999999999E-2</v>
      </c>
      <c r="I134" s="16">
        <v>-0.24026600000000001</v>
      </c>
      <c r="J134" s="16">
        <v>2.8816000000000001E-2</v>
      </c>
      <c r="K134" s="16"/>
      <c r="L134" s="16"/>
    </row>
    <row r="135" spans="1:27" x14ac:dyDescent="0.3">
      <c r="A135" s="8" t="s">
        <v>234</v>
      </c>
      <c r="B135" s="8" t="s">
        <v>235</v>
      </c>
      <c r="G135" s="16">
        <v>4.6330999999999997E-2</v>
      </c>
      <c r="H135" s="16">
        <v>-1.7229999999999999E-2</v>
      </c>
      <c r="I135" s="16">
        <v>-0.23133500000000001</v>
      </c>
      <c r="J135" s="16">
        <v>3.7176000000000001E-2</v>
      </c>
      <c r="K135" s="16"/>
      <c r="L135" s="16"/>
    </row>
    <row r="136" spans="1:27" x14ac:dyDescent="0.3">
      <c r="A136" s="8" t="s">
        <v>236</v>
      </c>
      <c r="B136" s="8" t="s">
        <v>237</v>
      </c>
      <c r="G136" s="16">
        <v>5.6075E-2</v>
      </c>
      <c r="H136" s="16">
        <v>6.5338999999999994E-2</v>
      </c>
      <c r="I136" s="16">
        <v>-0.27990199999999998</v>
      </c>
      <c r="J136" s="16">
        <v>4.4054000000000003E-2</v>
      </c>
      <c r="K136" s="16"/>
      <c r="L136" s="16"/>
    </row>
    <row r="137" spans="1:27" x14ac:dyDescent="0.3">
      <c r="A137" s="8" t="s">
        <v>238</v>
      </c>
      <c r="B137" s="8" t="s">
        <v>239</v>
      </c>
      <c r="G137" s="16">
        <v>6.6340999999999997E-2</v>
      </c>
      <c r="H137" s="16">
        <v>2.029E-3</v>
      </c>
      <c r="I137" s="16">
        <v>-0.33104600000000001</v>
      </c>
      <c r="J137" s="16">
        <v>6.5061999999999995E-2</v>
      </c>
      <c r="K137" s="16"/>
    </row>
    <row r="138" spans="1:27" x14ac:dyDescent="0.3">
      <c r="A138" s="8" t="s">
        <v>240</v>
      </c>
      <c r="B138" s="8" t="s">
        <v>241</v>
      </c>
      <c r="G138" s="16">
        <v>3.9482999999999997E-2</v>
      </c>
      <c r="H138" s="16">
        <v>-1.6806000000000001E-2</v>
      </c>
      <c r="I138" s="16">
        <v>-0.197181</v>
      </c>
      <c r="J138" s="16">
        <v>-1.3266999999999999E-2</v>
      </c>
      <c r="K138" s="16"/>
      <c r="L138" s="16"/>
    </row>
    <row r="139" spans="1:27" x14ac:dyDescent="0.3">
      <c r="A139" s="8" t="s">
        <v>242</v>
      </c>
      <c r="B139" s="8" t="s">
        <v>243</v>
      </c>
      <c r="G139" s="16">
        <v>5.4257E-2</v>
      </c>
      <c r="H139" s="16">
        <v>7.5173000000000004E-2</v>
      </c>
      <c r="I139" s="16">
        <v>-0.27084200000000003</v>
      </c>
      <c r="J139" s="16">
        <v>0.143543</v>
      </c>
    </row>
    <row r="140" spans="1:27" x14ac:dyDescent="0.3">
      <c r="A140" s="8" t="s">
        <v>244</v>
      </c>
      <c r="B140" s="8" t="s">
        <v>245</v>
      </c>
      <c r="G140" s="16">
        <v>3.5934000000000001E-2</v>
      </c>
      <c r="H140" s="16">
        <v>0.215864</v>
      </c>
      <c r="I140" s="16">
        <v>-0.179479</v>
      </c>
      <c r="J140" s="16">
        <v>0.16211200000000001</v>
      </c>
      <c r="K140" s="16"/>
      <c r="L140" s="16"/>
    </row>
    <row r="141" spans="1:27" x14ac:dyDescent="0.3">
      <c r="A141" s="8" t="s">
        <v>246</v>
      </c>
      <c r="B141" s="8" t="s">
        <v>247</v>
      </c>
      <c r="G141" s="16">
        <v>-1.2662E-2</v>
      </c>
      <c r="H141" s="16">
        <v>8.0567E-2</v>
      </c>
      <c r="I141" s="16">
        <v>6.3335000000000002E-2</v>
      </c>
      <c r="J141" s="16">
        <v>7.7485999999999999E-2</v>
      </c>
      <c r="L141" s="16"/>
      <c r="AA141" s="16"/>
    </row>
    <row r="142" spans="1:27" x14ac:dyDescent="0.3">
      <c r="A142" s="8" t="s">
        <v>248</v>
      </c>
      <c r="B142" s="8" t="s">
        <v>249</v>
      </c>
      <c r="G142" s="16">
        <v>6.4191999999999999E-2</v>
      </c>
      <c r="H142" s="16">
        <v>0.262988</v>
      </c>
      <c r="I142" s="16">
        <v>-0.32034299999999999</v>
      </c>
      <c r="J142" s="16">
        <v>0.17791899999999999</v>
      </c>
      <c r="K142" s="16"/>
      <c r="AA142" s="16"/>
    </row>
    <row r="143" spans="1:27" x14ac:dyDescent="0.3">
      <c r="A143" s="8" t="s">
        <v>250</v>
      </c>
      <c r="B143" s="8" t="s">
        <v>251</v>
      </c>
      <c r="G143" s="16">
        <v>5.0716999999999998E-2</v>
      </c>
      <c r="H143" s="16">
        <v>9.0384000000000006E-2</v>
      </c>
      <c r="I143" s="16">
        <v>-0.25319999999999998</v>
      </c>
      <c r="J143" s="16">
        <v>5.9129999999999999E-3</v>
      </c>
      <c r="K143" s="16"/>
      <c r="AA143" s="16"/>
    </row>
    <row r="144" spans="1:27" x14ac:dyDescent="0.3">
      <c r="A144" s="8" t="s">
        <v>252</v>
      </c>
      <c r="B144" s="8" t="s">
        <v>253</v>
      </c>
      <c r="G144" s="16">
        <v>5.9378E-2</v>
      </c>
      <c r="H144" s="16">
        <v>1.0808E-2</v>
      </c>
      <c r="I144" s="16">
        <v>-0.29636000000000001</v>
      </c>
      <c r="J144" s="16">
        <v>2.8056000000000001E-2</v>
      </c>
      <c r="K144" s="16"/>
      <c r="L144" s="16"/>
      <c r="AA144" s="16"/>
    </row>
    <row r="145" spans="1:27" x14ac:dyDescent="0.3">
      <c r="A145" s="8" t="s">
        <v>254</v>
      </c>
      <c r="B145" s="8" t="s">
        <v>255</v>
      </c>
      <c r="G145" s="16">
        <v>4.8016999999999997E-2</v>
      </c>
      <c r="H145" s="16">
        <v>3.2429999999999998E-3</v>
      </c>
      <c r="I145" s="16">
        <v>-0.23973900000000001</v>
      </c>
      <c r="J145" s="16">
        <v>0</v>
      </c>
      <c r="L145" s="16"/>
      <c r="AA145" s="16"/>
    </row>
    <row r="146" spans="1:27" x14ac:dyDescent="0.3">
      <c r="A146" s="8" t="s">
        <v>256</v>
      </c>
      <c r="B146" s="8" t="s">
        <v>257</v>
      </c>
      <c r="G146" s="16">
        <v>7.9482999999999998E-2</v>
      </c>
      <c r="H146" s="16">
        <v>3.9410000000000001E-3</v>
      </c>
      <c r="I146" s="16">
        <v>-0.39646900000000002</v>
      </c>
      <c r="J146" s="16">
        <v>9.8946000000000006E-2</v>
      </c>
      <c r="K146" s="16"/>
      <c r="L146" s="16"/>
      <c r="AA146" s="16"/>
    </row>
    <row r="147" spans="1:27" x14ac:dyDescent="0.3">
      <c r="A147" s="8" t="s">
        <v>258</v>
      </c>
      <c r="B147" s="8" t="s">
        <v>259</v>
      </c>
      <c r="G147" s="16">
        <v>9.6088999999999994E-2</v>
      </c>
      <c r="H147" s="16">
        <v>-5.7581E-2</v>
      </c>
      <c r="I147" s="16">
        <v>-0.47906500000000002</v>
      </c>
      <c r="J147" s="16">
        <v>-6.9875999999999994E-2</v>
      </c>
      <c r="K147" s="16"/>
      <c r="L147" s="16"/>
    </row>
    <row r="148" spans="1:27" x14ac:dyDescent="0.3">
      <c r="A148" s="8" t="s">
        <v>260</v>
      </c>
      <c r="B148" s="8" t="s">
        <v>261</v>
      </c>
      <c r="G148" s="16">
        <v>6.6125000000000003E-2</v>
      </c>
      <c r="H148" s="16">
        <v>-0.106515</v>
      </c>
      <c r="I148" s="16">
        <v>-0.32996799999999998</v>
      </c>
      <c r="J148" s="16">
        <v>-2.7071999999999999E-2</v>
      </c>
      <c r="K148" s="16"/>
      <c r="L148" s="16"/>
    </row>
    <row r="149" spans="1:27" x14ac:dyDescent="0.3">
      <c r="A149" s="8" t="s">
        <v>262</v>
      </c>
      <c r="B149" s="8" t="s">
        <v>263</v>
      </c>
      <c r="G149" s="16">
        <v>4.0964E-2</v>
      </c>
      <c r="H149" s="16">
        <v>-2.6048999999999999E-2</v>
      </c>
      <c r="I149" s="16">
        <v>-0.20457</v>
      </c>
      <c r="J149" s="16">
        <v>-6.2960000000000004E-3</v>
      </c>
      <c r="K149" s="16"/>
      <c r="L149" s="16"/>
    </row>
    <row r="150" spans="1:27" x14ac:dyDescent="0.3">
      <c r="A150" s="8" t="s">
        <v>264</v>
      </c>
      <c r="B150" s="8" t="s">
        <v>265</v>
      </c>
      <c r="G150" s="16">
        <v>9.4708000000000001E-2</v>
      </c>
      <c r="H150" s="16">
        <v>-5.2519000000000003E-2</v>
      </c>
      <c r="I150" s="16">
        <v>-0.47219899999999998</v>
      </c>
      <c r="J150" s="16">
        <v>-6.25E-2</v>
      </c>
      <c r="K150" s="16"/>
      <c r="L150" s="16"/>
    </row>
    <row r="151" spans="1:27" x14ac:dyDescent="0.3">
      <c r="A151" s="8" t="s">
        <v>266</v>
      </c>
      <c r="B151" s="8" t="s">
        <v>267</v>
      </c>
      <c r="G151" s="16">
        <v>0.118836</v>
      </c>
      <c r="H151" s="16">
        <v>-7.5382000000000005E-2</v>
      </c>
      <c r="I151" s="16">
        <v>-0.59206499999999995</v>
      </c>
      <c r="J151" s="16">
        <v>-9.2560000000000003E-2</v>
      </c>
      <c r="K151" s="16"/>
      <c r="L151" s="16"/>
    </row>
    <row r="152" spans="1:27" x14ac:dyDescent="0.3">
      <c r="A152" s="8" t="s">
        <v>268</v>
      </c>
      <c r="B152" s="8" t="s">
        <v>269</v>
      </c>
      <c r="G152" s="16">
        <v>3.3878999999999999E-2</v>
      </c>
      <c r="H152" s="16">
        <v>1.4108000000000001E-2</v>
      </c>
      <c r="I152" s="16">
        <v>-0.16922499999999999</v>
      </c>
      <c r="J152" s="16">
        <v>-5.7169999999999999E-3</v>
      </c>
      <c r="K152" s="16"/>
      <c r="L152" s="16"/>
    </row>
    <row r="153" spans="1:27" x14ac:dyDescent="0.3">
      <c r="A153" s="8" t="s">
        <v>270</v>
      </c>
      <c r="B153" s="8" t="s">
        <v>271</v>
      </c>
      <c r="G153" s="16">
        <v>2.9474E-2</v>
      </c>
      <c r="H153" s="16">
        <v>1.3684999999999999E-2</v>
      </c>
      <c r="I153" s="16">
        <v>-0.14724000000000001</v>
      </c>
      <c r="J153" s="16">
        <v>4.5700000000000003E-3</v>
      </c>
      <c r="K153" s="16"/>
      <c r="L153" s="16"/>
    </row>
    <row r="154" spans="1:27" x14ac:dyDescent="0.3">
      <c r="A154" s="8" t="s">
        <v>272</v>
      </c>
      <c r="B154" s="8" t="s">
        <v>273</v>
      </c>
      <c r="G154" s="16">
        <v>-7.1789999999999996E-3</v>
      </c>
      <c r="H154" s="16">
        <v>3.4341999999999998E-2</v>
      </c>
      <c r="I154" s="16">
        <v>3.5900000000000001E-2</v>
      </c>
      <c r="J154" s="16">
        <v>3.2672E-2</v>
      </c>
      <c r="K154" s="16"/>
      <c r="L154" s="16"/>
    </row>
    <row r="155" spans="1:27" x14ac:dyDescent="0.3">
      <c r="A155" s="8" t="s">
        <v>274</v>
      </c>
      <c r="B155" s="8" t="s">
        <v>275</v>
      </c>
      <c r="G155" s="16">
        <v>5.0556999999999998E-2</v>
      </c>
      <c r="H155" s="16">
        <v>-5.9199999999999997E-4</v>
      </c>
      <c r="I155" s="16">
        <v>-0.25240400000000002</v>
      </c>
      <c r="J155" s="16">
        <v>3.104E-3</v>
      </c>
      <c r="K155" s="16"/>
      <c r="L155" s="16"/>
    </row>
    <row r="156" spans="1:27" x14ac:dyDescent="0.3">
      <c r="A156" s="8" t="s">
        <v>276</v>
      </c>
      <c r="B156" s="8" t="s">
        <v>277</v>
      </c>
      <c r="G156" s="16">
        <v>3.3415E-2</v>
      </c>
      <c r="H156" s="16">
        <v>0.204792</v>
      </c>
      <c r="I156" s="16">
        <v>-0.166907</v>
      </c>
      <c r="J156" s="16">
        <v>0.130629</v>
      </c>
      <c r="K156" s="16"/>
      <c r="L156" s="16"/>
    </row>
    <row r="157" spans="1:27" x14ac:dyDescent="0.3">
      <c r="A157" s="8" t="s">
        <v>278</v>
      </c>
      <c r="B157" s="8" t="s">
        <v>279</v>
      </c>
      <c r="G157" s="16">
        <v>2.8312E-2</v>
      </c>
      <c r="H157" s="16">
        <v>1.7329999999999999E-3</v>
      </c>
      <c r="I157" s="16">
        <v>-0.14143900000000001</v>
      </c>
      <c r="J157" s="16">
        <v>4.1380000000000002E-3</v>
      </c>
      <c r="K157" s="16"/>
    </row>
    <row r="158" spans="1:27" x14ac:dyDescent="0.3">
      <c r="A158" s="8" t="s">
        <v>280</v>
      </c>
      <c r="B158" s="8" t="s">
        <v>281</v>
      </c>
      <c r="G158" s="16">
        <v>0.124489</v>
      </c>
      <c r="H158" s="16">
        <v>-8.7281999999999998E-2</v>
      </c>
      <c r="I158" s="16">
        <v>-0.62012900000000004</v>
      </c>
      <c r="J158" s="16">
        <v>-6.3690999999999998E-2</v>
      </c>
      <c r="K158" s="16"/>
    </row>
  </sheetData>
  <conditionalFormatting sqref="H45:H1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{4C41EB7B-3F89-4FB2-A804-EBEFCC0BF878}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41EB7B-3F89-4FB2-A804-EBEFCC0BF8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H45:H158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F484-622E-44F5-B088-A2D00967F3DE}">
  <dimension ref="A1:J158"/>
  <sheetViews>
    <sheetView showGridLines="0" topLeftCell="A15" zoomScale="60" zoomScaleNormal="60" workbookViewId="0">
      <selection sqref="A1:XFD1048576"/>
    </sheetView>
  </sheetViews>
  <sheetFormatPr defaultColWidth="8.90625" defaultRowHeight="14" x14ac:dyDescent="0.3"/>
  <cols>
    <col min="1" max="1" width="20.6328125" style="8" customWidth="1"/>
    <col min="2" max="2" width="11.453125" style="8" customWidth="1"/>
    <col min="3" max="4" width="10.6328125" style="8" customWidth="1"/>
    <col min="5" max="5" width="12" style="8" customWidth="1"/>
    <col min="6" max="6" width="10.6328125" style="8" customWidth="1"/>
    <col min="7" max="7" width="13.453125" style="8" customWidth="1"/>
    <col min="8" max="8" width="14.1796875" style="8" customWidth="1"/>
    <col min="9" max="10" width="10.6328125" style="8" customWidth="1"/>
    <col min="11" max="16384" width="8.90625" style="8"/>
  </cols>
  <sheetData>
    <row r="1" spans="1:5" ht="23" x14ac:dyDescent="0.5">
      <c r="A1" s="1" t="s">
        <v>291</v>
      </c>
    </row>
    <row r="4" spans="1:5" x14ac:dyDescent="0.3">
      <c r="A4" s="2" t="s">
        <v>15</v>
      </c>
    </row>
    <row r="5" spans="1:5" x14ac:dyDescent="0.3">
      <c r="A5" s="8" t="s">
        <v>292</v>
      </c>
    </row>
    <row r="9" spans="1:5" x14ac:dyDescent="0.3">
      <c r="A9" s="2" t="s">
        <v>18</v>
      </c>
    </row>
    <row r="10" spans="1:5" ht="43.5" x14ac:dyDescent="0.35">
      <c r="B10" s="9" t="s">
        <v>284</v>
      </c>
      <c r="C10" s="9" t="s">
        <v>22</v>
      </c>
      <c r="D10" s="9" t="s">
        <v>285</v>
      </c>
      <c r="E10" s="9" t="s">
        <v>23</v>
      </c>
    </row>
    <row r="12" spans="1:5" x14ac:dyDescent="0.3">
      <c r="A12" s="8" t="s">
        <v>24</v>
      </c>
      <c r="B12" s="10">
        <f>B15-B13-B14</f>
        <v>20529.103027000001</v>
      </c>
      <c r="C12" s="11">
        <f>B12/B15</f>
        <v>0.67853587925962655</v>
      </c>
      <c r="D12" s="10"/>
    </row>
    <row r="13" spans="1:5" x14ac:dyDescent="0.3">
      <c r="A13" s="8" t="s">
        <v>25</v>
      </c>
      <c r="B13" s="10">
        <v>5610</v>
      </c>
      <c r="C13" s="11">
        <f>B13/B15</f>
        <v>0.18542389687654934</v>
      </c>
      <c r="D13" s="10"/>
      <c r="E13" s="11"/>
    </row>
    <row r="14" spans="1:5" x14ac:dyDescent="0.3">
      <c r="A14" s="8" t="s">
        <v>26</v>
      </c>
      <c r="B14" s="10">
        <v>4115.8969729999999</v>
      </c>
      <c r="C14" s="11">
        <f>B14/B15</f>
        <v>0.13604022386382417</v>
      </c>
      <c r="D14" s="10"/>
      <c r="E14" s="11"/>
    </row>
    <row r="15" spans="1:5" x14ac:dyDescent="0.3">
      <c r="A15" s="12" t="s">
        <v>27</v>
      </c>
      <c r="B15" s="13">
        <v>30255</v>
      </c>
      <c r="C15" s="14">
        <f>SUM(C12:C14)</f>
        <v>1</v>
      </c>
      <c r="D15" s="13"/>
      <c r="E15" s="14"/>
    </row>
    <row r="16" spans="1:5" x14ac:dyDescent="0.3">
      <c r="A16" s="8" t="s">
        <v>28</v>
      </c>
      <c r="B16" s="10">
        <f>SUM(B13:B14)</f>
        <v>9725.896972999999</v>
      </c>
      <c r="C16" s="11">
        <f>B16/B15</f>
        <v>0.32146412074037345</v>
      </c>
      <c r="D16" s="10"/>
      <c r="E16" s="11"/>
    </row>
    <row r="19" spans="1:10" x14ac:dyDescent="0.3">
      <c r="A19" s="2" t="s">
        <v>29</v>
      </c>
    </row>
    <row r="20" spans="1:10" x14ac:dyDescent="0.3">
      <c r="A20" s="8" t="s">
        <v>30</v>
      </c>
    </row>
    <row r="21" spans="1:10" x14ac:dyDescent="0.3">
      <c r="A21" s="8" t="s">
        <v>31</v>
      </c>
    </row>
    <row r="24" spans="1:10" x14ac:dyDescent="0.3">
      <c r="A24" s="2" t="s">
        <v>32</v>
      </c>
      <c r="C24" s="12"/>
    </row>
    <row r="25" spans="1:10" ht="70" x14ac:dyDescent="0.3">
      <c r="B25" s="15" t="s">
        <v>33</v>
      </c>
      <c r="C25" s="15" t="s">
        <v>27</v>
      </c>
      <c r="D25" s="15" t="s">
        <v>34</v>
      </c>
      <c r="E25" s="15" t="s">
        <v>35</v>
      </c>
      <c r="F25" s="15" t="s">
        <v>36</v>
      </c>
      <c r="G25" s="15" t="s">
        <v>37</v>
      </c>
      <c r="H25" s="15" t="s">
        <v>38</v>
      </c>
      <c r="I25" s="15" t="s">
        <v>39</v>
      </c>
      <c r="J25" s="15" t="s">
        <v>40</v>
      </c>
    </row>
    <row r="26" spans="1:10" x14ac:dyDescent="0.3">
      <c r="B26" s="16">
        <v>-2.836E-3</v>
      </c>
      <c r="C26" s="16">
        <v>-3.4505569999999999</v>
      </c>
      <c r="D26" s="16">
        <v>2.8639999999999998E-3</v>
      </c>
      <c r="E26" s="16">
        <v>-4.2648469999999996</v>
      </c>
      <c r="F26" s="16">
        <v>15.2791</v>
      </c>
      <c r="G26" s="16">
        <v>-3.8947579999999999</v>
      </c>
      <c r="H26" s="16">
        <v>16.280978999999999</v>
      </c>
      <c r="I26" s="16">
        <v>-3.4527899999999998</v>
      </c>
      <c r="J26" s="16">
        <v>-3.4475129999999998</v>
      </c>
    </row>
    <row r="29" spans="1:10" x14ac:dyDescent="0.3">
      <c r="A29" s="2" t="s">
        <v>41</v>
      </c>
      <c r="C29" s="12"/>
    </row>
    <row r="30" spans="1:10" x14ac:dyDescent="0.3">
      <c r="B30" s="17" t="s">
        <v>42</v>
      </c>
    </row>
    <row r="31" spans="1:10" x14ac:dyDescent="0.3">
      <c r="A31" s="8" t="s">
        <v>43</v>
      </c>
      <c r="B31" s="16">
        <v>2.81E-4</v>
      </c>
    </row>
    <row r="32" spans="1:10" x14ac:dyDescent="0.3">
      <c r="A32" s="8" t="s">
        <v>44</v>
      </c>
      <c r="B32" s="16">
        <v>3.2859999999999999E-3</v>
      </c>
    </row>
    <row r="33" spans="1:10" x14ac:dyDescent="0.3">
      <c r="A33" s="8" t="s">
        <v>45</v>
      </c>
      <c r="B33" s="16">
        <v>6.2407999999999998E-2</v>
      </c>
    </row>
    <row r="34" spans="1:10" x14ac:dyDescent="0.3">
      <c r="A34" s="8" t="s">
        <v>35</v>
      </c>
      <c r="B34" s="16">
        <v>-1.7368999999999999E-2</v>
      </c>
    </row>
    <row r="35" spans="1:10" x14ac:dyDescent="0.3">
      <c r="A35" s="8" t="s">
        <v>46</v>
      </c>
      <c r="B35" s="16">
        <v>2.8080000000000001E-2</v>
      </c>
    </row>
    <row r="36" spans="1:10" x14ac:dyDescent="0.3">
      <c r="A36" s="8" t="s">
        <v>47</v>
      </c>
      <c r="B36" s="16">
        <v>0.42602499999999999</v>
      </c>
    </row>
    <row r="37" spans="1:10" x14ac:dyDescent="0.3">
      <c r="A37" s="8" t="s">
        <v>48</v>
      </c>
      <c r="B37" s="16">
        <v>0.11204699999999999</v>
      </c>
    </row>
    <row r="38" spans="1:10" x14ac:dyDescent="0.3">
      <c r="A38" s="8" t="s">
        <v>49</v>
      </c>
      <c r="B38" s="16">
        <v>1.2853E-2</v>
      </c>
    </row>
    <row r="39" spans="1:10" x14ac:dyDescent="0.3">
      <c r="A39" s="8" t="s">
        <v>50</v>
      </c>
      <c r="B39" s="16">
        <v>-9.8266000000000006E-2</v>
      </c>
    </row>
    <row r="40" spans="1:10" x14ac:dyDescent="0.3">
      <c r="A40" s="8" t="s">
        <v>51</v>
      </c>
      <c r="B40" s="16">
        <v>0.29580099999999998</v>
      </c>
    </row>
    <row r="41" spans="1:10" x14ac:dyDescent="0.3">
      <c r="A41" s="8" t="s">
        <v>52</v>
      </c>
      <c r="B41" s="8">
        <v>0</v>
      </c>
    </row>
    <row r="42" spans="1:10" x14ac:dyDescent="0.3">
      <c r="A42" s="2" t="s">
        <v>53</v>
      </c>
    </row>
    <row r="43" spans="1:10" ht="28" x14ac:dyDescent="0.3">
      <c r="G43" s="15" t="s">
        <v>33</v>
      </c>
      <c r="H43" s="15" t="s">
        <v>27</v>
      </c>
      <c r="I43" s="15" t="s">
        <v>34</v>
      </c>
      <c r="J43" s="15" t="s">
        <v>36</v>
      </c>
    </row>
    <row r="44" spans="1:10" x14ac:dyDescent="0.3">
      <c r="G44" s="17" t="s">
        <v>42</v>
      </c>
      <c r="H44" s="17" t="s">
        <v>42</v>
      </c>
      <c r="I44" s="17" t="s">
        <v>42</v>
      </c>
      <c r="J44" s="17" t="s">
        <v>42</v>
      </c>
    </row>
    <row r="45" spans="1:10" x14ac:dyDescent="0.3">
      <c r="A45" s="8" t="s">
        <v>54</v>
      </c>
      <c r="B45" s="8" t="s">
        <v>55</v>
      </c>
      <c r="G45" s="16">
        <v>-9.3500000000000007E-3</v>
      </c>
      <c r="H45" s="16">
        <v>3.0010999999999999E-2</v>
      </c>
      <c r="I45" s="16">
        <v>4.5061999999999998E-2</v>
      </c>
      <c r="J45" s="16">
        <v>3.5024E-2</v>
      </c>
    </row>
    <row r="46" spans="1:10" x14ac:dyDescent="0.3">
      <c r="A46" s="8" t="s">
        <v>56</v>
      </c>
      <c r="B46" s="8" t="s">
        <v>57</v>
      </c>
      <c r="G46" s="16">
        <v>-2.5829999999999998E-3</v>
      </c>
      <c r="H46" s="16">
        <v>2.9406999999999999E-2</v>
      </c>
      <c r="I46" s="16">
        <v>1.4404999999999999E-2</v>
      </c>
      <c r="J46" s="16">
        <v>5.2185000000000002E-2</v>
      </c>
    </row>
    <row r="47" spans="1:10" x14ac:dyDescent="0.3">
      <c r="A47" s="8" t="s">
        <v>58</v>
      </c>
      <c r="B47" s="8" t="s">
        <v>59</v>
      </c>
      <c r="G47" s="16">
        <v>-8.8339999999999998E-3</v>
      </c>
      <c r="H47" s="16">
        <v>3.0384000000000001E-2</v>
      </c>
      <c r="I47" s="16">
        <v>4.6424E-2</v>
      </c>
      <c r="J47" s="16">
        <v>3.4229999999999998E-3</v>
      </c>
    </row>
    <row r="48" spans="1:10" x14ac:dyDescent="0.3">
      <c r="A48" s="8" t="s">
        <v>60</v>
      </c>
      <c r="B48" s="8" t="s">
        <v>61</v>
      </c>
      <c r="G48" s="16">
        <v>-3.5839999999999999E-3</v>
      </c>
      <c r="H48" s="16">
        <v>1.2389000000000001E-2</v>
      </c>
      <c r="I48" s="16">
        <v>1.9937E-2</v>
      </c>
      <c r="J48" s="16">
        <v>5.4429999999999999E-3</v>
      </c>
    </row>
    <row r="49" spans="1:10" x14ac:dyDescent="0.3">
      <c r="A49" s="8" t="s">
        <v>62</v>
      </c>
      <c r="B49" s="8" t="s">
        <v>63</v>
      </c>
      <c r="G49" s="16">
        <v>1.6280000000000001E-3</v>
      </c>
      <c r="H49" s="16">
        <v>5.0151000000000001E-2</v>
      </c>
      <c r="I49" s="16">
        <v>-3.1960000000000001E-3</v>
      </c>
      <c r="J49" s="16">
        <v>5.6371999999999998E-2</v>
      </c>
    </row>
    <row r="50" spans="1:10" x14ac:dyDescent="0.3">
      <c r="A50" s="8" t="s">
        <v>64</v>
      </c>
      <c r="B50" s="8" t="s">
        <v>65</v>
      </c>
      <c r="G50" s="16">
        <v>-2.317E-3</v>
      </c>
      <c r="H50" s="16">
        <v>1.1891000000000001E-2</v>
      </c>
      <c r="I50" s="16">
        <v>1.8519999999999998E-2</v>
      </c>
      <c r="J50" s="16">
        <v>5.9969999999999997E-3</v>
      </c>
    </row>
    <row r="51" spans="1:10" x14ac:dyDescent="0.3">
      <c r="A51" s="8" t="s">
        <v>66</v>
      </c>
      <c r="B51" s="8" t="s">
        <v>67</v>
      </c>
      <c r="G51" s="16">
        <v>-5.9040000000000004E-3</v>
      </c>
      <c r="H51" s="16">
        <v>3.5506000000000003E-2</v>
      </c>
      <c r="I51" s="16">
        <v>2.9950000000000001E-2</v>
      </c>
      <c r="J51" s="16">
        <v>3.4608E-2</v>
      </c>
    </row>
    <row r="52" spans="1:10" x14ac:dyDescent="0.3">
      <c r="A52" s="8" t="s">
        <v>68</v>
      </c>
      <c r="B52" s="8" t="s">
        <v>69</v>
      </c>
      <c r="G52" s="16">
        <v>-1.7949999999999999E-3</v>
      </c>
      <c r="H52" s="16">
        <v>8.9409999999999993E-3</v>
      </c>
      <c r="I52" s="16">
        <v>8.4329999999999995E-3</v>
      </c>
      <c r="J52" s="16">
        <v>-1.7290000000000001E-3</v>
      </c>
    </row>
    <row r="53" spans="1:10" x14ac:dyDescent="0.3">
      <c r="A53" s="8" t="s">
        <v>70</v>
      </c>
      <c r="B53" s="8" t="s">
        <v>71</v>
      </c>
      <c r="G53" s="16">
        <v>4.5800000000000002E-4</v>
      </c>
      <c r="H53" s="16">
        <v>1.1169999999999999E-3</v>
      </c>
      <c r="I53" s="16">
        <v>-2.2399999999999998E-3</v>
      </c>
      <c r="J53" s="16">
        <v>-0.113621</v>
      </c>
    </row>
    <row r="54" spans="1:10" x14ac:dyDescent="0.3">
      <c r="A54" s="8" t="s">
        <v>72</v>
      </c>
      <c r="B54" s="8" t="s">
        <v>73</v>
      </c>
      <c r="G54" s="16">
        <v>1.5449999999999999E-3</v>
      </c>
      <c r="H54" s="16">
        <v>-7.0569999999999999E-3</v>
      </c>
      <c r="I54" s="16">
        <v>-7.4679999999999998E-3</v>
      </c>
      <c r="J54" s="16">
        <v>5.9719999999999999E-3</v>
      </c>
    </row>
    <row r="55" spans="1:10" x14ac:dyDescent="0.3">
      <c r="A55" s="8" t="s">
        <v>74</v>
      </c>
      <c r="B55" s="8" t="s">
        <v>75</v>
      </c>
      <c r="G55" s="16">
        <v>-9.7940000000000006E-3</v>
      </c>
      <c r="H55" s="16">
        <v>3.5251999999999999E-2</v>
      </c>
      <c r="I55" s="16">
        <v>4.7092000000000002E-2</v>
      </c>
      <c r="J55" s="16">
        <v>2.3153E-2</v>
      </c>
    </row>
    <row r="56" spans="1:10" x14ac:dyDescent="0.3">
      <c r="A56" s="8" t="s">
        <v>76</v>
      </c>
      <c r="B56" s="8" t="s">
        <v>77</v>
      </c>
      <c r="G56" s="16">
        <v>4.8999999999999998E-5</v>
      </c>
      <c r="H56" s="16">
        <v>5.0659999999999997E-2</v>
      </c>
      <c r="I56" s="16">
        <v>1.3940000000000001E-3</v>
      </c>
      <c r="J56" s="16">
        <v>4.5245E-2</v>
      </c>
    </row>
    <row r="57" spans="1:10" x14ac:dyDescent="0.3">
      <c r="A57" s="8" t="s">
        <v>78</v>
      </c>
      <c r="B57" s="8" t="s">
        <v>79</v>
      </c>
      <c r="G57" s="16">
        <v>-1.3509999999999999E-2</v>
      </c>
      <c r="H57" s="16">
        <v>3.9641000000000003E-2</v>
      </c>
      <c r="I57" s="16">
        <v>6.7579E-2</v>
      </c>
      <c r="J57" s="16">
        <v>6.4088999999999993E-2</v>
      </c>
    </row>
    <row r="58" spans="1:10" x14ac:dyDescent="0.3">
      <c r="A58" s="8" t="s">
        <v>80</v>
      </c>
      <c r="B58" s="8" t="s">
        <v>81</v>
      </c>
      <c r="G58" s="16">
        <v>-4.8960000000000002E-3</v>
      </c>
      <c r="H58" s="16">
        <v>1.7696E-2</v>
      </c>
      <c r="I58" s="16">
        <v>3.0855E-2</v>
      </c>
      <c r="J58" s="16">
        <v>7.3270000000000002E-3</v>
      </c>
    </row>
    <row r="59" spans="1:10" x14ac:dyDescent="0.3">
      <c r="A59" s="8" t="s">
        <v>82</v>
      </c>
      <c r="B59" s="8" t="s">
        <v>83</v>
      </c>
      <c r="G59" s="16">
        <v>-4.06E-4</v>
      </c>
      <c r="H59" s="16">
        <v>5.6300000000000002E-4</v>
      </c>
      <c r="I59" s="16">
        <v>1.9207999999999999E-2</v>
      </c>
      <c r="J59" s="16">
        <v>9.809E-3</v>
      </c>
    </row>
    <row r="60" spans="1:10" x14ac:dyDescent="0.3">
      <c r="A60" s="8" t="s">
        <v>84</v>
      </c>
      <c r="B60" s="8" t="s">
        <v>85</v>
      </c>
      <c r="G60" s="16">
        <v>-5.7239999999999999E-3</v>
      </c>
      <c r="H60" s="16">
        <v>1.4406E-2</v>
      </c>
      <c r="I60" s="16">
        <v>3.0710000000000001E-2</v>
      </c>
      <c r="J60" s="16">
        <v>2.5600000000000002E-3</v>
      </c>
    </row>
    <row r="61" spans="1:10" x14ac:dyDescent="0.3">
      <c r="A61" s="8" t="s">
        <v>86</v>
      </c>
      <c r="B61" s="8" t="s">
        <v>87</v>
      </c>
      <c r="G61" s="16">
        <v>-1.8360000000000001E-2</v>
      </c>
      <c r="H61" s="16">
        <v>5.9906000000000001E-2</v>
      </c>
      <c r="I61" s="16">
        <v>8.1712999999999994E-2</v>
      </c>
      <c r="J61" s="16">
        <v>-1.5070000000000001E-3</v>
      </c>
    </row>
    <row r="62" spans="1:10" x14ac:dyDescent="0.3">
      <c r="A62" s="8" t="s">
        <v>88</v>
      </c>
      <c r="B62" s="8" t="s">
        <v>89</v>
      </c>
      <c r="G62" s="16">
        <v>-1.3898000000000001E-2</v>
      </c>
      <c r="H62" s="16">
        <v>4.7215E-2</v>
      </c>
      <c r="I62" s="16">
        <v>6.5683000000000005E-2</v>
      </c>
      <c r="J62" s="16">
        <v>9.4820000000000008E-3</v>
      </c>
    </row>
    <row r="63" spans="1:10" x14ac:dyDescent="0.3">
      <c r="A63" s="8" t="s">
        <v>90</v>
      </c>
      <c r="B63" s="8" t="s">
        <v>91</v>
      </c>
      <c r="G63" s="16">
        <v>-3.3076000000000001E-2</v>
      </c>
      <c r="H63" s="16">
        <v>6.7788000000000001E-2</v>
      </c>
      <c r="I63" s="16">
        <v>0.15132999999999999</v>
      </c>
      <c r="J63" s="16">
        <v>-1.6750000000000001E-2</v>
      </c>
    </row>
    <row r="64" spans="1:10" x14ac:dyDescent="0.3">
      <c r="A64" s="8" t="s">
        <v>92</v>
      </c>
      <c r="B64" s="8" t="s">
        <v>93</v>
      </c>
      <c r="G64" s="16">
        <v>-6.4229999999999999E-3</v>
      </c>
      <c r="H64" s="16">
        <v>1.0479E-2</v>
      </c>
      <c r="I64" s="16">
        <v>3.2911999999999997E-2</v>
      </c>
      <c r="J64" s="16">
        <v>5.9000000000000003E-4</v>
      </c>
    </row>
    <row r="65" spans="1:10" x14ac:dyDescent="0.3">
      <c r="A65" s="8" t="s">
        <v>94</v>
      </c>
      <c r="B65" s="8" t="s">
        <v>95</v>
      </c>
      <c r="G65" s="16">
        <v>-1.7025999999999999E-2</v>
      </c>
      <c r="H65" s="16">
        <v>4.4000999999999998E-2</v>
      </c>
      <c r="I65" s="16">
        <v>8.1586000000000006E-2</v>
      </c>
      <c r="J65" s="16">
        <v>-4.44E-4</v>
      </c>
    </row>
    <row r="66" spans="1:10" x14ac:dyDescent="0.3">
      <c r="A66" s="8" t="s">
        <v>96</v>
      </c>
      <c r="B66" s="8" t="s">
        <v>97</v>
      </c>
      <c r="G66" s="16">
        <v>-7.2700000000000004E-3</v>
      </c>
      <c r="H66" s="16">
        <v>1.7238E-2</v>
      </c>
      <c r="I66" s="16">
        <v>4.011E-2</v>
      </c>
      <c r="J66" s="16">
        <v>1.1475000000000001E-2</v>
      </c>
    </row>
    <row r="67" spans="1:10" x14ac:dyDescent="0.3">
      <c r="A67" s="8" t="s">
        <v>98</v>
      </c>
      <c r="B67" s="8" t="s">
        <v>99</v>
      </c>
      <c r="G67" s="16">
        <v>-1.474E-2</v>
      </c>
      <c r="H67" s="16">
        <v>2.5836000000000001E-2</v>
      </c>
      <c r="I67" s="16">
        <v>7.3015999999999998E-2</v>
      </c>
      <c r="J67" s="16">
        <v>-4.1970000000000002E-3</v>
      </c>
    </row>
    <row r="68" spans="1:10" x14ac:dyDescent="0.3">
      <c r="A68" s="8" t="s">
        <v>100</v>
      </c>
      <c r="B68" s="8" t="s">
        <v>101</v>
      </c>
      <c r="G68" s="16">
        <v>-5.7130000000000002E-3</v>
      </c>
      <c r="H68" s="16">
        <v>5.5300000000000002E-3</v>
      </c>
      <c r="I68" s="16">
        <v>3.1593999999999997E-2</v>
      </c>
      <c r="J68" s="16">
        <v>-7.1669999999999998E-3</v>
      </c>
    </row>
    <row r="69" spans="1:10" x14ac:dyDescent="0.3">
      <c r="A69" s="8" t="s">
        <v>102</v>
      </c>
      <c r="B69" s="8" t="s">
        <v>103</v>
      </c>
      <c r="G69" s="16">
        <v>-7.7819999999999999E-3</v>
      </c>
      <c r="H69" s="16">
        <v>2.5389999999999999E-2</v>
      </c>
      <c r="I69" s="16">
        <v>4.1388000000000001E-2</v>
      </c>
      <c r="J69" s="16">
        <v>2.2179999999999999E-3</v>
      </c>
    </row>
    <row r="70" spans="1:10" x14ac:dyDescent="0.3">
      <c r="A70" s="8" t="s">
        <v>104</v>
      </c>
      <c r="B70" s="8" t="s">
        <v>105</v>
      </c>
      <c r="G70" s="16">
        <v>1.0039999999999999E-3</v>
      </c>
      <c r="H70" s="16">
        <v>-4.6699999999999997E-3</v>
      </c>
      <c r="I70" s="16">
        <v>3.5430000000000001E-3</v>
      </c>
      <c r="J70" s="16">
        <v>-7.5789999999999998E-3</v>
      </c>
    </row>
    <row r="71" spans="1:10" x14ac:dyDescent="0.3">
      <c r="A71" s="8" t="s">
        <v>106</v>
      </c>
      <c r="B71" s="8" t="s">
        <v>107</v>
      </c>
      <c r="G71" s="16">
        <v>-1.755E-3</v>
      </c>
      <c r="H71" s="16">
        <v>1.2108000000000001E-2</v>
      </c>
      <c r="I71" s="16">
        <v>1.1627999999999999E-2</v>
      </c>
      <c r="J71" s="16">
        <v>-3.1150000000000001E-3</v>
      </c>
    </row>
    <row r="72" spans="1:10" x14ac:dyDescent="0.3">
      <c r="A72" s="8" t="s">
        <v>108</v>
      </c>
      <c r="B72" s="8" t="s">
        <v>109</v>
      </c>
      <c r="G72" s="16">
        <v>-3.2650000000000001E-3</v>
      </c>
      <c r="H72" s="16">
        <v>5.6001000000000002E-2</v>
      </c>
      <c r="I72" s="16">
        <v>3.0526000000000001E-2</v>
      </c>
      <c r="J72" s="16">
        <v>1.6045E-2</v>
      </c>
    </row>
    <row r="73" spans="1:10" x14ac:dyDescent="0.3">
      <c r="A73" s="8" t="s">
        <v>110</v>
      </c>
      <c r="B73" s="8" t="s">
        <v>111</v>
      </c>
      <c r="G73" s="16">
        <v>1.1993E-2</v>
      </c>
      <c r="H73" s="16">
        <v>0.102099</v>
      </c>
      <c r="I73" s="16">
        <v>1.2034E-2</v>
      </c>
      <c r="J73" s="16">
        <v>8.4729999999999996E-3</v>
      </c>
    </row>
    <row r="74" spans="1:10" x14ac:dyDescent="0.3">
      <c r="A74" s="8" t="s">
        <v>112</v>
      </c>
      <c r="B74" s="8" t="s">
        <v>113</v>
      </c>
      <c r="G74" s="16">
        <v>1.5228999999999999E-2</v>
      </c>
      <c r="H74" s="16">
        <v>-3.6414000000000002E-2</v>
      </c>
      <c r="I74" s="16">
        <v>-7.3419999999999996E-3</v>
      </c>
      <c r="J74" s="16">
        <v>9.2329999999999999E-3</v>
      </c>
    </row>
    <row r="75" spans="1:10" x14ac:dyDescent="0.3">
      <c r="A75" s="8" t="s">
        <v>114</v>
      </c>
      <c r="B75" s="8" t="s">
        <v>115</v>
      </c>
      <c r="G75" s="16">
        <v>9.3499999999999996E-4</v>
      </c>
      <c r="H75" s="16">
        <v>2.2702E-2</v>
      </c>
      <c r="I75" s="16">
        <v>2.3806999999999998E-2</v>
      </c>
      <c r="J75" s="16">
        <v>3.313E-3</v>
      </c>
    </row>
    <row r="76" spans="1:10" x14ac:dyDescent="0.3">
      <c r="A76" s="8" t="s">
        <v>116</v>
      </c>
      <c r="B76" s="8" t="s">
        <v>117</v>
      </c>
      <c r="G76" s="16">
        <v>1.928E-3</v>
      </c>
      <c r="H76" s="16">
        <v>4.5144999999999998E-2</v>
      </c>
      <c r="I76" s="16">
        <v>-2.3050000000000002E-3</v>
      </c>
      <c r="J76" s="16">
        <v>7.6586000000000001E-2</v>
      </c>
    </row>
    <row r="77" spans="1:10" x14ac:dyDescent="0.3">
      <c r="A77" s="8" t="s">
        <v>118</v>
      </c>
      <c r="B77" s="8" t="s">
        <v>119</v>
      </c>
      <c r="G77" s="16">
        <v>-5.8139999999999997E-3</v>
      </c>
      <c r="H77" s="16">
        <v>0.11421199999999999</v>
      </c>
      <c r="I77" s="16">
        <v>3.2798000000000001E-2</v>
      </c>
      <c r="J77" s="16">
        <v>7.5924000000000005E-2</v>
      </c>
    </row>
    <row r="78" spans="1:10" x14ac:dyDescent="0.3">
      <c r="A78" s="8" t="s">
        <v>120</v>
      </c>
      <c r="B78" s="8" t="s">
        <v>121</v>
      </c>
      <c r="G78" s="16">
        <v>8.6619999999999996E-3</v>
      </c>
      <c r="H78" s="16">
        <v>-4.1718999999999999E-2</v>
      </c>
      <c r="I78" s="16">
        <v>-2.7220000000000001E-2</v>
      </c>
      <c r="J78" s="16">
        <v>8.7950000000000007E-3</v>
      </c>
    </row>
    <row r="79" spans="1:10" x14ac:dyDescent="0.3">
      <c r="A79" s="8" t="s">
        <v>122</v>
      </c>
      <c r="B79" s="8" t="s">
        <v>123</v>
      </c>
      <c r="G79" s="16">
        <v>-3.9591000000000001E-2</v>
      </c>
      <c r="H79" s="16">
        <v>5.5886999999999999E-2</v>
      </c>
      <c r="I79" s="16">
        <v>0.14324200000000001</v>
      </c>
      <c r="J79" s="16">
        <v>-6.1700000000000001E-3</v>
      </c>
    </row>
    <row r="80" spans="1:10" x14ac:dyDescent="0.3">
      <c r="A80" s="8" t="s">
        <v>124</v>
      </c>
      <c r="B80" s="8" t="s">
        <v>125</v>
      </c>
      <c r="G80" s="16">
        <v>4.5977999999999998E-2</v>
      </c>
      <c r="H80" s="16">
        <v>-2.3415999999999999E-2</v>
      </c>
      <c r="I80" s="16">
        <v>-0.227294</v>
      </c>
      <c r="J80" s="16">
        <v>0.10321900000000001</v>
      </c>
    </row>
    <row r="81" spans="1:10" x14ac:dyDescent="0.3">
      <c r="A81" s="22" t="s">
        <v>126</v>
      </c>
      <c r="B81" s="22" t="s">
        <v>127</v>
      </c>
      <c r="C81" s="22"/>
      <c r="D81" s="22"/>
      <c r="E81" s="22"/>
      <c r="F81" s="22"/>
      <c r="G81" s="23">
        <v>-8.1810000000000008E-3</v>
      </c>
      <c r="H81" s="23">
        <v>-0.18309700000000001</v>
      </c>
      <c r="I81" s="23">
        <v>4.1015999999999997E-2</v>
      </c>
      <c r="J81" s="23">
        <v>-0.395478</v>
      </c>
    </row>
    <row r="82" spans="1:10" x14ac:dyDescent="0.3">
      <c r="A82" s="8" t="s">
        <v>128</v>
      </c>
      <c r="B82" s="8" t="s">
        <v>129</v>
      </c>
      <c r="G82" s="16">
        <v>-1.2234E-2</v>
      </c>
      <c r="H82" s="16">
        <v>3.5298999999999997E-2</v>
      </c>
      <c r="I82" s="16">
        <v>6.2656000000000003E-2</v>
      </c>
      <c r="J82" s="16">
        <v>1.059E-3</v>
      </c>
    </row>
    <row r="83" spans="1:10" x14ac:dyDescent="0.3">
      <c r="A83" s="8" t="s">
        <v>130</v>
      </c>
      <c r="B83" s="8" t="s">
        <v>131</v>
      </c>
      <c r="G83" s="16">
        <v>5.8890000000000001E-3</v>
      </c>
      <c r="H83" s="16">
        <v>-3.3917000000000003E-2</v>
      </c>
      <c r="I83" s="16">
        <v>-2.2904000000000001E-2</v>
      </c>
      <c r="J83" s="16">
        <v>2.3768000000000001E-2</v>
      </c>
    </row>
    <row r="84" spans="1:10" x14ac:dyDescent="0.3">
      <c r="A84" s="8" t="s">
        <v>132</v>
      </c>
      <c r="B84" s="8" t="s">
        <v>133</v>
      </c>
      <c r="G84" s="16">
        <v>-1.7343000000000001E-2</v>
      </c>
      <c r="H84" s="16">
        <v>7.5935000000000002E-2</v>
      </c>
      <c r="I84" s="16">
        <v>8.4317000000000003E-2</v>
      </c>
      <c r="J84" s="16">
        <v>1.3752E-2</v>
      </c>
    </row>
    <row r="85" spans="1:10" x14ac:dyDescent="0.3">
      <c r="A85" s="8" t="s">
        <v>134</v>
      </c>
      <c r="B85" s="8" t="s">
        <v>135</v>
      </c>
      <c r="G85" s="16">
        <v>-8.8020000000000008E-3</v>
      </c>
      <c r="H85" s="16">
        <v>3.6110999999999997E-2</v>
      </c>
      <c r="I85" s="16">
        <v>5.3157999999999997E-2</v>
      </c>
      <c r="J85" s="16">
        <v>1.064E-2</v>
      </c>
    </row>
    <row r="86" spans="1:10" x14ac:dyDescent="0.3">
      <c r="A86" s="8" t="s">
        <v>136</v>
      </c>
      <c r="B86" s="8" t="s">
        <v>137</v>
      </c>
      <c r="G86" s="16">
        <v>-2.0518999999999999E-2</v>
      </c>
      <c r="H86" s="16">
        <v>7.1059999999999998E-2</v>
      </c>
      <c r="I86" s="16">
        <v>9.6306000000000003E-2</v>
      </c>
      <c r="J86" s="16">
        <v>-2.5791000000000001E-2</v>
      </c>
    </row>
    <row r="87" spans="1:10" x14ac:dyDescent="0.3">
      <c r="A87" s="8" t="s">
        <v>138</v>
      </c>
      <c r="B87" s="8" t="s">
        <v>139</v>
      </c>
      <c r="G87" s="16">
        <v>-2.163E-3</v>
      </c>
      <c r="H87" s="16">
        <v>4.7910000000000001E-3</v>
      </c>
      <c r="I87" s="16">
        <v>2.6693999999999999E-2</v>
      </c>
      <c r="J87" s="16">
        <v>-1.7908E-2</v>
      </c>
    </row>
    <row r="88" spans="1:10" x14ac:dyDescent="0.3">
      <c r="A88" s="8" t="s">
        <v>140</v>
      </c>
      <c r="B88" s="8" t="s">
        <v>141</v>
      </c>
      <c r="G88" s="16">
        <v>3.7300000000000001E-4</v>
      </c>
      <c r="H88" s="16">
        <v>2.3043000000000001E-2</v>
      </c>
      <c r="I88" s="16">
        <v>1.3856E-2</v>
      </c>
      <c r="J88" s="16">
        <v>-5.2850000000000001E-2</v>
      </c>
    </row>
    <row r="89" spans="1:10" x14ac:dyDescent="0.3">
      <c r="A89" s="8" t="s">
        <v>142</v>
      </c>
      <c r="B89" s="8" t="s">
        <v>143</v>
      </c>
      <c r="G89" s="16">
        <v>-9.0799999999999995E-4</v>
      </c>
      <c r="H89" s="16">
        <v>5.2033999999999997E-2</v>
      </c>
      <c r="I89" s="16">
        <v>2.0049000000000001E-2</v>
      </c>
      <c r="J89" s="16">
        <v>5.4009000000000001E-2</v>
      </c>
    </row>
    <row r="90" spans="1:10" x14ac:dyDescent="0.3">
      <c r="A90" s="8" t="s">
        <v>144</v>
      </c>
      <c r="B90" s="8" t="s">
        <v>145</v>
      </c>
      <c r="G90" s="16">
        <v>-2.3848000000000001E-2</v>
      </c>
      <c r="H90" s="16">
        <v>9.3712000000000004E-2</v>
      </c>
      <c r="I90" s="16">
        <v>0.10423200000000001</v>
      </c>
      <c r="J90" s="16">
        <v>8.1727999999999995E-2</v>
      </c>
    </row>
    <row r="91" spans="1:10" x14ac:dyDescent="0.3">
      <c r="A91" s="8" t="s">
        <v>146</v>
      </c>
      <c r="B91" s="8" t="s">
        <v>147</v>
      </c>
      <c r="G91" s="16">
        <v>-1.222E-3</v>
      </c>
      <c r="H91" s="16">
        <v>0.104341</v>
      </c>
      <c r="I91" s="16">
        <v>7.7609999999999997E-3</v>
      </c>
      <c r="J91" s="16">
        <v>7.4248999999999996E-2</v>
      </c>
    </row>
    <row r="92" spans="1:10" x14ac:dyDescent="0.3">
      <c r="A92" s="8" t="s">
        <v>148</v>
      </c>
      <c r="B92" s="8" t="s">
        <v>149</v>
      </c>
      <c r="G92" s="16">
        <v>1.8890000000000001E-3</v>
      </c>
      <c r="H92" s="16">
        <v>8.0146999999999996E-2</v>
      </c>
      <c r="I92" s="16">
        <v>1.4135E-2</v>
      </c>
      <c r="J92" s="16">
        <v>8.2484000000000002E-2</v>
      </c>
    </row>
    <row r="93" spans="1:10" x14ac:dyDescent="0.3">
      <c r="A93" s="8" t="s">
        <v>150</v>
      </c>
      <c r="B93" s="8" t="s">
        <v>151</v>
      </c>
      <c r="G93" s="16">
        <v>-4.0070000000000001E-3</v>
      </c>
      <c r="H93" s="16">
        <v>1.7729999999999999E-2</v>
      </c>
      <c r="I93" s="16">
        <v>2.5316999999999999E-2</v>
      </c>
      <c r="J93" s="16">
        <v>5.8334999999999998E-2</v>
      </c>
    </row>
    <row r="94" spans="1:10" x14ac:dyDescent="0.3">
      <c r="A94" s="8" t="s">
        <v>152</v>
      </c>
      <c r="B94" s="8" t="s">
        <v>153</v>
      </c>
      <c r="G94" s="16">
        <v>-5.4270000000000004E-3</v>
      </c>
      <c r="H94" s="16">
        <v>2.7285E-2</v>
      </c>
      <c r="I94" s="16">
        <v>2.6693999999999999E-2</v>
      </c>
      <c r="J94" s="16">
        <v>4.8700000000000002E-4</v>
      </c>
    </row>
    <row r="95" spans="1:10" x14ac:dyDescent="0.3">
      <c r="A95" s="8" t="s">
        <v>154</v>
      </c>
      <c r="B95" s="8" t="s">
        <v>155</v>
      </c>
      <c r="G95" s="16">
        <v>1.206E-3</v>
      </c>
      <c r="H95" s="16">
        <v>5.3386999999999997E-2</v>
      </c>
      <c r="I95" s="16">
        <v>-1.2390000000000001E-3</v>
      </c>
      <c r="J95" s="16">
        <v>6.123E-2</v>
      </c>
    </row>
    <row r="96" spans="1:10" x14ac:dyDescent="0.3">
      <c r="A96" s="8" t="s">
        <v>156</v>
      </c>
      <c r="B96" s="8" t="s">
        <v>157</v>
      </c>
      <c r="G96" s="16">
        <v>-2.2239999999999999E-2</v>
      </c>
      <c r="H96" s="16">
        <v>9.3767000000000003E-2</v>
      </c>
      <c r="I96" s="16">
        <v>0.105292</v>
      </c>
      <c r="J96" s="16">
        <v>3.8093000000000002E-2</v>
      </c>
    </row>
    <row r="97" spans="1:10" x14ac:dyDescent="0.3">
      <c r="A97" s="8" t="s">
        <v>158</v>
      </c>
      <c r="B97" s="8" t="s">
        <v>159</v>
      </c>
      <c r="G97" s="16">
        <v>-5.0759999999999998E-3</v>
      </c>
      <c r="H97" s="16">
        <v>9.7355999999999998E-2</v>
      </c>
      <c r="I97" s="16">
        <v>2.7909E-2</v>
      </c>
      <c r="J97" s="16">
        <v>6.4681000000000002E-2</v>
      </c>
    </row>
    <row r="98" spans="1:10" x14ac:dyDescent="0.3">
      <c r="A98" s="8" t="s">
        <v>160</v>
      </c>
      <c r="B98" s="8" t="s">
        <v>161</v>
      </c>
      <c r="G98" s="16">
        <v>-1.3788999999999999E-2</v>
      </c>
      <c r="H98" s="16">
        <v>5.8229000000000003E-2</v>
      </c>
      <c r="I98" s="16">
        <v>6.7303000000000002E-2</v>
      </c>
      <c r="J98" s="16">
        <v>3.4050999999999998E-2</v>
      </c>
    </row>
    <row r="99" spans="1:10" x14ac:dyDescent="0.3">
      <c r="A99" s="8" t="s">
        <v>162</v>
      </c>
      <c r="B99" s="8" t="s">
        <v>163</v>
      </c>
      <c r="G99" s="16">
        <v>-1.4397999999999999E-2</v>
      </c>
      <c r="H99" s="16">
        <v>7.6661000000000007E-2</v>
      </c>
      <c r="I99" s="16">
        <v>7.1356000000000003E-2</v>
      </c>
      <c r="J99" s="16">
        <v>4.9449E-2</v>
      </c>
    </row>
    <row r="100" spans="1:10" x14ac:dyDescent="0.3">
      <c r="A100" s="8" t="s">
        <v>164</v>
      </c>
      <c r="B100" s="8" t="s">
        <v>165</v>
      </c>
      <c r="G100" s="16">
        <v>-1.4304000000000001E-2</v>
      </c>
      <c r="H100" s="16">
        <v>8.6132E-2</v>
      </c>
      <c r="I100" s="16">
        <v>7.1447999999999998E-2</v>
      </c>
      <c r="J100" s="16">
        <v>2.4797E-2</v>
      </c>
    </row>
    <row r="101" spans="1:10" x14ac:dyDescent="0.3">
      <c r="A101" s="8" t="s">
        <v>166</v>
      </c>
      <c r="B101" s="8" t="s">
        <v>167</v>
      </c>
      <c r="G101" s="16">
        <v>-5.5400000000000002E-4</v>
      </c>
      <c r="H101" s="16">
        <v>4.7738000000000003E-2</v>
      </c>
      <c r="I101" s="16">
        <v>3.1280000000000001E-3</v>
      </c>
      <c r="J101" s="16">
        <v>5.9648E-2</v>
      </c>
    </row>
    <row r="102" spans="1:10" x14ac:dyDescent="0.3">
      <c r="A102" s="22" t="s">
        <v>168</v>
      </c>
      <c r="B102" s="22" t="s">
        <v>169</v>
      </c>
      <c r="C102" s="22"/>
      <c r="D102" s="22"/>
      <c r="E102" s="22"/>
      <c r="F102" s="22"/>
      <c r="G102" s="23">
        <v>-2.9659999999999999E-3</v>
      </c>
      <c r="H102" s="23">
        <v>-1.402528</v>
      </c>
      <c r="I102" s="23">
        <v>1.4768E-2</v>
      </c>
      <c r="J102" s="23">
        <v>-0.60168299999999997</v>
      </c>
    </row>
    <row r="103" spans="1:10" x14ac:dyDescent="0.3">
      <c r="A103" s="8" t="s">
        <v>170</v>
      </c>
      <c r="B103" s="8" t="s">
        <v>171</v>
      </c>
      <c r="G103" s="16">
        <v>-1.5709999999999999E-3</v>
      </c>
      <c r="H103" s="16">
        <v>2.6587E-2</v>
      </c>
      <c r="I103" s="16">
        <v>2.0539999999999999E-2</v>
      </c>
      <c r="J103" s="16">
        <v>3.3706E-2</v>
      </c>
    </row>
    <row r="104" spans="1:10" x14ac:dyDescent="0.3">
      <c r="A104" s="8" t="s">
        <v>172</v>
      </c>
      <c r="B104" s="8" t="s">
        <v>173</v>
      </c>
      <c r="G104" s="16">
        <v>-1.5358999999999999E-2</v>
      </c>
      <c r="H104" s="16">
        <v>8.5898000000000002E-2</v>
      </c>
      <c r="I104" s="16">
        <v>7.3902999999999996E-2</v>
      </c>
      <c r="J104" s="16">
        <v>4.8007000000000001E-2</v>
      </c>
    </row>
    <row r="105" spans="1:10" x14ac:dyDescent="0.3">
      <c r="A105" s="8" t="s">
        <v>174</v>
      </c>
      <c r="B105" s="8" t="s">
        <v>175</v>
      </c>
      <c r="G105" s="16">
        <v>-7.2459999999999998E-3</v>
      </c>
      <c r="H105" s="16">
        <v>3.3170999999999999E-2</v>
      </c>
      <c r="I105" s="16">
        <v>4.2617000000000002E-2</v>
      </c>
      <c r="J105" s="16">
        <v>2.5274999999999999E-2</v>
      </c>
    </row>
    <row r="106" spans="1:10" x14ac:dyDescent="0.3">
      <c r="A106" s="8" t="s">
        <v>176</v>
      </c>
      <c r="B106" s="8" t="s">
        <v>177</v>
      </c>
      <c r="G106" s="16">
        <v>-1.9682999999999999E-2</v>
      </c>
      <c r="H106" s="16">
        <v>9.2924999999999994E-2</v>
      </c>
      <c r="I106" s="16">
        <v>9.1339000000000004E-2</v>
      </c>
      <c r="J106" s="16">
        <v>5.0270000000000002E-2</v>
      </c>
    </row>
    <row r="107" spans="1:10" x14ac:dyDescent="0.3">
      <c r="A107" s="8" t="s">
        <v>178</v>
      </c>
      <c r="B107" s="8" t="s">
        <v>179</v>
      </c>
      <c r="G107" s="16">
        <v>-4.5040000000000002E-3</v>
      </c>
      <c r="H107" s="16">
        <v>5.5029000000000002E-2</v>
      </c>
      <c r="I107" s="16">
        <v>2.7172999999999999E-2</v>
      </c>
      <c r="J107" s="16">
        <v>6.5054000000000001E-2</v>
      </c>
    </row>
    <row r="108" spans="1:10" x14ac:dyDescent="0.3">
      <c r="A108" s="8" t="s">
        <v>180</v>
      </c>
      <c r="B108" s="8" t="s">
        <v>181</v>
      </c>
      <c r="G108" s="16">
        <v>1.554E-3</v>
      </c>
      <c r="H108" s="16">
        <v>-1.2810999999999999E-2</v>
      </c>
      <c r="I108" s="16">
        <v>6.4790000000000004E-3</v>
      </c>
      <c r="J108" s="16">
        <v>1.7336000000000001E-2</v>
      </c>
    </row>
    <row r="109" spans="1:10" x14ac:dyDescent="0.3">
      <c r="A109" s="8" t="s">
        <v>182</v>
      </c>
      <c r="B109" s="8" t="s">
        <v>183</v>
      </c>
      <c r="G109" s="16">
        <v>-1.5002E-2</v>
      </c>
      <c r="H109" s="16">
        <v>1.225E-2</v>
      </c>
      <c r="I109" s="16">
        <v>7.2758000000000003E-2</v>
      </c>
      <c r="J109" s="16">
        <v>1.2311000000000001E-2</v>
      </c>
    </row>
    <row r="110" spans="1:10" x14ac:dyDescent="0.3">
      <c r="A110" s="8" t="s">
        <v>184</v>
      </c>
      <c r="B110" s="8" t="s">
        <v>185</v>
      </c>
      <c r="G110" s="16">
        <v>-1.4133E-2</v>
      </c>
      <c r="H110" s="16">
        <v>1.2973E-2</v>
      </c>
      <c r="I110" s="16">
        <v>0</v>
      </c>
      <c r="J110" s="16">
        <v>0</v>
      </c>
    </row>
    <row r="111" spans="1:10" x14ac:dyDescent="0.3">
      <c r="A111" s="8" t="s">
        <v>186</v>
      </c>
      <c r="B111" s="8" t="s">
        <v>187</v>
      </c>
      <c r="G111" s="16">
        <v>-6.7140000000000003E-3</v>
      </c>
      <c r="H111" s="16">
        <v>1.8270999999999999E-2</v>
      </c>
      <c r="I111" s="16">
        <v>0</v>
      </c>
      <c r="J111" s="16">
        <v>0</v>
      </c>
    </row>
    <row r="112" spans="1:10" x14ac:dyDescent="0.3">
      <c r="A112" s="8" t="s">
        <v>188</v>
      </c>
      <c r="B112" s="8" t="s">
        <v>189</v>
      </c>
      <c r="G112" s="16">
        <v>-1.4257000000000001E-2</v>
      </c>
      <c r="H112" s="16">
        <v>2.1519E-2</v>
      </c>
      <c r="I112" s="16">
        <v>7.1317000000000005E-2</v>
      </c>
      <c r="J112" s="16">
        <v>2.0764999999999999E-2</v>
      </c>
    </row>
    <row r="113" spans="1:10" x14ac:dyDescent="0.3">
      <c r="A113" s="8" t="s">
        <v>190</v>
      </c>
      <c r="B113" s="8" t="s">
        <v>191</v>
      </c>
      <c r="G113" s="16">
        <v>-1.822E-2</v>
      </c>
      <c r="H113" s="16">
        <v>1.1346E-2</v>
      </c>
      <c r="I113" s="16">
        <v>0</v>
      </c>
      <c r="J113" s="16">
        <v>0</v>
      </c>
    </row>
    <row r="114" spans="1:10" x14ac:dyDescent="0.3">
      <c r="A114" s="8" t="s">
        <v>192</v>
      </c>
      <c r="B114" s="8" t="s">
        <v>193</v>
      </c>
      <c r="G114" s="16">
        <v>-6.672E-3</v>
      </c>
      <c r="H114" s="16">
        <v>0.116518</v>
      </c>
      <c r="I114" s="16">
        <v>0</v>
      </c>
      <c r="J114" s="16">
        <v>0</v>
      </c>
    </row>
    <row r="115" spans="1:10" x14ac:dyDescent="0.3">
      <c r="A115" s="8" t="s">
        <v>194</v>
      </c>
      <c r="B115" s="8" t="s">
        <v>195</v>
      </c>
      <c r="G115" s="16">
        <v>-4.1700000000000001E-3</v>
      </c>
      <c r="H115" s="16">
        <v>0.12606300000000001</v>
      </c>
      <c r="I115" s="16">
        <v>0</v>
      </c>
      <c r="J115" s="16">
        <v>0</v>
      </c>
    </row>
    <row r="116" spans="1:10" x14ac:dyDescent="0.3">
      <c r="A116" s="8" t="s">
        <v>196</v>
      </c>
      <c r="B116" s="8" t="s">
        <v>197</v>
      </c>
      <c r="G116" s="16">
        <v>-5.6270000000000001E-3</v>
      </c>
      <c r="H116" s="16">
        <v>0.133852</v>
      </c>
      <c r="I116" s="16">
        <v>2.8138E-2</v>
      </c>
      <c r="J116" s="16">
        <v>0</v>
      </c>
    </row>
    <row r="117" spans="1:10" x14ac:dyDescent="0.3">
      <c r="A117" s="8" t="s">
        <v>198</v>
      </c>
      <c r="B117" s="8" t="s">
        <v>199</v>
      </c>
      <c r="G117" s="16">
        <v>2.843E-3</v>
      </c>
      <c r="H117" s="16">
        <v>5.6910000000000002E-2</v>
      </c>
      <c r="I117" s="16">
        <v>-1.4213999999999999E-2</v>
      </c>
      <c r="J117" s="16">
        <v>3.7711000000000001E-2</v>
      </c>
    </row>
    <row r="118" spans="1:10" x14ac:dyDescent="0.3">
      <c r="A118" s="8" t="s">
        <v>200</v>
      </c>
      <c r="B118" s="8" t="s">
        <v>201</v>
      </c>
      <c r="G118" s="16">
        <v>-1.4607999999999999E-2</v>
      </c>
      <c r="H118" s="16">
        <v>2.5000000000000001E-2</v>
      </c>
      <c r="I118" s="16">
        <v>7.3072999999999999E-2</v>
      </c>
      <c r="J118" s="16">
        <v>1.4666999999999999E-2</v>
      </c>
    </row>
    <row r="119" spans="1:10" x14ac:dyDescent="0.3">
      <c r="A119" s="8" t="s">
        <v>202</v>
      </c>
      <c r="B119" s="8" t="s">
        <v>203</v>
      </c>
      <c r="G119" s="16">
        <v>-6.5259999999999997E-3</v>
      </c>
      <c r="H119" s="16">
        <v>1.1941999999999999E-2</v>
      </c>
      <c r="I119" s="16">
        <v>0</v>
      </c>
      <c r="J119" s="16">
        <v>0</v>
      </c>
    </row>
    <row r="120" spans="1:10" x14ac:dyDescent="0.3">
      <c r="A120" s="8" t="s">
        <v>204</v>
      </c>
      <c r="B120" s="8" t="s">
        <v>205</v>
      </c>
      <c r="G120" s="16">
        <v>-7.7869999999999997E-3</v>
      </c>
      <c r="H120" s="16">
        <v>2.3789000000000001E-2</v>
      </c>
      <c r="I120" s="16">
        <v>3.8941999999999997E-2</v>
      </c>
      <c r="J120" s="16">
        <v>-1.526E-3</v>
      </c>
    </row>
    <row r="121" spans="1:10" x14ac:dyDescent="0.3">
      <c r="A121" s="8" t="s">
        <v>206</v>
      </c>
      <c r="B121" s="8" t="s">
        <v>207</v>
      </c>
      <c r="G121" s="16">
        <v>7.1000000000000005E-5</v>
      </c>
      <c r="H121" s="16">
        <v>2.9689999999999999E-3</v>
      </c>
      <c r="I121" s="16">
        <v>-3.5500000000000001E-4</v>
      </c>
      <c r="J121" s="16">
        <v>5.28E-3</v>
      </c>
    </row>
    <row r="122" spans="1:10" x14ac:dyDescent="0.3">
      <c r="A122" s="22" t="s">
        <v>208</v>
      </c>
      <c r="B122" s="22" t="s">
        <v>209</v>
      </c>
      <c r="C122" s="22"/>
      <c r="D122" s="22"/>
      <c r="E122" s="22"/>
      <c r="F122" s="22"/>
      <c r="G122" s="23">
        <v>-9.9099999999999991E-4</v>
      </c>
      <c r="H122" s="23">
        <v>9.3500000000000007E-3</v>
      </c>
      <c r="I122" s="23">
        <v>4.9579999999999997E-3</v>
      </c>
      <c r="J122" s="23">
        <v>7.0819999999999998E-3</v>
      </c>
    </row>
    <row r="123" spans="1:10" x14ac:dyDescent="0.3">
      <c r="A123" s="22" t="s">
        <v>210</v>
      </c>
      <c r="B123" s="22" t="s">
        <v>211</v>
      </c>
      <c r="C123" s="22"/>
      <c r="D123" s="22"/>
      <c r="E123" s="22"/>
      <c r="F123" s="22"/>
      <c r="G123" s="23">
        <v>2.392E-3</v>
      </c>
      <c r="H123" s="23">
        <v>1.4231000000000001E-2</v>
      </c>
      <c r="I123" s="23">
        <v>-1.196E-2</v>
      </c>
      <c r="J123" s="23">
        <v>1.384E-3</v>
      </c>
    </row>
    <row r="124" spans="1:10" x14ac:dyDescent="0.3">
      <c r="A124" s="22" t="s">
        <v>212</v>
      </c>
      <c r="B124" s="22" t="s">
        <v>213</v>
      </c>
      <c r="C124" s="22"/>
      <c r="D124" s="22"/>
      <c r="E124" s="22"/>
      <c r="F124" s="22"/>
      <c r="G124" s="23">
        <v>-1.5459000000000001E-2</v>
      </c>
      <c r="H124" s="23">
        <v>0.115449</v>
      </c>
      <c r="I124" s="23">
        <v>7.7331999999999998E-2</v>
      </c>
      <c r="J124" s="23">
        <v>2.872E-3</v>
      </c>
    </row>
    <row r="125" spans="1:10" x14ac:dyDescent="0.3">
      <c r="A125" s="26" t="s">
        <v>214</v>
      </c>
      <c r="B125" s="27" t="s">
        <v>215</v>
      </c>
      <c r="C125" s="27"/>
      <c r="D125" s="27"/>
      <c r="E125" s="27"/>
      <c r="F125" s="27"/>
      <c r="G125" s="28">
        <v>-2.836E-3</v>
      </c>
      <c r="H125" s="28">
        <v>-3.4505569999999999</v>
      </c>
      <c r="I125" s="28">
        <v>2.8639999999999998E-3</v>
      </c>
      <c r="J125" s="28">
        <v>15.2791</v>
      </c>
    </row>
    <row r="126" spans="1:10" x14ac:dyDescent="0.3">
      <c r="A126" s="22" t="s">
        <v>216</v>
      </c>
      <c r="B126" s="22" t="s">
        <v>217</v>
      </c>
      <c r="C126" s="22"/>
      <c r="D126" s="22"/>
      <c r="E126" s="22"/>
      <c r="F126" s="22"/>
      <c r="G126" s="23">
        <v>2.1949999999999999E-3</v>
      </c>
      <c r="H126" s="23">
        <v>0.126943</v>
      </c>
      <c r="I126" s="23">
        <v>-1.0973E-2</v>
      </c>
      <c r="J126" s="23">
        <v>1.4518E-2</v>
      </c>
    </row>
    <row r="127" spans="1:10" x14ac:dyDescent="0.3">
      <c r="A127" s="22" t="s">
        <v>218</v>
      </c>
      <c r="B127" s="22" t="s">
        <v>219</v>
      </c>
      <c r="C127" s="22"/>
      <c r="D127" s="22"/>
      <c r="E127" s="22"/>
      <c r="F127" s="22"/>
      <c r="G127" s="23">
        <v>-3.1949999999999999E-3</v>
      </c>
      <c r="H127" s="23">
        <v>-0.18837599999999999</v>
      </c>
      <c r="I127" s="23">
        <v>1.5977000000000002E-2</v>
      </c>
      <c r="J127" s="23">
        <v>-1.928515</v>
      </c>
    </row>
    <row r="128" spans="1:10" x14ac:dyDescent="0.3">
      <c r="A128" s="8" t="s">
        <v>220</v>
      </c>
      <c r="B128" s="8" t="s">
        <v>221</v>
      </c>
      <c r="G128" s="16">
        <v>1.799E-3</v>
      </c>
      <c r="H128" s="16">
        <v>9.0709999999999992E-3</v>
      </c>
      <c r="I128" s="16">
        <v>-1.722E-3</v>
      </c>
      <c r="J128" s="16">
        <v>2.9557E-2</v>
      </c>
    </row>
    <row r="129" spans="1:10" x14ac:dyDescent="0.3">
      <c r="A129" s="8" t="s">
        <v>222</v>
      </c>
      <c r="B129" s="8" t="s">
        <v>223</v>
      </c>
      <c r="G129" s="16">
        <v>-1.8124000000000001E-2</v>
      </c>
      <c r="H129" s="16">
        <v>1.5176E-2</v>
      </c>
      <c r="I129" s="16">
        <v>8.6438000000000001E-2</v>
      </c>
      <c r="J129" s="16">
        <v>-1.6871000000000001E-2</v>
      </c>
    </row>
    <row r="130" spans="1:10" x14ac:dyDescent="0.3">
      <c r="A130" s="8" t="s">
        <v>224</v>
      </c>
      <c r="B130" s="8" t="s">
        <v>225</v>
      </c>
      <c r="G130" s="16">
        <v>-2.5870000000000001E-2</v>
      </c>
      <c r="H130" s="16">
        <v>-6.4823000000000006E-2</v>
      </c>
      <c r="I130" s="16">
        <v>0.12945100000000001</v>
      </c>
      <c r="J130" s="16">
        <v>0</v>
      </c>
    </row>
    <row r="131" spans="1:10" x14ac:dyDescent="0.3">
      <c r="A131" s="8" t="s">
        <v>226</v>
      </c>
      <c r="B131" s="8" t="s">
        <v>227</v>
      </c>
      <c r="G131" s="16">
        <v>-8.9440000000000006E-3</v>
      </c>
      <c r="H131" s="16">
        <v>1.0914999999999999E-2</v>
      </c>
      <c r="I131" s="16">
        <v>4.4733000000000002E-2</v>
      </c>
      <c r="J131" s="16">
        <v>9.6609999999999994E-3</v>
      </c>
    </row>
    <row r="132" spans="1:10" x14ac:dyDescent="0.3">
      <c r="A132" s="8" t="s">
        <v>228</v>
      </c>
      <c r="B132" s="8" t="s">
        <v>229</v>
      </c>
      <c r="G132" s="16">
        <v>-2.2185E-2</v>
      </c>
      <c r="H132" s="16">
        <v>1.7805999999999999E-2</v>
      </c>
      <c r="I132" s="16">
        <v>0.110999</v>
      </c>
      <c r="J132" s="16">
        <v>1.093E-2</v>
      </c>
    </row>
    <row r="133" spans="1:10" x14ac:dyDescent="0.3">
      <c r="A133" s="8" t="s">
        <v>230</v>
      </c>
      <c r="B133" s="8" t="s">
        <v>231</v>
      </c>
      <c r="G133" s="16">
        <v>-1.441E-3</v>
      </c>
      <c r="H133" s="16">
        <v>6.633E-3</v>
      </c>
      <c r="I133" s="16">
        <v>7.2069999999999999E-3</v>
      </c>
      <c r="J133" s="16">
        <v>7.1339999999999997E-3</v>
      </c>
    </row>
    <row r="134" spans="1:10" x14ac:dyDescent="0.3">
      <c r="A134" s="8" t="s">
        <v>232</v>
      </c>
      <c r="B134" s="8" t="s">
        <v>233</v>
      </c>
      <c r="G134" s="16">
        <v>-3.6879999999999999E-3</v>
      </c>
      <c r="H134" s="16">
        <v>5.058E-3</v>
      </c>
      <c r="I134" s="16">
        <v>1.8442E-2</v>
      </c>
      <c r="J134" s="16">
        <v>7.502E-3</v>
      </c>
    </row>
    <row r="135" spans="1:10" x14ac:dyDescent="0.3">
      <c r="A135" s="8" t="s">
        <v>234</v>
      </c>
      <c r="B135" s="8" t="s">
        <v>235</v>
      </c>
      <c r="G135" s="16">
        <v>-2.6360000000000001E-2</v>
      </c>
      <c r="H135" s="16">
        <v>2.7837000000000001E-2</v>
      </c>
      <c r="I135" s="16">
        <v>0.131906</v>
      </c>
      <c r="J135" s="16">
        <v>5.2900000000000004E-3</v>
      </c>
    </row>
    <row r="136" spans="1:10" x14ac:dyDescent="0.3">
      <c r="A136" s="8" t="s">
        <v>236</v>
      </c>
      <c r="B136" s="8" t="s">
        <v>237</v>
      </c>
      <c r="G136" s="16">
        <v>-2.5457E-2</v>
      </c>
      <c r="H136" s="16">
        <v>1.9309E-2</v>
      </c>
      <c r="I136" s="16">
        <v>0.127383</v>
      </c>
      <c r="J136" s="16">
        <v>2.2697999999999999E-2</v>
      </c>
    </row>
    <row r="137" spans="1:10" x14ac:dyDescent="0.3">
      <c r="A137" s="8" t="s">
        <v>238</v>
      </c>
      <c r="B137" s="8" t="s">
        <v>239</v>
      </c>
      <c r="G137" s="16">
        <v>-8.1840000000000003E-3</v>
      </c>
      <c r="H137" s="16">
        <v>1.5572000000000001E-2</v>
      </c>
      <c r="I137" s="16">
        <v>4.0931000000000002E-2</v>
      </c>
      <c r="J137" s="16">
        <v>1.9451E-2</v>
      </c>
    </row>
    <row r="138" spans="1:10" x14ac:dyDescent="0.3">
      <c r="A138" s="8" t="s">
        <v>240</v>
      </c>
      <c r="B138" s="8" t="s">
        <v>241</v>
      </c>
      <c r="G138" s="16">
        <v>9.4300000000000004E-4</v>
      </c>
      <c r="H138" s="16">
        <v>1.9840000000000001E-3</v>
      </c>
      <c r="I138" s="16">
        <v>-4.7140000000000003E-3</v>
      </c>
      <c r="J138" s="16">
        <v>2.1129999999999999E-3</v>
      </c>
    </row>
    <row r="139" spans="1:10" x14ac:dyDescent="0.3">
      <c r="A139" s="8" t="s">
        <v>242</v>
      </c>
      <c r="B139" s="8" t="s">
        <v>243</v>
      </c>
      <c r="G139" s="16">
        <v>-4.9740000000000001E-3</v>
      </c>
      <c r="H139" s="16">
        <v>2.0383999999999999E-2</v>
      </c>
      <c r="I139" s="16">
        <v>2.4874E-2</v>
      </c>
      <c r="J139" s="16">
        <v>-3.1120000000000002E-3</v>
      </c>
    </row>
    <row r="140" spans="1:10" x14ac:dyDescent="0.3">
      <c r="A140" s="8" t="s">
        <v>244</v>
      </c>
      <c r="B140" s="8" t="s">
        <v>245</v>
      </c>
      <c r="G140" s="16">
        <v>-3.7534999999999999E-2</v>
      </c>
      <c r="H140" s="16">
        <v>6.2909999999999997E-3</v>
      </c>
      <c r="I140" s="16">
        <v>0.187885</v>
      </c>
      <c r="J140" s="16">
        <v>4.0390000000000001E-3</v>
      </c>
    </row>
    <row r="141" spans="1:10" x14ac:dyDescent="0.3">
      <c r="A141" s="8" t="s">
        <v>246</v>
      </c>
      <c r="B141" s="8" t="s">
        <v>247</v>
      </c>
      <c r="G141" s="16">
        <v>-6.6197000000000006E-2</v>
      </c>
      <c r="H141" s="16">
        <v>6.3280000000000003E-2</v>
      </c>
      <c r="I141" s="16">
        <v>0.33164399999999999</v>
      </c>
      <c r="J141" s="16">
        <v>3.7617999999999999E-2</v>
      </c>
    </row>
    <row r="142" spans="1:10" x14ac:dyDescent="0.3">
      <c r="A142" s="8" t="s">
        <v>248</v>
      </c>
      <c r="B142" s="8" t="s">
        <v>249</v>
      </c>
      <c r="G142" s="16">
        <v>-2.8420999999999998E-2</v>
      </c>
      <c r="H142" s="16">
        <v>-4.7248999999999999E-2</v>
      </c>
      <c r="I142" s="16">
        <v>0.14222599999999999</v>
      </c>
      <c r="J142" s="16">
        <v>-1.8466E-2</v>
      </c>
    </row>
    <row r="143" spans="1:10" x14ac:dyDescent="0.3">
      <c r="A143" s="8" t="s">
        <v>250</v>
      </c>
      <c r="B143" s="8" t="s">
        <v>251</v>
      </c>
      <c r="G143" s="16">
        <v>-2.068E-2</v>
      </c>
      <c r="H143" s="16">
        <v>1.5690000000000001E-3</v>
      </c>
      <c r="I143" s="16">
        <v>0.103464</v>
      </c>
      <c r="J143" s="16">
        <v>2.2912999999999999E-2</v>
      </c>
    </row>
    <row r="144" spans="1:10" x14ac:dyDescent="0.3">
      <c r="A144" s="8" t="s">
        <v>252</v>
      </c>
      <c r="B144" s="8" t="s">
        <v>253</v>
      </c>
      <c r="G144" s="16">
        <v>-2.6667E-2</v>
      </c>
      <c r="H144" s="16">
        <v>3.0284999999999999E-2</v>
      </c>
      <c r="I144" s="16">
        <v>0.133439</v>
      </c>
      <c r="J144" s="16">
        <v>2.571E-2</v>
      </c>
    </row>
    <row r="145" spans="1:10" x14ac:dyDescent="0.3">
      <c r="A145" s="8" t="s">
        <v>254</v>
      </c>
      <c r="B145" s="8" t="s">
        <v>255</v>
      </c>
      <c r="G145" s="16">
        <v>-1.1231E-2</v>
      </c>
      <c r="H145" s="16">
        <v>1.7010000000000001E-2</v>
      </c>
      <c r="I145" s="16">
        <v>5.6173000000000001E-2</v>
      </c>
      <c r="J145" s="16">
        <v>0</v>
      </c>
    </row>
    <row r="146" spans="1:10" x14ac:dyDescent="0.3">
      <c r="A146" s="8" t="s">
        <v>256</v>
      </c>
      <c r="B146" s="8" t="s">
        <v>257</v>
      </c>
      <c r="G146" s="16">
        <v>-1.6632000000000001E-2</v>
      </c>
      <c r="H146" s="16">
        <v>2.0975000000000001E-2</v>
      </c>
      <c r="I146" s="16">
        <v>8.3202999999999999E-2</v>
      </c>
      <c r="J146" s="16">
        <v>1.5049E-2</v>
      </c>
    </row>
    <row r="147" spans="1:10" x14ac:dyDescent="0.3">
      <c r="A147" s="8" t="s">
        <v>258</v>
      </c>
      <c r="B147" s="8" t="s">
        <v>259</v>
      </c>
      <c r="G147" s="16">
        <v>-7.7289999999999998E-3</v>
      </c>
      <c r="H147" s="16">
        <v>1.2617E-2</v>
      </c>
      <c r="I147" s="16">
        <v>3.8656000000000003E-2</v>
      </c>
      <c r="J147" s="16">
        <v>1.0781000000000001E-2</v>
      </c>
    </row>
    <row r="148" spans="1:10" x14ac:dyDescent="0.3">
      <c r="A148" s="8" t="s">
        <v>260</v>
      </c>
      <c r="B148" s="8" t="s">
        <v>261</v>
      </c>
      <c r="G148" s="16">
        <v>-2.0764999999999999E-2</v>
      </c>
      <c r="H148" s="16">
        <v>4.6179999999999999E-2</v>
      </c>
      <c r="I148" s="16">
        <v>0.103891</v>
      </c>
      <c r="J148" s="16">
        <v>2.181E-2</v>
      </c>
    </row>
    <row r="149" spans="1:10" x14ac:dyDescent="0.3">
      <c r="A149" s="8" t="s">
        <v>262</v>
      </c>
      <c r="B149" s="8" t="s">
        <v>263</v>
      </c>
      <c r="G149" s="16">
        <v>-2.1930000000000002E-2</v>
      </c>
      <c r="H149" s="16">
        <v>3.2939999999999997E-2</v>
      </c>
      <c r="I149" s="16">
        <v>0.109723</v>
      </c>
      <c r="J149" s="16">
        <v>2.3848000000000001E-2</v>
      </c>
    </row>
    <row r="150" spans="1:10" x14ac:dyDescent="0.3">
      <c r="A150" s="8" t="s">
        <v>264</v>
      </c>
      <c r="B150" s="8" t="s">
        <v>265</v>
      </c>
      <c r="G150" s="16">
        <v>-1.122E-3</v>
      </c>
      <c r="H150" s="16">
        <v>6.4920000000000004E-3</v>
      </c>
      <c r="I150" s="16">
        <v>5.6090000000000003E-3</v>
      </c>
      <c r="J150" s="16">
        <v>5.8669999999999998E-3</v>
      </c>
    </row>
    <row r="151" spans="1:10" x14ac:dyDescent="0.3">
      <c r="A151" s="8" t="s">
        <v>266</v>
      </c>
      <c r="B151" s="8" t="s">
        <v>267</v>
      </c>
      <c r="G151" s="16">
        <v>3.588E-3</v>
      </c>
      <c r="H151" s="16">
        <v>1.3389999999999999E-3</v>
      </c>
      <c r="I151" s="16">
        <v>-1.7939E-2</v>
      </c>
      <c r="J151" s="16">
        <v>-5.3300000000000005E-4</v>
      </c>
    </row>
    <row r="152" spans="1:10" x14ac:dyDescent="0.3">
      <c r="A152" s="8" t="s">
        <v>268</v>
      </c>
      <c r="B152" s="8" t="s">
        <v>269</v>
      </c>
      <c r="G152" s="16">
        <v>-2.2997E-2</v>
      </c>
      <c r="H152" s="16">
        <v>2.9159000000000001E-2</v>
      </c>
      <c r="I152" s="16">
        <v>0.115063</v>
      </c>
      <c r="J152" s="16">
        <v>2.4379000000000001E-2</v>
      </c>
    </row>
    <row r="153" spans="1:10" x14ac:dyDescent="0.3">
      <c r="A153" s="8" t="s">
        <v>270</v>
      </c>
      <c r="B153" s="8" t="s">
        <v>271</v>
      </c>
      <c r="G153" s="16">
        <v>-2.8638E-2</v>
      </c>
      <c r="H153" s="16">
        <v>3.2293000000000002E-2</v>
      </c>
      <c r="I153" s="16">
        <v>0.14331199999999999</v>
      </c>
      <c r="J153" s="16">
        <v>2.6558999999999999E-2</v>
      </c>
    </row>
    <row r="154" spans="1:10" x14ac:dyDescent="0.3">
      <c r="A154" s="8" t="s">
        <v>272</v>
      </c>
      <c r="B154" s="8" t="s">
        <v>273</v>
      </c>
      <c r="G154" s="16">
        <v>-5.1637000000000002E-2</v>
      </c>
      <c r="H154" s="16">
        <v>6.1029E-2</v>
      </c>
      <c r="I154" s="16">
        <v>0.25858799999999998</v>
      </c>
      <c r="J154" s="16">
        <v>5.0235000000000002E-2</v>
      </c>
    </row>
    <row r="155" spans="1:10" x14ac:dyDescent="0.3">
      <c r="A155" s="8" t="s">
        <v>274</v>
      </c>
      <c r="B155" s="8" t="s">
        <v>275</v>
      </c>
      <c r="G155" s="16">
        <v>-4.6759999999999996E-3</v>
      </c>
      <c r="H155" s="16">
        <v>1.1749000000000001E-2</v>
      </c>
      <c r="I155" s="16">
        <v>2.3380999999999999E-2</v>
      </c>
      <c r="J155" s="16">
        <v>1.3661E-2</v>
      </c>
    </row>
    <row r="156" spans="1:10" x14ac:dyDescent="0.3">
      <c r="A156" s="8" t="s">
        <v>276</v>
      </c>
      <c r="B156" s="8" t="s">
        <v>277</v>
      </c>
      <c r="G156" s="16">
        <v>-1.4429000000000001E-2</v>
      </c>
      <c r="H156" s="16">
        <v>-5.2207999999999997E-2</v>
      </c>
      <c r="I156" s="16">
        <v>7.2176000000000004E-2</v>
      </c>
      <c r="J156" s="16">
        <v>-1.6949999999999999E-3</v>
      </c>
    </row>
    <row r="157" spans="1:10" x14ac:dyDescent="0.3">
      <c r="A157" s="8" t="s">
        <v>278</v>
      </c>
      <c r="B157" s="8" t="s">
        <v>279</v>
      </c>
      <c r="G157" s="16">
        <v>-3.1807000000000002E-2</v>
      </c>
      <c r="H157" s="16">
        <v>3.1941999999999998E-2</v>
      </c>
      <c r="I157" s="16">
        <v>0.159187</v>
      </c>
      <c r="J157" s="16">
        <v>2.9180000000000001E-2</v>
      </c>
    </row>
    <row r="158" spans="1:10" x14ac:dyDescent="0.3">
      <c r="A158" s="8" t="s">
        <v>280</v>
      </c>
      <c r="B158" s="8" t="s">
        <v>281</v>
      </c>
      <c r="G158" s="16">
        <v>7.9410000000000001E-3</v>
      </c>
      <c r="H158" s="16">
        <v>-1.0009999999999999E-3</v>
      </c>
      <c r="I158" s="16">
        <v>-3.9696000000000002E-2</v>
      </c>
      <c r="J158" s="16">
        <v>5.0699999999999999E-3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20393cdf-440a-4521-8f19-00ba43423d00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3955eeb1-2d18-4582-aeb2-00144ec3aaf5</TermId>
        </TermInfo>
      </Terms>
    </i0f84bba906045b4af568ee102a52dcb>
    <TaxCatchAll xmlns="20393cdf-440a-4521-8f19-00ba43423d00">
      <Value>1</Value>
    </TaxCatchAll>
    <lcf76f155ced4ddcb4097134ff3c332f xmlns="3d385984-9344-419b-a80b-49c06a2bdab8">
      <Terms xmlns="http://schemas.microsoft.com/office/infopath/2007/PartnerControls"/>
    </lcf76f155ced4ddcb4097134ff3c332f>
    <thumbnail xmlns="3d385984-9344-419b-a80b-49c06a2bdab8" xsi:nil="true"/>
    <_Flow_SignoffStatus xmlns="3d385984-9344-419b-a80b-49c06a2bdab8" xsi:nil="true"/>
    <_dlc_DocId xmlns="20393cdf-440a-4521-8f19-00ba43423d00">MPWT-2140667901-47439</_dlc_DocId>
    <_dlc_DocIdUrl xmlns="20393cdf-440a-4521-8f19-00ba43423d00">
      <Url>https://pcgov.sharepoint.com/sites/sceteam/_layouts/15/DocIdRedir.aspx?ID=MPWT-2140667901-47439</Url>
      <Description>MPWT-2140667901-47439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PW Document" ma:contentTypeID="0x0101006C0B5E815648EF46B6FA6D42F17E5E9F000C963E276195B04F83BC027CFDC94A8D" ma:contentTypeVersion="18" ma:contentTypeDescription="" ma:contentTypeScope="" ma:versionID="a4049187194c76fae4b806594c1c7446">
  <xsd:schema xmlns:xsd="http://www.w3.org/2001/XMLSchema" xmlns:xs="http://www.w3.org/2001/XMLSchema" xmlns:p="http://schemas.microsoft.com/office/2006/metadata/properties" xmlns:ns2="20393cdf-440a-4521-8f19-00ba43423d00" xmlns:ns3="3d385984-9344-419b-a80b-49c06a2bdab8" targetNamespace="http://schemas.microsoft.com/office/2006/metadata/properties" ma:root="true" ma:fieldsID="ba65a16866d5cc3e9a45639f3a5d4a90" ns2:_="" ns3:_="">
    <xsd:import namespace="20393cdf-440a-4521-8f19-00ba43423d00"/>
    <xsd:import namespace="3d385984-9344-419b-a80b-49c06a2bdab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Location" minOccurs="0"/>
                <xsd:element ref="ns2:i0f84bba906045b4af568ee102a52dcb" minOccurs="0"/>
                <xsd:element ref="ns2:TaxCatchAll" minOccurs="0"/>
                <xsd:element ref="ns3:MediaLengthInSeconds" minOccurs="0"/>
                <xsd:element ref="ns3:thumbnail" minOccurs="0"/>
                <xsd:element ref="ns3:lcf76f155ced4ddcb4097134ff3c332f" minOccurs="0"/>
                <xsd:element ref="ns3:_Flow_SignoffStatu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93cdf-440a-4521-8f19-00ba43423d0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i0f84bba906045b4af568ee102a52dcb" ma:index="20" nillable="true" ma:taxonomy="true" ma:internalName="i0f84bba906045b4af568ee102a52dcb" ma:taxonomyFieldName="RevIMBCS" ma:displayName="Record" ma:indexed="true" ma:default="1;#Unclassified|3955eeb1-2d18-4582-aeb2-00144ec3aaf5" ma:fieldId="{20f84bba-9060-45b4-af56-8ee102a52dcb}" ma:sspId="9e7832e3-0c1d-4697-8be2-0d137dca2da6" ma:termSetId="3c672b5e-1100-4960-a8a3-535520ee115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af6d4cc1-c529-4b5b-a8f1-9797b2b9eddf}" ma:internalName="TaxCatchAll" ma:showField="CatchAllData" ma:web="20393cdf-440a-4521-8f19-00ba4342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85984-9344-419b-a80b-49c06a2bdab8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thumbnail" ma:index="23" nillable="true" ma:displayName="thumbnail" ma:format="Thumbnail" ma:internalName="thumbnail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e7832e3-0c1d-4697-8be2-0d137dca2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DE2657-F7DE-4568-95C8-F1BF0CA4CD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D9758-52FF-4FBF-8250-45B4CB57470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9FB419D-960B-44F1-8F3B-EB34559190D6}">
  <ds:schemaRefs>
    <ds:schemaRef ds:uri="20393cdf-440a-4521-8f19-00ba43423d00"/>
    <ds:schemaRef ds:uri="http://purl.org/dc/dcmitype/"/>
    <ds:schemaRef ds:uri="http://purl.org/dc/elements/1.1/"/>
    <ds:schemaRef ds:uri="http://purl.org/dc/terms/"/>
    <ds:schemaRef ds:uri="3d385984-9344-419b-a80b-49c06a2bdab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7867193-5CCB-4B43-9BE4-7A809EB30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393cdf-440a-4521-8f19-00ba43423d00"/>
    <ds:schemaRef ds:uri="3d385984-9344-419b-a80b-49c06a2bd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Sim 1A - Rent</vt:lpstr>
      <vt:lpstr>Sim 1B - MFP</vt:lpstr>
      <vt:lpstr>Sim 1C - Rent + MFP</vt:lpstr>
      <vt:lpstr>Sim 1C - Rent + MFP (cap)</vt:lpstr>
      <vt:lpstr>Sim 2 - Import price</vt:lpstr>
    </vt:vector>
  </TitlesOfParts>
  <Manager/>
  <Company>Productivity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Appendix: Detailed simulation results - Aviation modelling - Research paper</dc:title>
  <dc:subject/>
  <dc:creator>Productivity Commission</dc:creator>
  <cp:keywords/>
  <dc:description/>
  <cp:lastModifiedBy>Chris Alston</cp:lastModifiedBy>
  <cp:revision/>
  <dcterms:created xsi:type="dcterms:W3CDTF">2023-10-18T23:21:48Z</dcterms:created>
  <dcterms:modified xsi:type="dcterms:W3CDTF">2023-12-13T01:53:17Z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0x0101006C0B5E815648EF46B6FA6D42F17E5E9F000C963E276195B04F83BC027CFDC94A8D</vt:lpwstr>
  </property>
  <property fmtid="{D5CDD505-2E9C-101B-9397-08002B2CF9AE}" pid="3" name="RevIMBCS">
    <vt:lpwstr>1;#Unclassified|3955eeb1-2d18-4582-aeb2-00144ec3aaf5</vt:lpwstr>
  </property>
  <property fmtid="{D5CDD505-2E9C-101B-9397-08002B2CF9AE}" pid="4" name="_dlc_DocIdItemGuid">
    <vt:lpwstr>b4773d2f-7f73-4a0d-bfe4-dcbc34baafd3</vt:lpwstr>
  </property>
  <property fmtid="{D5CDD505-2E9C-101B-9397-08002B2CF9AE}" pid="5" name="MediaServiceImageTags">
    <vt:lpwstr/>
  </property>
</Properties>
</file>