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Maps\02 RESEARCH\03 ARCHIVED\Renters (CRP)\Web\"/>
    </mc:Choice>
  </mc:AlternateContent>
  <xr:revisionPtr revIDLastSave="0" documentId="13_ncr:1_{0F0B4EF5-7ACC-4C57-9010-1ED0E357FA2E}" xr6:coauthVersionLast="45" xr6:coauthVersionMax="45" xr10:uidLastSave="{00000000-0000-0000-0000-000000000000}"/>
  <bookViews>
    <workbookView xWindow="3495" yWindow="-14580" windowWidth="18900" windowHeight="12795" tabRatio="980" xr2:uid="{00000000-000D-0000-FFFF-FFFF00000000}"/>
  </bookViews>
  <sheets>
    <sheet name="Figure 1" sheetId="3" r:id="rId1"/>
    <sheet name="Figure 2" sheetId="4" r:id="rId2"/>
    <sheet name="Figure 3" sheetId="5" r:id="rId3"/>
    <sheet name="Figure 4" sheetId="7" r:id="rId4"/>
    <sheet name="Figure 5" sheetId="9" r:id="rId5"/>
    <sheet name="Figure 6" sheetId="10" r:id="rId6"/>
    <sheet name="Figure 7" sheetId="11" r:id="rId7"/>
    <sheet name="Figure 8" sheetId="8" r:id="rId8"/>
    <sheet name="Figure 9" sheetId="13" r:id="rId9"/>
    <sheet name="Figure 10" sheetId="14" r:id="rId10"/>
    <sheet name="Figure 11" sheetId="15" r:id="rId11"/>
    <sheet name="Figure 12" sheetId="16" r:id="rId12"/>
    <sheet name="Figure 13" sheetId="17" r:id="rId13"/>
    <sheet name="Figure 14" sheetId="18" r:id="rId14"/>
    <sheet name="Figure 1.1" sheetId="19" r:id="rId15"/>
    <sheet name="Figure 1.2" sheetId="2" r:id="rId16"/>
    <sheet name="Figure 1.3" sheetId="21" r:id="rId17"/>
    <sheet name="Figure 1.4" sheetId="22" r:id="rId18"/>
    <sheet name="Figure 1.5" sheetId="23" r:id="rId19"/>
    <sheet name="Figure 1.6" sheetId="24" r:id="rId20"/>
    <sheet name="Figure 1.7" sheetId="25" r:id="rId21"/>
    <sheet name="Figure 1.8" sheetId="26" r:id="rId22"/>
    <sheet name="Figure 2.1" sheetId="27" r:id="rId23"/>
    <sheet name="Figure 2.2" sheetId="28" r:id="rId24"/>
    <sheet name="Figure 2.3" sheetId="29" r:id="rId25"/>
    <sheet name="Figure 2.4" sheetId="30" r:id="rId26"/>
    <sheet name="Figure 2.5" sheetId="31" r:id="rId27"/>
    <sheet name="Figure 3.1" sheetId="32" r:id="rId28"/>
    <sheet name="Figure 3.2" sheetId="33" r:id="rId29"/>
    <sheet name="Figure 3.3" sheetId="34" r:id="rId30"/>
    <sheet name="Figure 3.4" sheetId="35" r:id="rId31"/>
    <sheet name="Figure 3.5" sheetId="36" r:id="rId32"/>
    <sheet name="Figure 3.6" sheetId="37" r:id="rId33"/>
    <sheet name="Figure 3.7" sheetId="38" r:id="rId34"/>
    <sheet name="Figure 3.8" sheetId="39" r:id="rId35"/>
    <sheet name="Figure 3.9" sheetId="40" r:id="rId36"/>
    <sheet name="Figure 3.10" sheetId="41" r:id="rId37"/>
    <sheet name="Figure 3.11" sheetId="42" r:id="rId38"/>
    <sheet name="Figure 4.1" sheetId="43" r:id="rId39"/>
    <sheet name="Figure 4.2" sheetId="44" r:id="rId40"/>
    <sheet name="Figure 4.3" sheetId="45" r:id="rId41"/>
    <sheet name="Figure 4.4" sheetId="61" r:id="rId42"/>
    <sheet name="Figure 4.5" sheetId="46" r:id="rId43"/>
    <sheet name="Figure 4.6" sheetId="47" r:id="rId44"/>
    <sheet name="Figure 4.7" sheetId="48" r:id="rId45"/>
    <sheet name="Figure 4.8" sheetId="49" r:id="rId46"/>
    <sheet name="Figure 4.9" sheetId="50" r:id="rId47"/>
    <sheet name="Figure 4.10" sheetId="51" r:id="rId48"/>
    <sheet name="Figure 5.1" sheetId="52" r:id="rId49"/>
    <sheet name="Figure 5.2" sheetId="53" r:id="rId50"/>
    <sheet name="Figure 5.3" sheetId="54" r:id="rId51"/>
    <sheet name="Figure 5.4" sheetId="55" r:id="rId52"/>
    <sheet name="Figure 5.5" sheetId="56" r:id="rId53"/>
    <sheet name="Figure 5.6" sheetId="57" r:id="rId54"/>
    <sheet name="Figure 5.7" sheetId="58" r:id="rId55"/>
    <sheet name="Figure B.1" sheetId="59" r:id="rId56"/>
    <sheet name="Figure B.2" sheetId="60" r:id="rId57"/>
  </sheets>
  <definedNames>
    <definedName name="OLE_LINK31" localSheetId="49">'Figure 5.2'!$A$27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6" l="1"/>
  <c r="J8" i="26"/>
  <c r="I8" i="26"/>
  <c r="H8" i="26"/>
</calcChain>
</file>

<file path=xl/sharedStrings.xml><?xml version="1.0" encoding="utf-8"?>
<sst xmlns="http://schemas.openxmlformats.org/spreadsheetml/2006/main" count="745" uniqueCount="333">
  <si>
    <t>Figure 1.2 Share of households by tenure type, 1921 to 2016</t>
  </si>
  <si>
    <t>Year</t>
  </si>
  <si>
    <t>Owner-occupier</t>
  </si>
  <si>
    <t>Private renter</t>
  </si>
  <si>
    <t>Public renter</t>
  </si>
  <si>
    <t xml:space="preserve">Sources: Productivity Commission estimates using ABS (Microdata: Census of Population and Housing, 2006, 2011, and 2016, Cat no. 2037.0.30.001; Census of Population and Housing summary publications, 1921, 1933, 1947, 1954, 1961, 1966, 1971, 1976, 1981, 1986, 1991, 1996, and 2001, various Catalogue numbers). </t>
  </si>
  <si>
    <t>Figure 1 Share of households by tenure type, 1921 to 2016</t>
  </si>
  <si>
    <t>Figure 2 Rental affordability has been steady in the private market over the past two decades</t>
  </si>
  <si>
    <t>Figure 1.3</t>
  </si>
  <si>
    <t>Ratios of mean property sales prices and mean rents to mean household disposable income, per cent change since 1994-95</t>
  </si>
  <si>
    <t>Property prices</t>
  </si>
  <si>
    <t>Rents</t>
  </si>
  <si>
    <t xml:space="preserve">Sources: Productivity Commission estimates using ABS (Microdata: Household Expenditure, Income and Housing, 2003-04, 2009-10, 2015-16, Cat. no. 6540.0); ABS (Microdata: Income and Housing, Australia, 1995-96, 1996-97, 1997-98, 1999-00, 2000-01, 2002-03, 2005-06, 2007-08, 2011-12, 2013-14, Cat. no. 6541.0.30.001); and ABS (Residential Property Price Indexes, March 2019, Cat. no. 6416.0), and ABS (Australian System of National Accounts, 2017-18, Cat. no. 5204.0). </t>
  </si>
  <si>
    <t>a) Mean housing costs to income ratio, per cent change since 1994-95</t>
  </si>
  <si>
    <t>b) Median rent-to-income ratio for low-income and higher-income private renter households (dashed lines indicate averages)</t>
  </si>
  <si>
    <t>Decile 1</t>
  </si>
  <si>
    <t>Decile 2</t>
  </si>
  <si>
    <t>Decile 3</t>
  </si>
  <si>
    <t>Decile 4</t>
  </si>
  <si>
    <t>Average</t>
  </si>
  <si>
    <t>Low-income households</t>
  </si>
  <si>
    <t>Low-income private renters</t>
  </si>
  <si>
    <t>Low-income private renters in rental stress</t>
  </si>
  <si>
    <t>Figure 3 Per cent changes in low-income households, low-income private renters, and low-income private renters in rental stress</t>
  </si>
  <si>
    <t>Sources: Productivity Commission estimates using ABS (Microdata: Household Expenditure, Income and Housing, 2003 04, 2009 10 and 2015 16, Cat. no. 6540.0), and ABS (Microdata: Income and Housing, Australia, 1994 95, 1995 96, 1996 97, 1997 98, 1999 00, 2000 01, 2002 03, 2005 06, 2007 08, 2011 12, 2013 14 and 2017 18, Cat. no. 6541.0.30.001).</t>
  </si>
  <si>
    <t>a) Share of low-income households (per cent)</t>
  </si>
  <si>
    <t>b) Share of low-income households in rental stress (per cent)</t>
  </si>
  <si>
    <t>Private renters</t>
  </si>
  <si>
    <t>Public renters</t>
  </si>
  <si>
    <t>Other renters</t>
  </si>
  <si>
    <t>All renters</t>
  </si>
  <si>
    <t>Sources: Productivity Commission estimates using ABS (Microdata: Household Expenditure, Income and Housing, 2003 04, 2009 10 and 2015 16, Cat. no. 6540.0), and ABS (Microdata: Income and Housing, Australia, 1994 95, 1995 96, 1996 97, 1997 98, 1999 00, 2000 01, 2002 03, 2005 06, 2007 08, 2011 12, 2013 14 and 2017 18 Cat. no. 6541.0.30.001).</t>
  </si>
  <si>
    <t>a) Share of low-income renters by landlord type (per cent)</t>
  </si>
  <si>
    <t>b) Rates of rental stress by landlord type (per cent)</t>
  </si>
  <si>
    <t>Figure 5 Distribution of rent-to-income ratios, 2017-18</t>
  </si>
  <si>
    <t>Source: Productivity Commission estimates using ABS (Microdata: Income and Housing, Australia, 2017-18, Cat. no. 6541.0.30.001).</t>
  </si>
  <si>
    <t>Figure 4 Share of low-income renters, and rates of rental stress, by landlord type 1994-95 to 2017-18</t>
  </si>
  <si>
    <t>Figure 6 Distribution of the amount of money left over after subtracting household rent from household income per week, 2017-18</t>
  </si>
  <si>
    <t>Figure 7 Share of people who were in rental stress in the private rental market over a five year period, given they were in rental stress in the first year and rented over the whole period</t>
  </si>
  <si>
    <t>Year 1</t>
  </si>
  <si>
    <t>Year 2</t>
  </si>
  <si>
    <t>Year 3</t>
  </si>
  <si>
    <t>Year 4</t>
  </si>
  <si>
    <t>Year 5</t>
  </si>
  <si>
    <t>Source: Productivity Commission estimates using Melbourne Institute (Household, Income and Labour Dynamics in Australia (HILDA) Survey, Release 17).</t>
  </si>
  <si>
    <t>Figure 8 Distribution of the number of times moved in the past five years, by tenure, 2013-14</t>
  </si>
  <si>
    <t>Tenure</t>
  </si>
  <si>
    <t>Times moved</t>
  </si>
  <si>
    <t>Per cent</t>
  </si>
  <si>
    <t>Owner</t>
  </si>
  <si>
    <t>Have not moved</t>
  </si>
  <si>
    <t>Once</t>
  </si>
  <si>
    <t>Twice</t>
  </si>
  <si>
    <t>Three times</t>
  </si>
  <si>
    <t>Four times</t>
  </si>
  <si>
    <t>Five times or more</t>
  </si>
  <si>
    <t>Social housing tenant</t>
  </si>
  <si>
    <t>Source: Productivity Commission estimates using ABS (Microdata: Income and Housing, Australia, 2013-14, Cat. no. 6541.0.30.001).</t>
  </si>
  <si>
    <t>Figure 9 Main reasons for most recent residential move by private renters, 2013-14</t>
  </si>
  <si>
    <t>Main reason for most recent move</t>
  </si>
  <si>
    <t>Share of all moves in the private rental market (per cent)</t>
  </si>
  <si>
    <t>Voluntary</t>
  </si>
  <si>
    <t>Likely to be involuntary</t>
  </si>
  <si>
    <t>Unclear</t>
  </si>
  <si>
    <t>Figure 10 Share of private renters who most recently moved due to a notice from a landlord, by various household characteristics, 2013-14</t>
  </si>
  <si>
    <t>Characteristic</t>
  </si>
  <si>
    <t>Lower 95 bound</t>
  </si>
  <si>
    <t>Upper 95 bound</t>
  </si>
  <si>
    <t>HH ref is 65 or over</t>
  </si>
  <si>
    <t>HH ref has disability or LT health condition</t>
  </si>
  <si>
    <t>HH ref has education of Year 10 or below</t>
  </si>
  <si>
    <t>HH ref relies on government payments</t>
  </si>
  <si>
    <t>Single-parent household</t>
  </si>
  <si>
    <t>All private renters</t>
  </si>
  <si>
    <t>Low-income</t>
  </si>
  <si>
    <t>HH ref is unemployed</t>
  </si>
  <si>
    <t>Figure 11 Share of renters unable to raise $2000 within a week for an emergency, 2015-16</t>
  </si>
  <si>
    <t>Source: Productivity Commission estimates using ABS (Microdata: Household Expenditure, Income and Housing, 2015-16, Cat. no. 6540.0).</t>
  </si>
  <si>
    <t>Not low-income</t>
  </si>
  <si>
    <t>Figure 12 Minimum notice periods for evictions without grounds and where the owner is intending to sell the property</t>
  </si>
  <si>
    <t>Without grounds (periodic lease)</t>
  </si>
  <si>
    <t>Intention to sell</t>
  </si>
  <si>
    <t>ACT</t>
  </si>
  <si>
    <t>VIC</t>
  </si>
  <si>
    <t>SA</t>
  </si>
  <si>
    <t>NSW</t>
  </si>
  <si>
    <t>WA</t>
  </si>
  <si>
    <t>QLD</t>
  </si>
  <si>
    <t>NT</t>
  </si>
  <si>
    <t>TAS</t>
  </si>
  <si>
    <t>Figure 13 Share of payments made to low-wealth and low-income households in 2017-18, by various household characteristics</t>
  </si>
  <si>
    <t>Low-wealth households</t>
  </si>
  <si>
    <t>Non-working age households</t>
  </si>
  <si>
    <t>Commonwealth Rent Assistance (CRA)</t>
  </si>
  <si>
    <t>Age Pension</t>
  </si>
  <si>
    <t>Working age households</t>
  </si>
  <si>
    <t>Disability Support Pension</t>
  </si>
  <si>
    <t>Family Tax Benefit</t>
  </si>
  <si>
    <t>Newstart Allowance</t>
  </si>
  <si>
    <t>Parenting Payment</t>
  </si>
  <si>
    <t>Average rental costs (SIH)</t>
  </si>
  <si>
    <t>Rent price index (ABS quality-consistent measure)</t>
  </si>
  <si>
    <t>CPI</t>
  </si>
  <si>
    <t>Sources: ABS (2019a), and Productivity Commission estimates using ABS (Microdata: Household Expenditure, Income and Housing, 2003-04, 2009-10 and 2015-16, Cat. no. 6540.0); ABS (Microdata: Income and Housing, Australia, 1994-95, 1995-96, 1996-97, 1997-98, 1999-00, 2000-01, 2002-03, 2005-06, 2007-08, 2011-12, 2013-14 and 2017-18, Cat. no. 6541.0.30.001); and ABS (Consumer Price Index, Australia, Mar 2019, Cat. no. 6401.0).</t>
  </si>
  <si>
    <t>Figure 14 CRA payments, which are indexed to consumer price inflation, have not kept up with rents</t>
  </si>
  <si>
    <t>Figure 1.1 Share of households by tenure type, 2016</t>
  </si>
  <si>
    <t>Owned</t>
  </si>
  <si>
    <t>Private rental</t>
  </si>
  <si>
    <t>Social housing</t>
  </si>
  <si>
    <t>Other</t>
  </si>
  <si>
    <t>Total</t>
  </si>
  <si>
    <t>Source: Productivity Commission estimates using ABS (Microdata: Census of Population and Housing, 2016, Cat. no. 2037.0.30.001).</t>
  </si>
  <si>
    <t>Figure 1.4</t>
  </si>
  <si>
    <t>Households in social housing: number and rate per 1000 of the population, 2007 to 2018</t>
  </si>
  <si>
    <t>Number</t>
  </si>
  <si>
    <t>Rate</t>
  </si>
  <si>
    <t>Public housing</t>
  </si>
  <si>
    <t>State owned and managed Indigenous housing (SOMIH)</t>
  </si>
  <si>
    <t>Community housing</t>
  </si>
  <si>
    <t xml:space="preserve">Sources: Productivity Commission estimates using SCRGSP (2019), Report on Government Services 2019, tables 18A4 to 18A7, and ABS (Australian Demographic Statistics, Cat. no. 3101). </t>
  </si>
  <si>
    <t>Figure 1.5</t>
  </si>
  <si>
    <t>Rates of private and public renting among working-age households by equivalised income decile, 2017-18</t>
  </si>
  <si>
    <t>Equivalised income decile</t>
  </si>
  <si>
    <t>Private renter average</t>
  </si>
  <si>
    <t>Public renter average</t>
  </si>
  <si>
    <t>Figure 1.6</t>
  </si>
  <si>
    <t>Rate of private renting by age group, 1996, 2001, 2006, 2011 and 2016</t>
  </si>
  <si>
    <t>20-24 years</t>
  </si>
  <si>
    <t>25-34 years</t>
  </si>
  <si>
    <t>35-44 years</t>
  </si>
  <si>
    <t>45-54 years</t>
  </si>
  <si>
    <t>55-64 years</t>
  </si>
  <si>
    <t>65-74 years</t>
  </si>
  <si>
    <t>75-84 years</t>
  </si>
  <si>
    <t>85 years and over</t>
  </si>
  <si>
    <t>Sources: Productivity Commission estimates using ABS (Customised data from Census of Population and Housing, 1996, 2001 and 2006); (Microdata: Census of Population and Housing, 1996, 2001, 2006, 2011 and 2016, Cat. no. 2037.0.30.001).</t>
  </si>
  <si>
    <t>Source: Productivity Commission estimates using ABS (Customised data from Census of Population and Housing, 1996, 2001 and 2006, and Microdata: Census of Population and Housing, 1996, 2001, 2006, 2011 and 2016, Cat. no. 2037.0.30.001).</t>
  </si>
  <si>
    <t>2016 total</t>
  </si>
  <si>
    <t>Compositional changes</t>
  </si>
  <si>
    <t>Other households</t>
  </si>
  <si>
    <t>Group household</t>
  </si>
  <si>
    <t>Lone person household</t>
  </si>
  <si>
    <t>Couple family without children</t>
  </si>
  <si>
    <t>Other family</t>
  </si>
  <si>
    <t>One parent family</t>
  </si>
  <si>
    <t>Couple family with children</t>
  </si>
  <si>
    <t>1996 total</t>
  </si>
  <si>
    <t>Rate of renting</t>
  </si>
  <si>
    <t>Base</t>
  </si>
  <si>
    <t>Figure 1.7b Contribution to the overall increase in private renting by household tpye, 1996 to 2016</t>
  </si>
  <si>
    <t>Figure 1.7a Rate of private renting by household family type, 1996, 2001, 2006, 2011, 2016</t>
  </si>
  <si>
    <t>Figure 1.8a Homelessness: numbers and rate per 10 000 of the population</t>
  </si>
  <si>
    <t>Figure 1.8b People living in marginal housing circumstances</t>
  </si>
  <si>
    <t>Rate per 10 000 of the population</t>
  </si>
  <si>
    <t>All homeless persons</t>
  </si>
  <si>
    <t>Persons living in improvised dwellings, tents, or sleeping out</t>
  </si>
  <si>
    <t>Persons in supported accommodation for the homeless</t>
  </si>
  <si>
    <t>Living in other crowded dwellings</t>
  </si>
  <si>
    <t>Persons staying temporarily with other households</t>
  </si>
  <si>
    <t>Marginally housed in caravan parks</t>
  </si>
  <si>
    <t>Persons living in boarding houses and other temporary lodgings</t>
  </si>
  <si>
    <t>Living in other improvised dwellings</t>
  </si>
  <si>
    <t>Persons living in 'severely' crowded dwellings</t>
  </si>
  <si>
    <t>Source: Productivity Commission estimates using ABS (Census of Population and Housing: Estimating Homelessness 2016, Cat. no. 2049.0, tables 1.1 and 1.2).</t>
  </si>
  <si>
    <t>Figure 2.1 Proportion of low-income households by tenure type and age of household reference person, 2017-18</t>
  </si>
  <si>
    <t>a) Household reference person is aged under 65</t>
  </si>
  <si>
    <t>b) Household reference person is aged under 65</t>
  </si>
  <si>
    <t>Standard error</t>
  </si>
  <si>
    <t>Figure 2.2 Proportion of households with various characteristics, by tenure type and age of household reference person, 2017-18</t>
  </si>
  <si>
    <t>a) Household reference person is unemployed (reference person is aged under 65)</t>
  </si>
  <si>
    <t>b) Household reference person's main source of income is government payments</t>
  </si>
  <si>
    <t>i) Household reference person is aged under 65</t>
  </si>
  <si>
    <t>ii) Household reference person is aged 65 or over</t>
  </si>
  <si>
    <t>Figure 2.3 Proportion of households with various characteristics, by tenure and age of household reference person, 2017-18</t>
  </si>
  <si>
    <t>a) Single parent household (reference person is aged under 65)</t>
  </si>
  <si>
    <t>b) Household’s reference person’s highest level of education is year 10</t>
  </si>
  <si>
    <t>c) Household has at least one person with a disability or long-term health condition</t>
  </si>
  <si>
    <t>Figure 2.4 Percentage point change in the proportion of households in different tenures between 1994–96 (averaged), and 2015–18 (averaged), by equivalised household income quintile</t>
  </si>
  <si>
    <t>Social renter</t>
  </si>
  <si>
    <t>Quintile 1</t>
  </si>
  <si>
    <t>Quintile 2</t>
  </si>
  <si>
    <t>Quintile 3</t>
  </si>
  <si>
    <t>Quintile 4</t>
  </si>
  <si>
    <t>Quintile 5</t>
  </si>
  <si>
    <t>Figure 2.5 Rate of private renting (left panel), and number of private renter households (right panel) among low income and non low income households, 1994-1995 to 2017-2018</t>
  </si>
  <si>
    <t>Proportion</t>
  </si>
  <si>
    <t>Non-low-income households</t>
  </si>
  <si>
    <t>Figure 3.1 Change in real average household rent paid in the private rental market, 1994-95 to 2017-18</t>
  </si>
  <si>
    <t>Per cent change</t>
  </si>
  <si>
    <t>Figure 3.2 Rent price index, June 2005 to June 2019</t>
  </si>
  <si>
    <t>Per cent change relative to June 2005</t>
  </si>
  <si>
    <t>Perth</t>
  </si>
  <si>
    <t>Hobart</t>
  </si>
  <si>
    <t>Australia</t>
  </si>
  <si>
    <t>Figure 3.3 Distribution of rent-to-income ratios, 2017-18</t>
  </si>
  <si>
    <t>Figure 3.4 Distribution of the amount of money left over after subtracting household rent from household income per week, 2017-18</t>
  </si>
  <si>
    <t>Figure 3.5 Median rent to income ratios, 1994-95 to 2017-18</t>
  </si>
  <si>
    <t>a) Rent-to-income ratio for low-income and other households</t>
  </si>
  <si>
    <t>All households</t>
  </si>
  <si>
    <t>b) Rent-to-income ratio for low-income and other households</t>
  </si>
  <si>
    <t>Figure 3.6 Low income renter households spending over 30 per cent of their disposable income on rent by landlord type, 1994-95 to 2017-18</t>
  </si>
  <si>
    <t>Number of households ('000s)</t>
  </si>
  <si>
    <t>Figure 3.7 Share of low-income households, and low-income renter households in rental stress, 1994-95 to 2017-18</t>
  </si>
  <si>
    <t>Figure 3.8 Box-and-whisker plots of rent to income ratios for low income private renter households in which the reference person’s main source of income was government pensions and allowances, 2015-16</t>
  </si>
  <si>
    <t>Figure 3.9 Satisfaction with hours worked, employed persons who rent privately, 2017</t>
  </si>
  <si>
    <t>Wanted fewer hours</t>
  </si>
  <si>
    <t>Hours worked = Hours wanted</t>
  </si>
  <si>
    <t>Wanted more hours</t>
  </si>
  <si>
    <t>Quintle 2</t>
  </si>
  <si>
    <t>Quintle 3</t>
  </si>
  <si>
    <r>
      <t>Source</t>
    </r>
    <r>
      <rPr>
        <sz val="11"/>
        <color theme="1"/>
        <rFont val="Calibri"/>
        <family val="2"/>
      </rPr>
      <t>: Productivity Commission estimates using Melbourne Institute (</t>
    </r>
    <r>
      <rPr>
        <i/>
        <sz val="11"/>
        <color theme="1"/>
        <rFont val="Calibri"/>
        <family val="2"/>
      </rPr>
      <t xml:space="preserve">Household, Income and Labour Dynamics in Australia (HILDA) </t>
    </r>
    <r>
      <rPr>
        <sz val="11"/>
        <color theme="1"/>
        <rFont val="Calibri"/>
        <family val="2"/>
      </rPr>
      <t>Survey, Release 17).</t>
    </r>
  </si>
  <si>
    <t>Figure 3.10 Median rent-to-income ratio, low-income private renter households, 2017-18</t>
  </si>
  <si>
    <t>Greater capital city area</t>
  </si>
  <si>
    <t>Rest of state</t>
  </si>
  <si>
    <t>Vic.</t>
  </si>
  <si>
    <t>Qld.</t>
  </si>
  <si>
    <t>Tas.</t>
  </si>
  <si>
    <t>Figure 3.11 Share of people who were in rental stress in the private rental market over a five year period, given they were in rental stress in the first year and rented over the whole period</t>
  </si>
  <si>
    <t>Figure 4.1 Distribution of the number of times moved in the past five years, by tenure, 2013-14</t>
  </si>
  <si>
    <t>Figure 4.2 Share of private renters who most recently moved due to a notice from a landlord, by various household characteristics, 2013-14</t>
  </si>
  <si>
    <t>10 years and over</t>
  </si>
  <si>
    <t>5-9 years</t>
  </si>
  <si>
    <t>Less than 5 years</t>
  </si>
  <si>
    <t>Years rented</t>
  </si>
  <si>
    <t>Figure 4.3 Share of private renters who most recently moved because of a notice from a landlord, by total continuous time renting, 2013-14</t>
  </si>
  <si>
    <t>Figure 4.5 Share of households unable to raise $2000 within a week for an emergency, by low income status, 2015-16</t>
  </si>
  <si>
    <t>Upper 95 limit</t>
  </si>
  <si>
    <t>Lower 95 limit</t>
  </si>
  <si>
    <t>Figure 4.6 Share of private renter households with dwellings in ‘essential’ or ‘essential and urgent’ need of repair, 2013-14</t>
  </si>
  <si>
    <t>Other structural problems</t>
  </si>
  <si>
    <t>Major roof defect*</t>
  </si>
  <si>
    <t>Major plumbing problems</t>
  </si>
  <si>
    <t>Major electrical problems*</t>
  </si>
  <si>
    <t>Wood rot/termite damage*</t>
  </si>
  <si>
    <t>Walls/windows out of plumb*</t>
  </si>
  <si>
    <t>Sagging floors*</t>
  </si>
  <si>
    <t>Sinking/moving foundations*</t>
  </si>
  <si>
    <t>Major cracks in walls/floors</t>
  </si>
  <si>
    <t>Rising damp</t>
  </si>
  <si>
    <t>Problem</t>
  </si>
  <si>
    <t>Low income status</t>
  </si>
  <si>
    <t>Figure 4.7 Share of private renter households with major structural problems, by low income status, 2013-14</t>
  </si>
  <si>
    <t>Source: Productivity Commission estimates using ABS (Microdata: Household Energy Consumption, 2012, Cat. no. 4670.0.30.001).</t>
  </si>
  <si>
    <t>Don't know</t>
  </si>
  <si>
    <t>No treatment</t>
  </si>
  <si>
    <t>Dwelling does not have insulation</t>
  </si>
  <si>
    <t>Some treatment</t>
  </si>
  <si>
    <t>Dwelling has insulation</t>
  </si>
  <si>
    <t>Whether dwelling has window treatment</t>
  </si>
  <si>
    <t>Low-income status</t>
  </si>
  <si>
    <t>Whether dwelling has insulation</t>
  </si>
  <si>
    <t>Window treatments</t>
  </si>
  <si>
    <t>Insulation</t>
  </si>
  <si>
    <t>Figure 4.8 Share of private renter households living in properties with features that improve energy efficiency</t>
  </si>
  <si>
    <t>Low or limited accessibility</t>
  </si>
  <si>
    <t>Moderate accessibility</t>
  </si>
  <si>
    <t>High or very high accessibility</t>
  </si>
  <si>
    <t>Accessibility</t>
  </si>
  <si>
    <t>Figure 4.9 Share of private renter households in regions of different levels of accessibility, 2017-18</t>
  </si>
  <si>
    <t xml:space="preserve">Source: Productivity Commission estimates using ABS (Microdata: Income and Housing, Australia, 2013-14, Cat. no. 6541.0.30.001). </t>
  </si>
  <si>
    <t>Dwelling (per cent satisfied or very satisfied)</t>
  </si>
  <si>
    <t>Location (per cent satisfied or very satisfied)</t>
  </si>
  <si>
    <t>Figure 4.10 Private renters’ satisfaction with their dwelling and its location, 2013-14</t>
  </si>
  <si>
    <t>Source: State and territory governments' revenue offices (various).</t>
  </si>
  <si>
    <t>Western Australia</t>
  </si>
  <si>
    <t>Victoria</t>
  </si>
  <si>
    <t>Tasmania</t>
  </si>
  <si>
    <t>South Australia</t>
  </si>
  <si>
    <t>Queensland</t>
  </si>
  <si>
    <t>Northern Territory</t>
  </si>
  <si>
    <t>New South Wales</t>
  </si>
  <si>
    <t>Australian Capital Territory</t>
  </si>
  <si>
    <t>Land value ($)</t>
  </si>
  <si>
    <t>Figure 5.1 Effective average tax rate by land portfolio size, 2019</t>
  </si>
  <si>
    <t>label</t>
  </si>
  <si>
    <t>portfolio_land</t>
  </si>
  <si>
    <t>Sources: State and territory governments' revenue offices (various); and Corelogic (2019).</t>
  </si>
  <si>
    <t>Sydney</t>
  </si>
  <si>
    <t>Melbourne</t>
  </si>
  <si>
    <t>Adelaide</t>
  </si>
  <si>
    <t>Brisbane</t>
  </si>
  <si>
    <t>Canberra</t>
  </si>
  <si>
    <t>Darwin</t>
  </si>
  <si>
    <t>Net yield</t>
  </si>
  <si>
    <t>Land tax</t>
  </si>
  <si>
    <t>City</t>
  </si>
  <si>
    <t>Figure 5.2 June 2019 gross rental yields net of top marginal tax rate</t>
  </si>
  <si>
    <t>Share (per cent)</t>
  </si>
  <si>
    <t>EDHI decile</t>
  </si>
  <si>
    <t>c) Share of CRA payments to households in each equivalised net wealth decile</t>
  </si>
  <si>
    <t>b) Share of CRA payments to households in each equivalised income decile</t>
  </si>
  <si>
    <t>a) Share of payments to low-income and low-wealth households by working age and non working age households</t>
  </si>
  <si>
    <t>Figure 5.3 Share of CRA payments, by household income and wealth</t>
  </si>
  <si>
    <t>Figure 5.4 Distribution of rent-to-income ratios for low-income households with and without CRA, 2017-18</t>
  </si>
  <si>
    <t>Source: SCRGSP (2019), table GA.13.</t>
  </si>
  <si>
    <t>Lives in the rest of a state</t>
  </si>
  <si>
    <t>Lives in a capital city</t>
  </si>
  <si>
    <t>Home with an over 75 year old</t>
  </si>
  <si>
    <t>Home with an under 25 year old</t>
  </si>
  <si>
    <t>Aboriginal and Torres Strait Islander</t>
  </si>
  <si>
    <t>Without CRA</t>
  </si>
  <si>
    <t>With CRA</t>
  </si>
  <si>
    <t>Figure 5.5 Per cent of households where CRA is received by characteristics associated with vulnerability, 2018</t>
  </si>
  <si>
    <t>Figure 5.6 Rents have grown faster than the consumer price index</t>
  </si>
  <si>
    <t>Sources: Data tables for Part G (Housing) in SCRGP (2004, 2009) and SCRGSP (2014, 2019).</t>
  </si>
  <si>
    <t>Figure 5.7 Per cent of households eligible for the maximum CRA payment, 1999 to 2018</t>
  </si>
  <si>
    <t>75 and over</t>
  </si>
  <si>
    <t>65-74</t>
  </si>
  <si>
    <t>55-64</t>
  </si>
  <si>
    <t>45-54</t>
  </si>
  <si>
    <t>35-44</t>
  </si>
  <si>
    <t>25-34</t>
  </si>
  <si>
    <t>15-24</t>
  </si>
  <si>
    <t>Owner–occupier</t>
  </si>
  <si>
    <t>Age group</t>
  </si>
  <si>
    <t>Figure B.1 Age distribution of owner–occupier, private renter and public renter household reference persons, 2017-18</t>
  </si>
  <si>
    <t>d) Per cent of individuals in each age group who have a disability or long term health condition, 2017-18</t>
  </si>
  <si>
    <t>c) Per cent of household reference persons in each age group whose highest level of education is year 11 or above, 2017-18</t>
  </si>
  <si>
    <t>b) Per cent of household reference persons in each age group whose main source of income is government payments, 2017-18</t>
  </si>
  <si>
    <t>a) Per cent of households in each age group of household reference person who have low incomes, 2017-18</t>
  </si>
  <si>
    <t>Figure B.2 Older households are disproportionately low income, and age is strongly associated with reliance on government payments, disability and lower educational attainment</t>
  </si>
  <si>
    <t>Sources: Productivity Commission estimates using ABS (Microdata: Household Expenditure, Income and Housing, 2003-04, 2009-10 and 2015-16, Cat. no. 6540.0), and ABS (Microdata: Income and Housing, Australia, 1994-95, 1995-96, 1996-97, 1997-98, 1999-00, 2000-01, 2002-03, 2005-06, 2007-08, 2011-12, 2013-14 and 2017-18 Cat. no. 6541.0.30.001).</t>
  </si>
  <si>
    <t>Sources: Productivity Commission estimates using ABS (Microdata: Household Expenditure, Income and Housing, 2003-04, 2009-10 and 2015-16, Cat. no. 6540.0), and ABS (Microdata: Income and Housing, Australia, 1994-95, 1995-96, 1996-97, 1997-98, 1999-00, 2000-01, 2002-03, 2005-06, 2007-08, 2011-12, 2013-14 and 2017-18, Cat. no. 6541.0.30.001).\</t>
  </si>
  <si>
    <t>Sources: Productivity Commission estimates using ABS (Microdata: Household Expenditure, Income and Housing, 2003-04, 2009-10 and 2015-16, Cat. no. 6540.0), and ABS (Microdata: Income and Housing, Australia, 1994-95, 1995-96, 1996-97, 1997-98, 1999-00, 2000-01, 2002-03, 2005-06, 2007-08, 2011-12, 2013-14 and 2017-18, Cat. no. 6541.0.30.001).</t>
  </si>
  <si>
    <t>Source: Rents Expenditure Class in ABS (Consumer Price Index, Australia, June 2019, Cat. no. 6401.0).</t>
  </si>
  <si>
    <t>Sources: Productivity Commission estimates using ABS (Microdata: Household Expenditure, Income and Housing, 2003-04, 2009-10 and 2015-16, Cat. no. 6540.0), ABS (Microdata: Income and Housing, Australia, 1994-95, 1995-96, 1996-97, 1997-98, 1999-00, 2000-01, 2002-03, 2005-06, 2007-08, 2011-12, 2013-14, 2017-18, Cat. no. 6541.0.30.001), and ABS (Consumer Price Index, Australia, June 2019, Cat. no. 6401.0).</t>
  </si>
  <si>
    <t>Sources: Productivity Commission estimates using ABS (Microdata: Household Expenditure, Income and Housing, 2003-04, 2009-10 and 2015-16, Cat. no. 6540.0, and Microdata: Income and Housing, Australia, 1994-95, 1995-96, 1996-97, 1997-98, 1999-00, 2000-01, 2002-03, 2005-06, 2007-08, 2011-12, 2013-14 and 2017-18, Cat. no. 6541.0.30.001).</t>
  </si>
  <si>
    <t>Sources: Productivity Commission estimates using ABS (Microdata: Household Expenditure, Income and Housing, 2015-16, Cat. no. 6540.0, and Microdata: Household Expenditure, Income and Housing, 1994-95, 1995-96, 2017-18, Cat. no. 6541.0.30.001).</t>
  </si>
  <si>
    <t>Source: Productivity Commission estimates using ABS (Microdata: Household Expenditure, Income and Housing, 2017-18, Cat. no. 6540.0).</t>
  </si>
  <si>
    <t>(data unable to be provided due to ABS clearance procedures)</t>
  </si>
  <si>
    <t>Sources: ACT Government (2018); Fair Trading NSW (2019); Consumer Affairs Northern Territory (2011); Queensland Residential Tenants Authority (2019); Legal Services Commission of South Australia (2018); Tasmanian Department of Justice (2015); Victorian Government (2018); Consumer Affairs Victoria (2018); and Western Australian Department of Mines, Industry and Regulation (2014).</t>
  </si>
  <si>
    <t>Figure 4.4 Reasons for landlord termination of most recent tenancy</t>
  </si>
  <si>
    <t>Source: EY Sweeney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</si>
</sst>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
    <numFmt numFmtId="167" formatCode="#,##0.0"/>
    <numFmt numFmtId="168" formatCode="mmm\-yyyy"/>
  </numFmts>
  <fonts count="1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sz val="11"/>
      <color theme="1"/>
      <name val="Calibri"/>
      <family val="2"/>
    </font>
    <font>
      <sz val="10"/>
      <name val="Arial"/>
      <family val="2"/>
    </font>
    <font>
      <b/>
      <sz val="11"/>
      <name val="Calibri"/>
      <family val="2"/>
    </font>
    <font>
      <sz val="11"/>
      <name val="Calibri"/>
      <family val="2"/>
    </font>
    <font>
      <b/>
      <sz val="8"/>
      <color theme="1"/>
      <name val="Arial"/>
      <family val="2"/>
    </font>
    <font>
      <sz val="8"/>
      <color theme="1"/>
      <name val="Arial"/>
      <family val="2"/>
    </font>
    <font>
      <b/>
      <i/>
      <sz val="11"/>
      <color theme="1"/>
      <name val="Calibri"/>
      <family val="2"/>
      <scheme val="minor"/>
    </font>
    <font>
      <i/>
      <sz val="8"/>
      <name val="Arial"/>
      <family val="2"/>
    </font>
    <font>
      <sz val="8"/>
      <name val="Arial"/>
      <family val="2"/>
    </font>
    <font>
      <b/>
      <sz val="8"/>
      <name val="Arial"/>
      <family val="2"/>
    </font>
    <font>
      <i/>
      <sz val="12"/>
      <color theme="1"/>
      <name val="Times New Roman"/>
      <family val="1"/>
    </font>
    <font>
      <i/>
      <sz val="11"/>
      <color theme="1"/>
      <name val="Calibri"/>
      <family val="2"/>
    </font>
    <font>
      <sz val="1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6" fillId="0" borderId="0">
      <protection locked="0"/>
    </xf>
    <xf numFmtId="9" fontId="6" fillId="0" borderId="0" applyFont="0" applyFill="0" applyBorder="0" applyAlignment="0" applyProtection="0"/>
  </cellStyleXfs>
  <cellXfs count="40">
    <xf numFmtId="0" fontId="0" fillId="0" borderId="0" xfId="0"/>
    <xf numFmtId="0" fontId="2" fillId="0" borderId="0" xfId="0" applyFont="1"/>
    <xf numFmtId="2" fontId="0" fillId="0" borderId="0" xfId="0" applyNumberFormat="1"/>
    <xf numFmtId="2" fontId="0" fillId="0" borderId="0" xfId="1" applyNumberFormat="1" applyFont="1"/>
    <xf numFmtId="0" fontId="3" fillId="0" borderId="0" xfId="0" applyFont="1"/>
    <xf numFmtId="0" fontId="4" fillId="0" borderId="0" xfId="0" applyFont="1"/>
    <xf numFmtId="164" fontId="0" fillId="0" borderId="0" xfId="1" applyNumberFormat="1" applyFont="1"/>
    <xf numFmtId="0" fontId="5" fillId="0" borderId="0" xfId="0" applyFont="1"/>
    <xf numFmtId="0" fontId="7" fillId="0" borderId="0" xfId="2" applyFont="1">
      <protection locked="0"/>
    </xf>
    <xf numFmtId="0" fontId="8" fillId="0" borderId="0" xfId="2" applyFont="1">
      <protection locked="0"/>
    </xf>
    <xf numFmtId="0" fontId="6" fillId="0" borderId="0" xfId="2">
      <protection locked="0"/>
    </xf>
    <xf numFmtId="165" fontId="8" fillId="0" borderId="0" xfId="2" applyNumberFormat="1" applyFont="1">
      <protection locked="0"/>
    </xf>
    <xf numFmtId="10" fontId="8" fillId="0" borderId="0" xfId="2" applyNumberFormat="1" applyFont="1">
      <protection locked="0"/>
    </xf>
    <xf numFmtId="165" fontId="6" fillId="0" borderId="0" xfId="2" applyNumberFormat="1">
      <protection locked="0"/>
    </xf>
    <xf numFmtId="10" fontId="6" fillId="0" borderId="0" xfId="2" applyNumberFormat="1">
      <protection locked="0"/>
    </xf>
    <xf numFmtId="165" fontId="0" fillId="0" borderId="0" xfId="3" applyNumberFormat="1" applyFont="1" applyProtection="1">
      <protection locked="0"/>
    </xf>
    <xf numFmtId="0" fontId="0" fillId="0" borderId="2" xfId="0" applyBorder="1"/>
    <xf numFmtId="166" fontId="0" fillId="0" borderId="1" xfId="0" applyNumberFormat="1" applyBorder="1"/>
    <xf numFmtId="0" fontId="9" fillId="0" borderId="3" xfId="0" applyFont="1" applyBorder="1"/>
    <xf numFmtId="0" fontId="10" fillId="0" borderId="5" xfId="0" applyFont="1" applyBorder="1"/>
    <xf numFmtId="0" fontId="9" fillId="0" borderId="5" xfId="0" applyFont="1" applyBorder="1"/>
    <xf numFmtId="0" fontId="0" fillId="0" borderId="6" xfId="0" applyBorder="1"/>
    <xf numFmtId="0" fontId="0" fillId="0" borderId="7" xfId="0" applyBorder="1"/>
    <xf numFmtId="0" fontId="0" fillId="0" borderId="8" xfId="0" applyBorder="1"/>
    <xf numFmtId="0" fontId="11" fillId="0" borderId="0" xfId="0" applyFont="1"/>
    <xf numFmtId="0" fontId="12" fillId="0" borderId="0" xfId="0" applyFont="1" applyAlignment="1">
      <alignment horizontal="left"/>
    </xf>
    <xf numFmtId="167" fontId="12" fillId="0" borderId="0" xfId="0" applyNumberFormat="1" applyFont="1" applyAlignment="1">
      <alignment horizontal="right"/>
    </xf>
    <xf numFmtId="0" fontId="13" fillId="0" borderId="0" xfId="0" applyFont="1" applyAlignment="1">
      <alignment horizontal="left" wrapText="1" indent="1"/>
    </xf>
    <xf numFmtId="3" fontId="13" fillId="0" borderId="0" xfId="0" applyNumberFormat="1" applyFont="1" applyAlignment="1">
      <alignment horizontal="right"/>
    </xf>
    <xf numFmtId="167" fontId="13" fillId="0" borderId="0" xfId="0" applyNumberFormat="1" applyFont="1" applyAlignment="1">
      <alignment horizontal="right"/>
    </xf>
    <xf numFmtId="3" fontId="14" fillId="0" borderId="0" xfId="0" applyNumberFormat="1" applyFont="1" applyAlignment="1">
      <alignment horizontal="right"/>
    </xf>
    <xf numFmtId="3" fontId="12" fillId="0" borderId="0" xfId="0" applyNumberFormat="1" applyFont="1" applyAlignment="1">
      <alignment horizontal="right"/>
    </xf>
    <xf numFmtId="1" fontId="0" fillId="0" borderId="0" xfId="0" applyNumberFormat="1"/>
    <xf numFmtId="168" fontId="0" fillId="0" borderId="0" xfId="0" applyNumberFormat="1"/>
    <xf numFmtId="0" fontId="15" fillId="0" borderId="0" xfId="0" applyFont="1"/>
    <xf numFmtId="0" fontId="16" fillId="0" borderId="0" xfId="0" applyFont="1"/>
    <xf numFmtId="2" fontId="0" fillId="0" borderId="4" xfId="0" applyNumberFormat="1" applyBorder="1"/>
    <xf numFmtId="0" fontId="17" fillId="0" borderId="0" xfId="2" applyFont="1">
      <protection locked="0"/>
    </xf>
    <xf numFmtId="0" fontId="0" fillId="0" borderId="0" xfId="0" applyBorder="1"/>
    <xf numFmtId="0" fontId="2" fillId="0" borderId="0" xfId="0" applyFont="1" applyAlignment="1">
      <alignment horizontal="center"/>
    </xf>
  </cellXfs>
  <cellStyles count="4">
    <cellStyle name="Comma" xfId="1" builtinId="3"/>
    <cellStyle name="Normal" xfId="0" builtinId="0"/>
    <cellStyle name="Normal 2" xfId="2" xr:uid="{00000000-0005-0000-0000-000002000000}"/>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_rels/drawing22.x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26.emf"/></Relationships>
</file>

<file path=xl/drawings/_rels/drawing23.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_rels/drawing24.x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s>
</file>

<file path=xl/drawings/_rels/drawing25.xml.rels><?xml version="1.0" encoding="UTF-8" standalone="yes"?>
<Relationships xmlns="http://schemas.openxmlformats.org/package/2006/relationships"><Relationship Id="rId3" Type="http://schemas.openxmlformats.org/officeDocument/2006/relationships/image" Target="../media/image35.emf"/><Relationship Id="rId2" Type="http://schemas.openxmlformats.org/officeDocument/2006/relationships/image" Target="../media/image34.emf"/><Relationship Id="rId1" Type="http://schemas.openxmlformats.org/officeDocument/2006/relationships/image" Target="../media/image33.emf"/><Relationship Id="rId5" Type="http://schemas.openxmlformats.org/officeDocument/2006/relationships/image" Target="../media/image37.emf"/><Relationship Id="rId4" Type="http://schemas.openxmlformats.org/officeDocument/2006/relationships/image" Target="../media/image3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8.emf"/></Relationships>
</file>

<file path=xl/drawings/_rels/drawing27.xml.rels><?xml version="1.0" encoding="UTF-8" standalone="yes"?>
<Relationships xmlns="http://schemas.openxmlformats.org/package/2006/relationships"><Relationship Id="rId2" Type="http://schemas.openxmlformats.org/officeDocument/2006/relationships/image" Target="../media/image40.emf"/><Relationship Id="rId1" Type="http://schemas.openxmlformats.org/officeDocument/2006/relationships/image" Target="../media/image39.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8.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3.emf"/></Relationships>
</file>

<file path=xl/drawings/_rels/drawing32.xml.rels><?xml version="1.0" encoding="UTF-8" standalone="yes"?>
<Relationships xmlns="http://schemas.openxmlformats.org/package/2006/relationships"><Relationship Id="rId2" Type="http://schemas.openxmlformats.org/officeDocument/2006/relationships/image" Target="../media/image45.emf"/><Relationship Id="rId1" Type="http://schemas.openxmlformats.org/officeDocument/2006/relationships/image" Target="../media/image4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6.emf"/></Relationships>
</file>

<file path=xl/drawings/_rels/drawing34.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emf"/><Relationship Id="rId1" Type="http://schemas.openxmlformats.org/officeDocument/2006/relationships/image" Target="../media/image47.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0.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1.emf"/></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6.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7.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8.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9.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0.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1.emf"/></Relationships>
</file>

<file path=xl/drawings/_rels/drawing48.xml.rels><?xml version="1.0" encoding="UTF-8" standalone="yes"?>
<Relationships xmlns="http://schemas.openxmlformats.org/package/2006/relationships"><Relationship Id="rId1" Type="http://schemas.openxmlformats.org/officeDocument/2006/relationships/image" Target="../media/image6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63.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4.emf"/></Relationships>
</file>

<file path=xl/drawings/_rels/drawing51.xml.rels><?xml version="1.0" encoding="UTF-8" standalone="yes"?>
<Relationships xmlns="http://schemas.openxmlformats.org/package/2006/relationships"><Relationship Id="rId3" Type="http://schemas.openxmlformats.org/officeDocument/2006/relationships/image" Target="../media/image67.emf"/><Relationship Id="rId2" Type="http://schemas.openxmlformats.org/officeDocument/2006/relationships/image" Target="../media/image66.emf"/><Relationship Id="rId1" Type="http://schemas.openxmlformats.org/officeDocument/2006/relationships/image" Target="../media/image6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68.emf"/></Relationships>
</file>

<file path=xl/drawings/_rels/drawing53.xml.rels><?xml version="1.0" encoding="UTF-8" standalone="yes"?>
<Relationships xmlns="http://schemas.openxmlformats.org/package/2006/relationships"><Relationship Id="rId1" Type="http://schemas.openxmlformats.org/officeDocument/2006/relationships/image" Target="../media/image69.emf"/></Relationships>
</file>

<file path=xl/drawings/_rels/drawing54.xml.rels><?xml version="1.0" encoding="UTF-8" standalone="yes"?>
<Relationships xmlns="http://schemas.openxmlformats.org/package/2006/relationships"><Relationship Id="rId1" Type="http://schemas.openxmlformats.org/officeDocument/2006/relationships/image" Target="../media/image70.emf"/></Relationships>
</file>

<file path=xl/drawings/_rels/drawing55.xml.rels><?xml version="1.0" encoding="UTF-8" standalone="yes"?>
<Relationships xmlns="http://schemas.openxmlformats.org/package/2006/relationships"><Relationship Id="rId1" Type="http://schemas.openxmlformats.org/officeDocument/2006/relationships/image" Target="../media/image71.emf"/></Relationships>
</file>

<file path=xl/drawings/_rels/drawing56.xml.rels><?xml version="1.0" encoding="UTF-8" standalone="yes"?>
<Relationships xmlns="http://schemas.openxmlformats.org/package/2006/relationships"><Relationship Id="rId1" Type="http://schemas.openxmlformats.org/officeDocument/2006/relationships/image" Target="../media/image72.emf"/></Relationships>
</file>

<file path=xl/drawings/_rels/drawing57.xml.rels><?xml version="1.0" encoding="UTF-8" standalone="yes"?>
<Relationships xmlns="http://schemas.openxmlformats.org/package/2006/relationships"><Relationship Id="rId3" Type="http://schemas.openxmlformats.org/officeDocument/2006/relationships/image" Target="../media/image75.emf"/><Relationship Id="rId2" Type="http://schemas.openxmlformats.org/officeDocument/2006/relationships/image" Target="../media/image74.emf"/><Relationship Id="rId1" Type="http://schemas.openxmlformats.org/officeDocument/2006/relationships/image" Target="../media/image73.emf"/><Relationship Id="rId4" Type="http://schemas.openxmlformats.org/officeDocument/2006/relationships/image" Target="../media/image76.emf"/></Relationships>
</file>

<file path=xl/drawings/_rels/drawing6.xml.rels><?xml version="1.0" encoding="UTF-8" standalone="yes"?>
<Relationships xmlns="http://schemas.openxmlformats.org/package/2006/relationships"><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xml.rels><?xml version="1.0" encoding="UTF-8" standalone="yes"?>
<Relationships xmlns="http://schemas.openxmlformats.org/package/2006/relationships"><Relationship Id="rId1" Type="http://schemas.openxmlformats.org/officeDocument/2006/relationships/image" Target="../media/image1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6</xdr:col>
      <xdr:colOff>17145</xdr:colOff>
      <xdr:row>4</xdr:row>
      <xdr:rowOff>1</xdr:rowOff>
    </xdr:from>
    <xdr:to>
      <xdr:col>14</xdr:col>
      <xdr:colOff>346455</xdr:colOff>
      <xdr:row>17</xdr:row>
      <xdr:rowOff>72390</xdr:rowOff>
    </xdr:to>
    <xdr:pic>
      <xdr:nvPicPr>
        <xdr:cNvPr id="7" name="Picture 6">
          <a:extLst>
            <a:ext uri="{FF2B5EF4-FFF2-40B4-BE49-F238E27FC236}">
              <a16:creationId xmlns:a16="http://schemas.microsoft.com/office/drawing/2014/main" id="{8E6DAD34-C16A-4BC8-A5DF-364E825F1DC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414"/>
        <a:stretch/>
      </xdr:blipFill>
      <xdr:spPr bwMode="auto">
        <a:xfrm>
          <a:off x="3674745" y="762001"/>
          <a:ext cx="5404230" cy="2548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525780</xdr:colOff>
      <xdr:row>12</xdr:row>
      <xdr:rowOff>76200</xdr:rowOff>
    </xdr:from>
    <xdr:to>
      <xdr:col>14</xdr:col>
      <xdr:colOff>439420</xdr:colOff>
      <xdr:row>28</xdr:row>
      <xdr:rowOff>29845</xdr:rowOff>
    </xdr:to>
    <xdr:pic>
      <xdr:nvPicPr>
        <xdr:cNvPr id="2" name="Picture 1" descr="shows the reasons given by landlords as to why they terminated their last tenancy.">
          <a:extLst>
            <a:ext uri="{FF2B5EF4-FFF2-40B4-BE49-F238E27FC236}">
              <a16:creationId xmlns:a16="http://schemas.microsoft.com/office/drawing/2014/main" id="{E287A657-672A-43F4-A54D-B6ED85046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4560" y="2270760"/>
          <a:ext cx="5400040" cy="2879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10</xdr:col>
      <xdr:colOff>523240</xdr:colOff>
      <xdr:row>16</xdr:row>
      <xdr:rowOff>156210</xdr:rowOff>
    </xdr:to>
    <xdr:pic>
      <xdr:nvPicPr>
        <xdr:cNvPr id="2" name="Picture 1" descr="This figure shows the share of low-income and non-low-income households with various major structural problems, such as major cracks in walls or floors, rising damp, wood rot/termite damage.">
          <a:extLst>
            <a:ext uri="{FF2B5EF4-FFF2-40B4-BE49-F238E27FC236}">
              <a16:creationId xmlns:a16="http://schemas.microsoft.com/office/drawing/2014/main" id="{BCC62D96-E9DE-4C8A-92B4-0097156468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463040"/>
          <a:ext cx="5400040" cy="16192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10</xdr:col>
      <xdr:colOff>196215</xdr:colOff>
      <xdr:row>29</xdr:row>
      <xdr:rowOff>87630</xdr:rowOff>
    </xdr:to>
    <xdr:pic>
      <xdr:nvPicPr>
        <xdr:cNvPr id="2" name="Picture 1" descr="This figure is a column chart that shows minimum notice periods for without-grounds evictions and evictions where the owner is intending to sell the property, by state/territory.">
          <a:extLst>
            <a:ext uri="{FF2B5EF4-FFF2-40B4-BE49-F238E27FC236}">
              <a16:creationId xmlns:a16="http://schemas.microsoft.com/office/drawing/2014/main" id="{83B6661F-53E8-413B-B456-C91A54CDEF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7820" y="2743200"/>
          <a:ext cx="5400675" cy="26479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4</xdr:col>
      <xdr:colOff>208280</xdr:colOff>
      <xdr:row>26</xdr:row>
      <xdr:rowOff>131445</xdr:rowOff>
    </xdr:to>
    <xdr:pic>
      <xdr:nvPicPr>
        <xdr:cNvPr id="2" name="Picture 1" descr="This figure has two panels showing the share of a range of government income support payments going to low-income or low-wealth households (in the bottom 40 per cent of households when they are ranked by equivalised net income or net wealth) in 2018. &#10;Panel a show that among working-age households, 92 per cent of CRA goes to low-wealth households, and 71 per cent to low-income households. &#10;Panel b shows that among non-working age households the equivalent figures are 83 and 80 per cent. &#10;">
          <a:extLst>
            <a:ext uri="{FF2B5EF4-FFF2-40B4-BE49-F238E27FC236}">
              <a16:creationId xmlns:a16="http://schemas.microsoft.com/office/drawing/2014/main" id="{ABE3797E-6CE7-49D2-813A-FC12855F14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11680"/>
          <a:ext cx="5427980" cy="2874645"/>
        </a:xfrm>
        <a:prstGeom prst="rect">
          <a:avLst/>
        </a:prstGeom>
        <a:noFill/>
        <a:ln>
          <a:noFill/>
        </a:ln>
      </xdr:spPr>
    </xdr:pic>
    <xdr:clientData/>
  </xdr:twoCellAnchor>
  <xdr:twoCellAnchor editAs="oneCell">
    <xdr:from>
      <xdr:col>9</xdr:col>
      <xdr:colOff>0</xdr:colOff>
      <xdr:row>10</xdr:row>
      <xdr:rowOff>0</xdr:rowOff>
    </xdr:from>
    <xdr:to>
      <xdr:col>12</xdr:col>
      <xdr:colOff>373380</xdr:colOff>
      <xdr:row>25</xdr:row>
      <xdr:rowOff>60960</xdr:rowOff>
    </xdr:to>
    <xdr:pic>
      <xdr:nvPicPr>
        <xdr:cNvPr id="3" name="Picture 2" descr="This figure has two panels showing the share of a range of government income support payments going to low-income or low-wealth households (in the bottom 40 per cent of households when they are ranked by equivalised net income or net wealth) in 2018. &#10;Panel a show that among working-age households, 92 per cent of CRA goes to low-wealth households, and 71 per cent to low-income households. &#10;Panel b shows that among non-working age households the equivalent figures are 83 and 80 per cent. &#10;">
          <a:extLst>
            <a:ext uri="{FF2B5EF4-FFF2-40B4-BE49-F238E27FC236}">
              <a16:creationId xmlns:a16="http://schemas.microsoft.com/office/drawing/2014/main" id="{7B06ECB3-75E9-41E7-B1A1-A12C22232CA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0" y="1828800"/>
          <a:ext cx="5402580" cy="280416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9</xdr:row>
      <xdr:rowOff>0</xdr:rowOff>
    </xdr:from>
    <xdr:to>
      <xdr:col>17</xdr:col>
      <xdr:colOff>525780</xdr:colOff>
      <xdr:row>24</xdr:row>
      <xdr:rowOff>22860</xdr:rowOff>
    </xdr:to>
    <xdr:pic>
      <xdr:nvPicPr>
        <xdr:cNvPr id="2" name="Picture 1" descr="This figure shows, from 1995 to 2019, the change in average rental costs (as measured using the Survey of Income and Housing), the CPI and the CPI rent price index. The figure shows that the first of these series has grown the most, followed by the CPI rent price index, and then the CPI.">
          <a:extLst>
            <a:ext uri="{FF2B5EF4-FFF2-40B4-BE49-F238E27FC236}">
              <a16:creationId xmlns:a16="http://schemas.microsoft.com/office/drawing/2014/main" id="{E55E9414-2874-4599-9363-D62C1FAAE7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645920"/>
          <a:ext cx="5402580" cy="276606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518160</xdr:colOff>
      <xdr:row>6</xdr:row>
      <xdr:rowOff>76200</xdr:rowOff>
    </xdr:from>
    <xdr:to>
      <xdr:col>8</xdr:col>
      <xdr:colOff>521970</xdr:colOff>
      <xdr:row>23</xdr:row>
      <xdr:rowOff>88900</xdr:rowOff>
    </xdr:to>
    <xdr:pic>
      <xdr:nvPicPr>
        <xdr:cNvPr id="3" name="Picture 2" descr="A quarter of Australian households are private renters&#10;This figure shows the share of households by housing tenure type in 2016, based on Census data. 68 per cent are owner–occupiers, 25 per cent are private renters, 4 per cent are in social housing, and 3 per cent fall into other residual categories. &#10;">
          <a:extLst>
            <a:ext uri="{FF2B5EF4-FFF2-40B4-BE49-F238E27FC236}">
              <a16:creationId xmlns:a16="http://schemas.microsoft.com/office/drawing/2014/main" id="{702EA7C9-D85C-4CC2-953C-299982CF8C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60" y="1143000"/>
          <a:ext cx="5398770" cy="28778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15</xdr:col>
      <xdr:colOff>523620</xdr:colOff>
      <xdr:row>17</xdr:row>
      <xdr:rowOff>72389</xdr:rowOff>
    </xdr:to>
    <xdr:pic>
      <xdr:nvPicPr>
        <xdr:cNvPr id="3" name="Picture 2">
          <a:extLst>
            <a:ext uri="{FF2B5EF4-FFF2-40B4-BE49-F238E27FC236}">
              <a16:creationId xmlns:a16="http://schemas.microsoft.com/office/drawing/2014/main" id="{C2EC25FC-94AE-4D22-BCC7-F9B5FFB2351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414"/>
        <a:stretch/>
      </xdr:blipFill>
      <xdr:spPr bwMode="auto">
        <a:xfrm>
          <a:off x="4267200" y="762000"/>
          <a:ext cx="5400420" cy="2548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14</xdr:col>
      <xdr:colOff>541020</xdr:colOff>
      <xdr:row>25</xdr:row>
      <xdr:rowOff>22860</xdr:rowOff>
    </xdr:to>
    <xdr:pic>
      <xdr:nvPicPr>
        <xdr:cNvPr id="2" name="Picture 1" descr="This figure shows the per cent change in the ratios of mean property sales prices and mean rents to mean household disposable income, from 1995 to 2018. The property price ratio increased significantly since 2001, while the rent ratio has only grown slightly.">
          <a:extLst>
            <a:ext uri="{FF2B5EF4-FFF2-40B4-BE49-F238E27FC236}">
              <a16:creationId xmlns:a16="http://schemas.microsoft.com/office/drawing/2014/main" id="{0DEC66DC-4DA5-41A5-9873-2557A9B5C4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828800"/>
          <a:ext cx="5417820" cy="276606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160020</xdr:colOff>
      <xdr:row>1</xdr:row>
      <xdr:rowOff>106680</xdr:rowOff>
    </xdr:from>
    <xdr:to>
      <xdr:col>20</xdr:col>
      <xdr:colOff>112395</xdr:colOff>
      <xdr:row>21</xdr:row>
      <xdr:rowOff>40005</xdr:rowOff>
    </xdr:to>
    <xdr:pic>
      <xdr:nvPicPr>
        <xdr:cNvPr id="2" name="Picture 1" descr="This figure shows the number of households in public housing, community housing and state owned and managed Indigenous housing, and the combined rate of all three forms of social housing per the total population, from 2007 to 2018. Public housing slowly declined since 2007 (while community housing grew) but still accounts for the large majority of all social housing. The total number of households in community housing remained steady at just below 400 000, representing a modest decline in the rate of social housing per 1000 of the population.  ">
          <a:extLst>
            <a:ext uri="{FF2B5EF4-FFF2-40B4-BE49-F238E27FC236}">
              <a16:creationId xmlns:a16="http://schemas.microsoft.com/office/drawing/2014/main" id="{4E98CC4C-F03A-4FB5-B136-50F2A7313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5620" y="289560"/>
          <a:ext cx="5438775" cy="35909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480060</xdr:colOff>
      <xdr:row>5</xdr:row>
      <xdr:rowOff>91440</xdr:rowOff>
    </xdr:from>
    <xdr:to>
      <xdr:col>16</xdr:col>
      <xdr:colOff>393065</xdr:colOff>
      <xdr:row>21</xdr:row>
      <xdr:rowOff>45085</xdr:rowOff>
    </xdr:to>
    <xdr:pic>
      <xdr:nvPicPr>
        <xdr:cNvPr id="2" name="Picture 1" descr="This figure shows the rates of private and public renting among working age households in 2018, by equivalised income decile. Private renting is most common for households in the lower and middle deciles, though a substantial share of households in higher deciles also rent privately. Around 20 per cent of bottom decile households are public renters, but the tenure is very uncommon among middle and upper income deciles.">
          <a:extLst>
            <a:ext uri="{FF2B5EF4-FFF2-40B4-BE49-F238E27FC236}">
              <a16:creationId xmlns:a16="http://schemas.microsoft.com/office/drawing/2014/main" id="{F298EF9B-28A1-44FF-A59F-B8F8F97906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7260" y="1005840"/>
          <a:ext cx="5399405" cy="287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13</xdr:row>
      <xdr:rowOff>0</xdr:rowOff>
    </xdr:from>
    <xdr:to>
      <xdr:col>8</xdr:col>
      <xdr:colOff>510540</xdr:colOff>
      <xdr:row>27</xdr:row>
      <xdr:rowOff>0</xdr:rowOff>
    </xdr:to>
    <xdr:pic>
      <xdr:nvPicPr>
        <xdr:cNvPr id="2" name="Picture 1" descr="This figure shows the per cent change in the ratios of mean property sales prices and mean rents to mean household disposable income, from 1995 to 2018. The property price ratio increased significantly since 2001, while the rent ratio has only grown slightly.">
          <a:extLst>
            <a:ext uri="{FF2B5EF4-FFF2-40B4-BE49-F238E27FC236}">
              <a16:creationId xmlns:a16="http://schemas.microsoft.com/office/drawing/2014/main" id="{DD2999B6-978A-491D-B87C-6E371439B1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377440"/>
          <a:ext cx="2339340" cy="2560320"/>
        </a:xfrm>
        <a:prstGeom prst="rect">
          <a:avLst/>
        </a:prstGeom>
        <a:noFill/>
        <a:ln>
          <a:noFill/>
        </a:ln>
      </xdr:spPr>
    </xdr:pic>
    <xdr:clientData/>
  </xdr:twoCellAnchor>
  <xdr:twoCellAnchor editAs="oneCell">
    <xdr:from>
      <xdr:col>20</xdr:col>
      <xdr:colOff>495300</xdr:colOff>
      <xdr:row>11</xdr:row>
      <xdr:rowOff>15240</xdr:rowOff>
    </xdr:from>
    <xdr:to>
      <xdr:col>25</xdr:col>
      <xdr:colOff>60960</xdr:colOff>
      <xdr:row>25</xdr:row>
      <xdr:rowOff>121920</xdr:rowOff>
    </xdr:to>
    <xdr:pic>
      <xdr:nvPicPr>
        <xdr:cNvPr id="3" name="Picture 2" descr="This figure has two panels. &#10;The first panel shows median rent-to-income ratios for low-income, other and all private renter households from 1995 to 2018. The series for low-income households averages slightly less than 40 per cent and the series for other households averages slightly over 20 per cent. &#10;The second panel shows the median rent-to-income ratios for private renter households in deciles 1 through 4 for 1995 to 2018. The series for decile 1 households is generally between 50 and 60 per cent. The series for decile 4 households is around 30 per cent over the period shown.&#10;">
          <a:extLst>
            <a:ext uri="{FF2B5EF4-FFF2-40B4-BE49-F238E27FC236}">
              <a16:creationId xmlns:a16="http://schemas.microsoft.com/office/drawing/2014/main" id="{8855719F-2836-4FAF-8FFA-C73D33F423D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87300" y="2026920"/>
          <a:ext cx="2613660" cy="26670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335280</xdr:colOff>
      <xdr:row>3</xdr:row>
      <xdr:rowOff>152401</xdr:rowOff>
    </xdr:from>
    <xdr:to>
      <xdr:col>17</xdr:col>
      <xdr:colOff>426720</xdr:colOff>
      <xdr:row>18</xdr:row>
      <xdr:rowOff>148563</xdr:rowOff>
    </xdr:to>
    <xdr:pic>
      <xdr:nvPicPr>
        <xdr:cNvPr id="2" name="Picture 1">
          <a:extLst>
            <a:ext uri="{FF2B5EF4-FFF2-40B4-BE49-F238E27FC236}">
              <a16:creationId xmlns:a16="http://schemas.microsoft.com/office/drawing/2014/main" id="{0AE8D45D-9AE3-4233-B285-F6C647FEEF5D}"/>
            </a:ext>
          </a:extLst>
        </xdr:cNvPr>
        <xdr:cNvPicPr>
          <a:picLocks noChangeAspect="1"/>
        </xdr:cNvPicPr>
      </xdr:nvPicPr>
      <xdr:blipFill>
        <a:blip xmlns:r="http://schemas.openxmlformats.org/officeDocument/2006/relationships" r:embed="rId1"/>
        <a:stretch>
          <a:fillRect/>
        </a:stretch>
      </xdr:blipFill>
      <xdr:spPr>
        <a:xfrm>
          <a:off x="5821680" y="701041"/>
          <a:ext cx="4968240" cy="273936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60960</xdr:colOff>
      <xdr:row>10</xdr:row>
      <xdr:rowOff>152400</xdr:rowOff>
    </xdr:from>
    <xdr:ext cx="5288280" cy="2842260"/>
    <xdr:pic>
      <xdr:nvPicPr>
        <xdr:cNvPr id="2" name="Picture 1" descr="Families with children have led the increase in private renting&#10;This figure has two panels.&#10;The first panel shows the rate of private renting by household family type for the five years of the Census from 1996 to 2016. Renting has grown more common among couples with and without children, and among single parents.&#10;The second panel shows the contributions from each household family type to the overall increase in the rate of private renting between 1996 and 2016. Most of the increase in renting came from families with children and single parents.">
          <a:extLst>
            <a:ext uri="{FF2B5EF4-FFF2-40B4-BE49-F238E27FC236}">
              <a16:creationId xmlns:a16="http://schemas.microsoft.com/office/drawing/2014/main" id="{CEAFA96C-4110-4236-876E-AD63CABB8D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981200"/>
          <a:ext cx="5288280" cy="2842260"/>
        </a:xfrm>
        <a:prstGeom prst="rect">
          <a:avLst/>
        </a:prstGeom>
        <a:noFill/>
        <a:ln>
          <a:noFill/>
        </a:ln>
      </xdr:spPr>
    </xdr:pic>
    <xdr:clientData/>
  </xdr:oneCellAnchor>
  <xdr:oneCellAnchor>
    <xdr:from>
      <xdr:col>12</xdr:col>
      <xdr:colOff>0</xdr:colOff>
      <xdr:row>13</xdr:row>
      <xdr:rowOff>0</xdr:rowOff>
    </xdr:from>
    <xdr:ext cx="5288280" cy="2842260"/>
    <xdr:pic>
      <xdr:nvPicPr>
        <xdr:cNvPr id="3" name="Picture 2" descr="Families with children have led the increase in private renting&#10;This figure has two panels.&#10;The first panel shows the rate of private renting by household family type for the five years of the Census from 1996 to 2016. Renting has grown more common among couples with and without children, and among single parents.&#10;The second panel shows the contributions from each household family type to the overall increase in the rate of private renting between 1996 and 2016. Most of the increase in renting came from families with children and single parents.">
          <a:extLst>
            <a:ext uri="{FF2B5EF4-FFF2-40B4-BE49-F238E27FC236}">
              <a16:creationId xmlns:a16="http://schemas.microsoft.com/office/drawing/2014/main" id="{DB2DF9B0-CBEE-4382-B8BF-4CC790ACC1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15200" y="2377440"/>
          <a:ext cx="5288280" cy="2842260"/>
        </a:xfrm>
        <a:prstGeom prst="rect">
          <a:avLst/>
        </a:prstGeom>
        <a:noFill/>
        <a:ln>
          <a:noFill/>
        </a:ln>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9</xdr:col>
      <xdr:colOff>441960</xdr:colOff>
      <xdr:row>35</xdr:row>
      <xdr:rowOff>121920</xdr:rowOff>
    </xdr:to>
    <xdr:pic>
      <xdr:nvPicPr>
        <xdr:cNvPr id="2" name="Picture 1" descr="Living in crowded dwellings has contributed to increases in homelessness and marginal housing since 2006&#10;This figure has two panels. &#10;The first panel shows the number of homeless people and rate of homelessness for the four years of the Census from 2001 to 2016 by type of homelessness. Homelessness increased in rate and number since 2006, largely due to an increase in the number of people living in severely crowded dwellings. This category accounts for the greatest share of homeless people, followed by persons in supported accommodation, persons living in boarding houses and other temporary lodgings, and persons staying temporarily with other households.&#10;The second panel shows the number of people living in marginal housing circumstances. This number also increased since 2006, due to an increase in the number of people living in other crowded dwellings, which accounts for the vast majority of people in the category.">
          <a:extLst>
            <a:ext uri="{FF2B5EF4-FFF2-40B4-BE49-F238E27FC236}">
              <a16:creationId xmlns:a16="http://schemas.microsoft.com/office/drawing/2014/main" id="{83592507-1797-4802-92C0-F6E577D75B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1640" y="4160520"/>
          <a:ext cx="5402580" cy="3596640"/>
        </a:xfrm>
        <a:prstGeom prst="rect">
          <a:avLst/>
        </a:prstGeom>
        <a:noFill/>
        <a:ln>
          <a:noFill/>
        </a:ln>
      </xdr:spPr>
    </xdr:pic>
    <xdr:clientData/>
  </xdr:twoCellAnchor>
  <xdr:twoCellAnchor editAs="oneCell">
    <xdr:from>
      <xdr:col>19</xdr:col>
      <xdr:colOff>0</xdr:colOff>
      <xdr:row>14</xdr:row>
      <xdr:rowOff>0</xdr:rowOff>
    </xdr:from>
    <xdr:to>
      <xdr:col>25</xdr:col>
      <xdr:colOff>125730</xdr:colOff>
      <xdr:row>26</xdr:row>
      <xdr:rowOff>33020</xdr:rowOff>
    </xdr:to>
    <xdr:pic>
      <xdr:nvPicPr>
        <xdr:cNvPr id="3" name="Picture 2" descr="Living in crowded dwellings has contributed to increases in homelessness and marginal housing since 2006&#10;This figure has two panels. &#10;The first panel shows the number of homeless people and rate of homelessness for the four years of the Census from 2001 to 2016 by type of homelessness. Homelessness increased in rate and number since 2006, largely due to an increase in the number of people living in severely crowded dwellings. This category accounts for the greatest share of homeless people, followed by persons in supported accommodation, persons living in boarding houses and other temporary lodgings, and persons staying temporarily with other households.&#10;The second panel shows the number of people living in marginal housing circumstances. This number also increased since 2006, due to an increase in the number of people living in other crowded dwellings, which accounts for the vast majority of people in the category.">
          <a:extLst>
            <a:ext uri="{FF2B5EF4-FFF2-40B4-BE49-F238E27FC236}">
              <a16:creationId xmlns:a16="http://schemas.microsoft.com/office/drawing/2014/main" id="{652A929E-9D68-4D89-B39E-DE8BFECFBC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8260" y="3794760"/>
          <a:ext cx="5398770" cy="222758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247650</xdr:colOff>
      <xdr:row>24</xdr:row>
      <xdr:rowOff>137160</xdr:rowOff>
    </xdr:to>
    <xdr:pic>
      <xdr:nvPicPr>
        <xdr:cNvPr id="2" name="Picture 1" descr="A greater proportion of private renter than owner–occupier households have low incomes&#10;This figure shows the proportion of households who have low incomes, by tenure type and by whether the household reference person is aged under 65, or 65 or over. For households whose reference person is aged under 65, private renters are more likely to have low incomes than owner–occupiers, but less likely than public renters. For households whose reference person is aged 65 or over, private renters are again more likely to have low incomes than owner–occupiers, and are less likely than public renters.">
          <a:extLst>
            <a:ext uri="{FF2B5EF4-FFF2-40B4-BE49-F238E27FC236}">
              <a16:creationId xmlns:a16="http://schemas.microsoft.com/office/drawing/2014/main" id="{6299DFE4-3DBA-4B5F-9347-CA8B5025B16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 y="2011680"/>
          <a:ext cx="2686050" cy="2514600"/>
        </a:xfrm>
        <a:prstGeom prst="rect">
          <a:avLst/>
        </a:prstGeom>
        <a:noFill/>
        <a:ln>
          <a:noFill/>
        </a:ln>
      </xdr:spPr>
    </xdr:pic>
    <xdr:clientData/>
  </xdr:twoCellAnchor>
  <xdr:twoCellAnchor editAs="oneCell">
    <xdr:from>
      <xdr:col>12</xdr:col>
      <xdr:colOff>0</xdr:colOff>
      <xdr:row>11</xdr:row>
      <xdr:rowOff>0</xdr:rowOff>
    </xdr:from>
    <xdr:to>
      <xdr:col>15</xdr:col>
      <xdr:colOff>483870</xdr:colOff>
      <xdr:row>24</xdr:row>
      <xdr:rowOff>137160</xdr:rowOff>
    </xdr:to>
    <xdr:pic>
      <xdr:nvPicPr>
        <xdr:cNvPr id="3" name="Picture 2" descr="A greater proportion of private renter than owner–occupier households have low incomes&#10;This figure shows the proportion of households who have low incomes, by tenure type and by whether the household reference person is aged under 65, or 65 or over. For households whose reference person is aged under 65, private renters are more likely to have low incomes than owner–occupiers, but less likely than public renters. For households whose reference person is aged 65 or over, private renters are again more likely to have low incomes than owner–occupiers, and are less likely than public renters.">
          <a:extLst>
            <a:ext uri="{FF2B5EF4-FFF2-40B4-BE49-F238E27FC236}">
              <a16:creationId xmlns:a16="http://schemas.microsoft.com/office/drawing/2014/main" id="{E3C79425-0162-4EFF-AF7A-FA372FC8328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03820" y="2011680"/>
          <a:ext cx="2686050" cy="251460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8</xdr:col>
      <xdr:colOff>38100</xdr:colOff>
      <xdr:row>20</xdr:row>
      <xdr:rowOff>135255</xdr:rowOff>
    </xdr:to>
    <xdr:pic>
      <xdr:nvPicPr>
        <xdr:cNvPr id="2" name="Picture 1" descr="Working age private renter households are more likely than owner–occupiers to rely on government payments, or to be unemployed&#10;This figure has two panels. &#10;The first panel shows the proportion of households whose reference person is unemployed, by tenure type. The proportions are below ten per cent for each tenure, with private renters being more likely to have an unemployed reference person than owner–occupiers, and less likely than public renters.&#10;The second panel shows the proportion of households whose reference person’s main source of income is government payments, by tenure type and by whether the household reference person is aged under 65, or 65 or over. For households whose reference person is aged under 65, private renters are more likely &#10;">
          <a:extLst>
            <a:ext uri="{FF2B5EF4-FFF2-40B4-BE49-F238E27FC236}">
              <a16:creationId xmlns:a16="http://schemas.microsoft.com/office/drawing/2014/main" id="{BCDE5896-7EA7-487B-AEF2-0198E4E5703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11680"/>
          <a:ext cx="5295900" cy="1781175"/>
        </a:xfrm>
        <a:prstGeom prst="rect">
          <a:avLst/>
        </a:prstGeom>
        <a:noFill/>
        <a:ln>
          <a:noFill/>
        </a:ln>
      </xdr:spPr>
    </xdr:pic>
    <xdr:clientData/>
  </xdr:twoCellAnchor>
  <xdr:twoCellAnchor editAs="oneCell">
    <xdr:from>
      <xdr:col>12</xdr:col>
      <xdr:colOff>289560</xdr:colOff>
      <xdr:row>13</xdr:row>
      <xdr:rowOff>38100</xdr:rowOff>
    </xdr:from>
    <xdr:to>
      <xdr:col>16</xdr:col>
      <xdr:colOff>38100</xdr:colOff>
      <xdr:row>22</xdr:row>
      <xdr:rowOff>173355</xdr:rowOff>
    </xdr:to>
    <xdr:pic>
      <xdr:nvPicPr>
        <xdr:cNvPr id="3" name="Picture 2" descr="Working age private renter households are more likely than owner–occupiers to rely on government payments, or to be unemployed&#10;This figure has two panels. &#10;The first panel shows the proportion of households whose reference person is unemployed, by tenure type. The proportions are below ten per cent for each tenure, with private renters being more likely to have an unemployed reference person than owner–occupiers, and less likely than public renters.&#10;The second panel shows the proportion of households whose reference person’s main source of income is government payments, by tenure type and by whether the household reference person is aged under 65, or 65 or over. For households whose reference person is aged under 65, private renters are more likely &#10;">
          <a:extLst>
            <a:ext uri="{FF2B5EF4-FFF2-40B4-BE49-F238E27FC236}">
              <a16:creationId xmlns:a16="http://schemas.microsoft.com/office/drawing/2014/main" id="{28F44425-5D09-4F92-BBDF-7B32EB9FD76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85760" y="2415540"/>
          <a:ext cx="2514600" cy="1781175"/>
        </a:xfrm>
        <a:prstGeom prst="rect">
          <a:avLst/>
        </a:prstGeom>
        <a:noFill/>
        <a:ln>
          <a:noFill/>
        </a:ln>
      </xdr:spPr>
    </xdr:pic>
    <xdr:clientData/>
  </xdr:twoCellAnchor>
  <xdr:twoCellAnchor editAs="oneCell">
    <xdr:from>
      <xdr:col>20</xdr:col>
      <xdr:colOff>0</xdr:colOff>
      <xdr:row>13</xdr:row>
      <xdr:rowOff>0</xdr:rowOff>
    </xdr:from>
    <xdr:to>
      <xdr:col>23</xdr:col>
      <xdr:colOff>381000</xdr:colOff>
      <xdr:row>22</xdr:row>
      <xdr:rowOff>135255</xdr:rowOff>
    </xdr:to>
    <xdr:pic>
      <xdr:nvPicPr>
        <xdr:cNvPr id="4" name="Picture 3" descr="Working age private renter households are more likely than owner–occupiers to rely on government payments, or to be unemployed&#10;This figure has two panels. &#10;The first panel shows the proportion of households whose reference person is unemployed, by tenure type. The proportions are below ten per cent for each tenure, with private renters being more likely to have an unemployed reference person than owner–occupiers, and less likely than public renters.&#10;The second panel shows the proportion of households whose reference person’s main source of income is government payments, by tenure type and by whether the household reference person is aged under 65, or 65 or over. For households whose reference person is aged under 65, private renters are more likely &#10;">
          <a:extLst>
            <a:ext uri="{FF2B5EF4-FFF2-40B4-BE49-F238E27FC236}">
              <a16:creationId xmlns:a16="http://schemas.microsoft.com/office/drawing/2014/main" id="{87388E6F-B52E-4240-9256-171C81FADEE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00660" y="2377440"/>
          <a:ext cx="2514600" cy="178117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7</xdr:col>
      <xdr:colOff>712470</xdr:colOff>
      <xdr:row>18</xdr:row>
      <xdr:rowOff>158115</xdr:rowOff>
    </xdr:to>
    <xdr:pic>
      <xdr:nvPicPr>
        <xdr:cNvPr id="2" name="Picture 1" descr="Working age private renter households are more likely than owner–occupiers to be single parents or have low education levels, but not to have a disability or long-term health condition&#10;This figure has three panels. Each panel compares the proportion of households with different characteristics, by tenure type and by whether the household reference person is aged under 65, or 65 or over.&#10;The first panel shows the proportion of households who have at least one person with a disability or long-term health condition. For households whose reference person is aged under 65, private renters are slightly less likely than owner–occupiers to have someone with a disability or long-term health condition, and much less likely than public renters. For households whose reference person is aged 65 or over, there is little difference in the proportions across each tenure.&#10;The second panel shows the proportion of households whose reference person’s highest level of education is year 10. For reference persons aged under 65, around one in ten private renters and owner–occupiers have year 10 as their highest level of education, while for public renter renters, the proportion is almost one in two. For reference persons aged 65 or over, private renters are slightly more likely than owner¬–occupiers to have year 10 as their highest education level, and less likely than public renters. The proportions for each tenure are much higher in the older age category.&#10;The third panel shows the proportion of households made up of single parents, for households whose reference person is under 65. Private renters are more likely than owner–occupiers to be single parents, and less likely than public renters.&#10;&#10;">
          <a:extLst>
            <a:ext uri="{FF2B5EF4-FFF2-40B4-BE49-F238E27FC236}">
              <a16:creationId xmlns:a16="http://schemas.microsoft.com/office/drawing/2014/main" id="{114FA1E7-522E-49CF-96F1-0F50295D85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11680"/>
          <a:ext cx="5276850" cy="1438275"/>
        </a:xfrm>
        <a:prstGeom prst="rect">
          <a:avLst/>
        </a:prstGeom>
        <a:noFill/>
        <a:ln>
          <a:noFill/>
        </a:ln>
      </xdr:spPr>
    </xdr:pic>
    <xdr:clientData/>
  </xdr:twoCellAnchor>
  <xdr:twoCellAnchor editAs="oneCell">
    <xdr:from>
      <xdr:col>13</xdr:col>
      <xdr:colOff>0</xdr:colOff>
      <xdr:row>12</xdr:row>
      <xdr:rowOff>0</xdr:rowOff>
    </xdr:from>
    <xdr:to>
      <xdr:col>16</xdr:col>
      <xdr:colOff>381000</xdr:colOff>
      <xdr:row>21</xdr:row>
      <xdr:rowOff>135255</xdr:rowOff>
    </xdr:to>
    <xdr:pic>
      <xdr:nvPicPr>
        <xdr:cNvPr id="3" name="Picture 2" descr="Working age private renter households are more likely than owner–occupiers to be single parents or have low education levels, but not to have a disability or long-term health condition&#10;This figure has three panels. Each panel compares the proportion of households with different characteristics, by tenure type and by whether the household reference person is aged under 65, or 65 or over.&#10;The first panel shows the proportion of households who have at least one person with a disability or long-term health condition. For households whose reference person is aged under 65, private renters are slightly less likely than owner–occupiers to have someone with a disability or long-term health condition, and much less likely than public renters. For households whose reference person is aged 65 or over, there is little difference in the proportions across each tenure.&#10;The second panel shows the proportion of households whose reference person’s highest level of education is year 10. For reference persons aged under 65, around one in ten private renters and owner–occupiers have year 10 as their highest level of education, while for public renter renters, the proportion is almost one in two. For reference persons aged 65 or over, private renters are slightly more likely than owner¬–occupiers to have year 10 as their highest education level, and less likely than public renters. The proportions for each tenure are much higher in the older age category.&#10;The third panel shows the proportion of households made up of single parents, for households whose reference person is under 65. Private renters are more likely than owner–occupiers to be single parents, and less likely than public renters.&#10;&#10;">
          <a:extLst>
            <a:ext uri="{FF2B5EF4-FFF2-40B4-BE49-F238E27FC236}">
              <a16:creationId xmlns:a16="http://schemas.microsoft.com/office/drawing/2014/main" id="{2A96CF57-68FF-4637-B7A0-426D6ABDF37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5340" y="2194560"/>
          <a:ext cx="2514600" cy="1781175"/>
        </a:xfrm>
        <a:prstGeom prst="rect">
          <a:avLst/>
        </a:prstGeom>
        <a:noFill/>
        <a:ln>
          <a:noFill/>
        </a:ln>
      </xdr:spPr>
    </xdr:pic>
    <xdr:clientData/>
  </xdr:twoCellAnchor>
  <xdr:twoCellAnchor editAs="oneCell">
    <xdr:from>
      <xdr:col>21</xdr:col>
      <xdr:colOff>0</xdr:colOff>
      <xdr:row>12</xdr:row>
      <xdr:rowOff>0</xdr:rowOff>
    </xdr:from>
    <xdr:to>
      <xdr:col>24</xdr:col>
      <xdr:colOff>419100</xdr:colOff>
      <xdr:row>21</xdr:row>
      <xdr:rowOff>135255</xdr:rowOff>
    </xdr:to>
    <xdr:pic>
      <xdr:nvPicPr>
        <xdr:cNvPr id="4" name="Picture 3" descr="Working age private renter households are more likely than owner–occupiers to be single parents or have low education levels, but not to have a disability or long-term health condition&#10;This figure has three panels. Each panel compares the proportion of households with different characteristics, by tenure type and by whether the household reference person is aged under 65, or 65 or over.&#10;The first panel shows the proportion of households who have at least one person with a disability or long-term health condition. For households whose reference person is aged under 65, private renters are slightly less likely than owner–occupiers to have someone with a disability or long-term health condition, and much less likely than public renters. For households whose reference person is aged 65 or over, there is little difference in the proportions across each tenure.&#10;The second panel shows the proportion of households whose reference person’s highest level of education is year 10. For reference persons aged under 65, around one in ten private renters and owner–occupiers have year 10 as their highest level of education, while for public renter renters, the proportion is almost one in two. For reference persons aged 65 or over, private renters are slightly more likely than owner¬–occupiers to have year 10 as their highest education level, and less likely than public renters. The proportions for each tenure are much higher in the older age category.&#10;The third panel shows the proportion of households made up of single parents, for households whose reference person is under 65. Private renters are more likely than owner–occupiers to be single parents, and less likely than public renters.&#10;&#10;">
          <a:extLst>
            <a:ext uri="{FF2B5EF4-FFF2-40B4-BE49-F238E27FC236}">
              <a16:creationId xmlns:a16="http://schemas.microsoft.com/office/drawing/2014/main" id="{B67D5555-478F-465A-935B-A5D6338F570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16940" y="2194560"/>
          <a:ext cx="2514600" cy="1781175"/>
        </a:xfrm>
        <a:prstGeom prst="rect">
          <a:avLst/>
        </a:prstGeom>
        <a:noFill/>
        <a:ln>
          <a:noFill/>
        </a:ln>
      </xdr:spPr>
    </xdr:pic>
    <xdr:clientData/>
  </xdr:twoCellAnchor>
  <xdr:twoCellAnchor editAs="oneCell">
    <xdr:from>
      <xdr:col>7</xdr:col>
      <xdr:colOff>0</xdr:colOff>
      <xdr:row>37</xdr:row>
      <xdr:rowOff>0</xdr:rowOff>
    </xdr:from>
    <xdr:to>
      <xdr:col>10</xdr:col>
      <xdr:colOff>472440</xdr:colOff>
      <xdr:row>46</xdr:row>
      <xdr:rowOff>135255</xdr:rowOff>
    </xdr:to>
    <xdr:pic>
      <xdr:nvPicPr>
        <xdr:cNvPr id="5" name="Picture 4" descr="Working age private renter households are more likely than owner–occupiers to be single parents or have low education levels, but not to have a disability or long-term health condition&#10;This figure has three panels. Each panel compares the proportion of households with different characteristics, by tenure type and by whether the household reference person is aged under 65, or 65 or over.&#10;The first panel shows the proportion of households who have at least one person with a disability or long-term health condition. For households whose reference person is aged under 65, private renters are slightly less likely than owner–occupiers to have someone with a disability or long-term health condition, and much less likely than public renters. For households whose reference person is aged 65 or over, there is little difference in the proportions across each tenure.&#10;The second panel shows the proportion of households whose reference person’s highest level of education is year 10. For reference persons aged under 65, around one in ten private renters and owner–occupiers have year 10 as their highest level of education, while for public renter renters, the proportion is almost one in two. For reference persons aged 65 or over, private renters are slightly more likely than owner¬–occupiers to have year 10 as their highest education level, and less likely than public renters. The proportions for each tenure are much higher in the older age category.&#10;The third panel shows the proportion of households made up of single parents, for households whose reference person is under 65. Private renters are more likely than owner–occupiers to be single parents, and less likely than public renters.&#10;&#10;">
          <a:extLst>
            <a:ext uri="{FF2B5EF4-FFF2-40B4-BE49-F238E27FC236}">
              <a16:creationId xmlns:a16="http://schemas.microsoft.com/office/drawing/2014/main" id="{8BF8F15B-C930-4639-BB52-0582FA4E11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64380" y="6766560"/>
          <a:ext cx="2514600" cy="1781175"/>
        </a:xfrm>
        <a:prstGeom prst="rect">
          <a:avLst/>
        </a:prstGeom>
        <a:noFill/>
        <a:ln>
          <a:noFill/>
        </a:ln>
      </xdr:spPr>
    </xdr:pic>
    <xdr:clientData/>
  </xdr:twoCellAnchor>
  <xdr:twoCellAnchor editAs="oneCell">
    <xdr:from>
      <xdr:col>15</xdr:col>
      <xdr:colOff>0</xdr:colOff>
      <xdr:row>37</xdr:row>
      <xdr:rowOff>0</xdr:rowOff>
    </xdr:from>
    <xdr:to>
      <xdr:col>19</xdr:col>
      <xdr:colOff>76200</xdr:colOff>
      <xdr:row>46</xdr:row>
      <xdr:rowOff>135255</xdr:rowOff>
    </xdr:to>
    <xdr:pic>
      <xdr:nvPicPr>
        <xdr:cNvPr id="6" name="Picture 5" descr="Working age private renter households are more likely than owner–occupiers to be single parents or have low education levels, but not to have a disability or long-term health condition&#10;This figure has three panels. Each panel compares the proportion of households with different characteristics, by tenure type and by whether the household reference person is aged under 65, or 65 or over.&#10;The first panel shows the proportion of households who have at least one person with a disability or long-term health condition. For households whose reference person is aged under 65, private renters are slightly less likely than owner–occupiers to have someone with a disability or long-term health condition, and much less likely than public renters. For households whose reference person is aged 65 or over, there is little difference in the proportions across each tenure.&#10;The second panel shows the proportion of households whose reference person’s highest level of education is year 10. For reference persons aged under 65, around one in ten private renters and owner–occupiers have year 10 as their highest level of education, while for public renter renters, the proportion is almost one in two. For reference persons aged 65 or over, private renters are slightly more likely than owner¬–occupiers to have year 10 as their highest education level, and less likely than public renters. The proportions for each tenure are much higher in the older age category.&#10;The third panel shows the proportion of households made up of single parents, for households whose reference person is under 65. Private renters are more likely than owner–occupiers to be single parents, and less likely than public renters.&#10;&#10;">
          <a:extLst>
            <a:ext uri="{FF2B5EF4-FFF2-40B4-BE49-F238E27FC236}">
              <a16:creationId xmlns:a16="http://schemas.microsoft.com/office/drawing/2014/main" id="{913C7406-62BD-4FB2-B4A8-600DE8895FD4}"/>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959340" y="6766560"/>
          <a:ext cx="2514600" cy="178117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510540</xdr:colOff>
      <xdr:row>10</xdr:row>
      <xdr:rowOff>83820</xdr:rowOff>
    </xdr:from>
    <xdr:to>
      <xdr:col>8</xdr:col>
      <xdr:colOff>243840</xdr:colOff>
      <xdr:row>26</xdr:row>
      <xdr:rowOff>38100</xdr:rowOff>
    </xdr:to>
    <xdr:pic>
      <xdr:nvPicPr>
        <xdr:cNvPr id="2" name="Picture 1" descr="Households in the low and middle income quintiles have moved into the private rental market in greater numbers&#10;This figure shows the percentage point change in the proportion of households in different tenures between 1994–96 and 2015–18, by equivalised household income quintile. In every quintile, private renting has grown more common, and both owner–occupation and public renting have grown less common. Private renting increased the most in quintiles 2 and 3, offset mostly by a decrease in owner–occupation. The decrease in public renting was greatest in quintile 1, for which it was larger than the decrease in owner–occupation.  &#10;&#10;">
          <a:extLst>
            <a:ext uri="{FF2B5EF4-FFF2-40B4-BE49-F238E27FC236}">
              <a16:creationId xmlns:a16="http://schemas.microsoft.com/office/drawing/2014/main" id="{111D72B4-95CC-4E37-86AA-314EBE37CC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 y="1912620"/>
          <a:ext cx="5288280" cy="288036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11</xdr:col>
      <xdr:colOff>0</xdr:colOff>
      <xdr:row>12</xdr:row>
      <xdr:rowOff>0</xdr:rowOff>
    </xdr:from>
    <xdr:to>
      <xdr:col>15</xdr:col>
      <xdr:colOff>213360</xdr:colOff>
      <xdr:row>24</xdr:row>
      <xdr:rowOff>91440</xdr:rowOff>
    </xdr:to>
    <xdr:pic>
      <xdr:nvPicPr>
        <xdr:cNvPr id="2" name="Picture 1" descr="Increases in private renting have been more pronounced among low-income households&#10;This figure has two panels.&#10;The first panel shows the rate of private renting among low-income and non-low income households from 1994-95 to 2017-18. Both categories of household grew progressively more likely to be private renters over the period. Low-income households were slightly less likely than others to be private renters at the beginning of the period, but equally likely by the end.&#10;The second panel shows the number of low-income and non-low-income private renter households from 1994-95 to 2017-18. The number of households in both categories progressively increased to more than double the initial number over the period. There were nearly one million low-income private renters, and around 1.5 million non-low-income private renters, by the end of the period.&#10;&#10;">
          <a:extLst>
            <a:ext uri="{FF2B5EF4-FFF2-40B4-BE49-F238E27FC236}">
              <a16:creationId xmlns:a16="http://schemas.microsoft.com/office/drawing/2014/main" id="{FBCAD7FB-334B-4222-A997-FE43987A16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2194560"/>
          <a:ext cx="2651760" cy="2286000"/>
        </a:xfrm>
        <a:prstGeom prst="rect">
          <a:avLst/>
        </a:prstGeom>
        <a:noFill/>
        <a:ln>
          <a:noFill/>
        </a:ln>
      </xdr:spPr>
    </xdr:pic>
    <xdr:clientData/>
  </xdr:twoCellAnchor>
  <xdr:twoCellAnchor editAs="oneCell">
    <xdr:from>
      <xdr:col>16</xdr:col>
      <xdr:colOff>0</xdr:colOff>
      <xdr:row>12</xdr:row>
      <xdr:rowOff>0</xdr:rowOff>
    </xdr:from>
    <xdr:to>
      <xdr:col>20</xdr:col>
      <xdr:colOff>213360</xdr:colOff>
      <xdr:row>24</xdr:row>
      <xdr:rowOff>38100</xdr:rowOff>
    </xdr:to>
    <xdr:pic>
      <xdr:nvPicPr>
        <xdr:cNvPr id="3" name="Picture 2" descr="Increases in private renting have been more pronounced among low-income households&#10;This figure has two panels.&#10;The first panel shows the rate of private renting among low-income and non-low income households from 1994-95 to 2017-18. Both categories of household grew progressively more likely to be private renters over the period. Low-income households were slightly less likely than others to be private renters at the beginning of the period, but equally likely by the end.&#10;The second panel shows the number of low-income and non-low-income private renter households from 1994-95 to 2017-18. The number of households in both categories progressively increased to more than double the initial number over the period. There were nearly one million low-income private renters, and around 1.5 million non-low-income private renters, by the end of the period.&#10;&#10;">
          <a:extLst>
            <a:ext uri="{FF2B5EF4-FFF2-40B4-BE49-F238E27FC236}">
              <a16:creationId xmlns:a16="http://schemas.microsoft.com/office/drawing/2014/main" id="{30CF5786-5C55-41D7-B20D-CFB6CDC73BD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53600" y="2194560"/>
          <a:ext cx="2651760" cy="223266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0</xdr:colOff>
      <xdr:row>13</xdr:row>
      <xdr:rowOff>0</xdr:rowOff>
    </xdr:from>
    <xdr:to>
      <xdr:col>18</xdr:col>
      <xdr:colOff>523875</xdr:colOff>
      <xdr:row>26</xdr:row>
      <xdr:rowOff>127635</xdr:rowOff>
    </xdr:to>
    <xdr:pic>
      <xdr:nvPicPr>
        <xdr:cNvPr id="2" name="Picture 1" descr="Rents have grown rapidly during some periods&#10;This figure shows the aggregate per cent increase in real average households rents paid in the private market from 1995 through to 2018, for low-income and other households. Rents for low-income and other households have grown similarly to one another, with both seriesgrowing from the mid-2000s to around 2012..">
          <a:extLst>
            <a:ext uri="{FF2B5EF4-FFF2-40B4-BE49-F238E27FC236}">
              <a16:creationId xmlns:a16="http://schemas.microsoft.com/office/drawing/2014/main" id="{8334F5BC-216E-4AD0-80E9-5F65AC75AD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2377440"/>
          <a:ext cx="5400675" cy="250507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0</xdr:colOff>
      <xdr:row>13</xdr:row>
      <xdr:rowOff>0</xdr:rowOff>
    </xdr:from>
    <xdr:to>
      <xdr:col>19</xdr:col>
      <xdr:colOff>190500</xdr:colOff>
      <xdr:row>27</xdr:row>
      <xdr:rowOff>142875</xdr:rowOff>
    </xdr:to>
    <xdr:pic>
      <xdr:nvPicPr>
        <xdr:cNvPr id="2" name="Picture 1" descr="Rents have grown rapidly during some periods&#10;This figure shows the aggregate per cent increase in real average households rents paid in the private market from 1995 through to 2018, for low-income and other households. Rents for low-income and other households have grown similarly to one another, with both seriesgrowing from the mid-2000s to around 2012.">
          <a:extLst>
            <a:ext uri="{FF2B5EF4-FFF2-40B4-BE49-F238E27FC236}">
              <a16:creationId xmlns:a16="http://schemas.microsoft.com/office/drawing/2014/main" id="{2CFFC7D8-410E-441A-B5E2-B2C3F7E339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2377440"/>
          <a:ext cx="5067300" cy="27031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520065</xdr:colOff>
      <xdr:row>19</xdr:row>
      <xdr:rowOff>140970</xdr:rowOff>
    </xdr:to>
    <xdr:pic>
      <xdr:nvPicPr>
        <xdr:cNvPr id="2" name="Picture 1" descr="This figure shows that between 1994-95 and 2017-18, the population of low-income households grew by 42 per cent, the number of low-income households renting privately increased by 134 per cent, and the number of low-income households in rental stress doubled.">
          <a:extLst>
            <a:ext uri="{FF2B5EF4-FFF2-40B4-BE49-F238E27FC236}">
              <a16:creationId xmlns:a16="http://schemas.microsoft.com/office/drawing/2014/main" id="{46FE2A98-FB7B-476A-A04C-C93B4A44BB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1280160"/>
          <a:ext cx="5396865" cy="233553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382905</xdr:colOff>
      <xdr:row>19</xdr:row>
      <xdr:rowOff>11430</xdr:rowOff>
    </xdr:to>
    <xdr:pic>
      <xdr:nvPicPr>
        <xdr:cNvPr id="2" name="Picture 1" descr="Many low-income private renters spend far more than 30 per cent of their income on rent…&#10;This figure shows the distribution of rent-to-income ratios among low-income and other private renter households in 2018. Low-income households tend to have higher rent-to-income ratios.&#10;">
          <a:extLst>
            <a:ext uri="{FF2B5EF4-FFF2-40B4-BE49-F238E27FC236}">
              <a16:creationId xmlns:a16="http://schemas.microsoft.com/office/drawing/2014/main" id="{051D88B3-931C-4BE3-BE1D-89EE43C6E7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5760"/>
          <a:ext cx="5259705" cy="312039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419100</xdr:colOff>
      <xdr:row>20</xdr:row>
      <xdr:rowOff>73025</xdr:rowOff>
    </xdr:to>
    <xdr:pic>
      <xdr:nvPicPr>
        <xdr:cNvPr id="2" name="Picture 1" descr="… and have little money left to meet other expenses&#10;This figure shows the distribution of residual income (household income minus rent) for low-income and other private renter households in 2018. Low-income households tend to have less money left over after paying the rent.&#10;&#10;">
          <a:extLst>
            <a:ext uri="{FF2B5EF4-FFF2-40B4-BE49-F238E27FC236}">
              <a16:creationId xmlns:a16="http://schemas.microsoft.com/office/drawing/2014/main" id="{2B00BFE7-B41D-46BC-B7F0-67AA1E6542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5760"/>
          <a:ext cx="5295900" cy="336486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6</xdr:col>
      <xdr:colOff>701040</xdr:colOff>
      <xdr:row>22</xdr:row>
      <xdr:rowOff>106680</xdr:rowOff>
    </xdr:to>
    <xdr:pic>
      <xdr:nvPicPr>
        <xdr:cNvPr id="2" name="Picture 1" descr="Private rental affordability has remained steady over the past two decades&#10;This figure has two panels. &#10;The first panel shows median rent-to-income ratios for low-income, other and all private renter households from 1995 to 2018. The series for low-income households averages slightly less than 40 per cent and the series for other households averages slightly over 20 per cent. &#10;The second panel shows the median rent-to-income ratios for private renter households in deciles 1 through 4 for 1995 to 2018. The series for decile 1 households is generally between 50 and 60 per cent. The series for decile 4 households is around 30 per cent over the period shown.">
          <a:extLst>
            <a:ext uri="{FF2B5EF4-FFF2-40B4-BE49-F238E27FC236}">
              <a16:creationId xmlns:a16="http://schemas.microsoft.com/office/drawing/2014/main" id="{E27B8FB4-3FAF-4174-A4B9-078613E1E4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0" y="1463040"/>
          <a:ext cx="2613660" cy="2667000"/>
        </a:xfrm>
        <a:prstGeom prst="rect">
          <a:avLst/>
        </a:prstGeom>
        <a:noFill/>
        <a:ln>
          <a:noFill/>
        </a:ln>
      </xdr:spPr>
    </xdr:pic>
    <xdr:clientData/>
  </xdr:twoCellAnchor>
  <xdr:twoCellAnchor editAs="oneCell">
    <xdr:from>
      <xdr:col>5</xdr:col>
      <xdr:colOff>723900</xdr:colOff>
      <xdr:row>40</xdr:row>
      <xdr:rowOff>91440</xdr:rowOff>
    </xdr:from>
    <xdr:to>
      <xdr:col>6</xdr:col>
      <xdr:colOff>1478280</xdr:colOff>
      <xdr:row>56</xdr:row>
      <xdr:rowOff>41910</xdr:rowOff>
    </xdr:to>
    <xdr:pic>
      <xdr:nvPicPr>
        <xdr:cNvPr id="3" name="Picture 2" descr="Private rental affordability has remained steady over the past two decades&#10;This figure has two panels. &#10;The first panel shows median rent-to-income ratios for low-income, other and all private renter households from 1995 to 2018. The series for low-income households averages slightly less than 40 per cent and the series for other households averages slightly over 20 per cent. &#10;The second panel shows the median rent-to-income ratios for private renter households in deciles 1 through 4 for 1995 to 2018. The series for decile 1 households is generally between 50 and 60 per cent. The series for decile 4 households is around 30 per cent over the period shown.">
          <a:extLst>
            <a:ext uri="{FF2B5EF4-FFF2-40B4-BE49-F238E27FC236}">
              <a16:creationId xmlns:a16="http://schemas.microsoft.com/office/drawing/2014/main" id="{064C53D1-C912-4484-B577-2AEAC9E0CA8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53100" y="7406640"/>
          <a:ext cx="2667000" cy="287655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525780</xdr:colOff>
      <xdr:row>21</xdr:row>
      <xdr:rowOff>76200</xdr:rowOff>
    </xdr:to>
    <xdr:pic>
      <xdr:nvPicPr>
        <xdr:cNvPr id="2" name="Picture 1" descr="Rapid growth in the number of households in rental stress&#10;This figure shows the number of private renter, public renter and other renter households spending over 30 per cent of their disposable income on rent from 1995 to 2018. The figure shows that there has been steady growth in the number of low-income renter households (mostly private renter households) spending over 30 per cent of their disposable income on rent.">
          <a:extLst>
            <a:ext uri="{FF2B5EF4-FFF2-40B4-BE49-F238E27FC236}">
              <a16:creationId xmlns:a16="http://schemas.microsoft.com/office/drawing/2014/main" id="{3EB2087F-FE88-4085-AC8D-03A9B3F783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5860" y="1280160"/>
          <a:ext cx="5402580" cy="263652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640080</xdr:colOff>
      <xdr:row>32</xdr:row>
      <xdr:rowOff>152400</xdr:rowOff>
    </xdr:from>
    <xdr:to>
      <xdr:col>4</xdr:col>
      <xdr:colOff>137160</xdr:colOff>
      <xdr:row>47</xdr:row>
      <xdr:rowOff>106680</xdr:rowOff>
    </xdr:to>
    <xdr:pic>
      <xdr:nvPicPr>
        <xdr:cNvPr id="2" name="Picture 1" descr="The rate of rental stress has declined in the private market, but not overall&#10;This figure has two panels. &#10;The first panel shows the share of low-income renter households who are private renters, public renters or other renters, from 1995 to 2018. The share of low-income renters who are private renters has increased and the share who are public renters has declined. &#10;The second panel shows the share of low-income renters in rental stress from 1995 to 2018, and the share of low-income private, public and other renters in rental stress from 1995 to 2018. Rates of rental stress have increased among all low-income renters taken together, but the rate for private renters has generally declined.&#10;">
          <a:extLst>
            <a:ext uri="{FF2B5EF4-FFF2-40B4-BE49-F238E27FC236}">
              <a16:creationId xmlns:a16="http://schemas.microsoft.com/office/drawing/2014/main" id="{BF33E00B-644E-48A9-8283-E6DCB43150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640" y="5775960"/>
          <a:ext cx="2697480" cy="2697480"/>
        </a:xfrm>
        <a:prstGeom prst="rect">
          <a:avLst/>
        </a:prstGeom>
        <a:noFill/>
        <a:ln>
          <a:noFill/>
        </a:ln>
      </xdr:spPr>
    </xdr:pic>
    <xdr:clientData/>
  </xdr:twoCellAnchor>
  <xdr:twoCellAnchor editAs="oneCell">
    <xdr:from>
      <xdr:col>7</xdr:col>
      <xdr:colOff>266700</xdr:colOff>
      <xdr:row>32</xdr:row>
      <xdr:rowOff>106680</xdr:rowOff>
    </xdr:from>
    <xdr:to>
      <xdr:col>11</xdr:col>
      <xdr:colOff>281940</xdr:colOff>
      <xdr:row>47</xdr:row>
      <xdr:rowOff>60960</xdr:rowOff>
    </xdr:to>
    <xdr:pic>
      <xdr:nvPicPr>
        <xdr:cNvPr id="3" name="Picture 2" descr="The rate of rental stress has declined in the private market, but not overall&#10;This figure has two panels. &#10;The first panel shows the share of low-income renter households who are private renters, public renters or other renters, from 1995 to 2018. The share of low-income renters who are private renters has increased and the share who are public renters has declined. &#10;The second panel shows the share of low-income renters in rental stress from 1995 to 2018, and the share of low-income private, public and other renters in rental stress from 1995 to 2018. Rates of rental stress have increased among all low-income renters taken together, but the rate for private renters has generally declined.&#10;">
          <a:extLst>
            <a:ext uri="{FF2B5EF4-FFF2-40B4-BE49-F238E27FC236}">
              <a16:creationId xmlns:a16="http://schemas.microsoft.com/office/drawing/2014/main" id="{E2A42C1B-2B9E-4517-8833-3331F1EC9B5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9380" y="5730240"/>
          <a:ext cx="2697480" cy="2697480"/>
        </a:xfrm>
        <a:prstGeom prst="rect">
          <a:avLst/>
        </a:prstGeom>
        <a:noFill/>
        <a:ln>
          <a:noFill/>
        </a:ln>
      </xdr:spPr>
    </xdr:pic>
    <xdr:clientData/>
  </xdr:twoCellAnchor>
  <xdr:twoCellAnchor editAs="oneCell">
    <xdr:from>
      <xdr:col>3</xdr:col>
      <xdr:colOff>91440</xdr:colOff>
      <xdr:row>51</xdr:row>
      <xdr:rowOff>0</xdr:rowOff>
    </xdr:from>
    <xdr:to>
      <xdr:col>9</xdr:col>
      <xdr:colOff>1905</xdr:colOff>
      <xdr:row>52</xdr:row>
      <xdr:rowOff>21590</xdr:rowOff>
    </xdr:to>
    <xdr:pic>
      <xdr:nvPicPr>
        <xdr:cNvPr id="4" name="Picture 3" descr="The rate of rental stress has declined in the private market, but not overall&#10;This figure has two panels. &#10;The first panel shows the share of low-income renter households who are private renters, public renters or other renters, from 1995 to 2018. The share of low-income renters who are private renters has increased and the share who are public renters has declined. &#10;The second panel shows the share of low-income renters in rental stress from 1995 to 2018, and the share of low-income private, public and other renters in rental stress from 1995 to 2018. Rates of rental stress have increased among all low-income renters taken together, but the rate for private renters has generally declined.&#10;">
          <a:extLst>
            <a:ext uri="{FF2B5EF4-FFF2-40B4-BE49-F238E27FC236}">
              <a16:creationId xmlns:a16="http://schemas.microsoft.com/office/drawing/2014/main" id="{8D66D0EB-A217-49F0-BC28-895486C79BA1}"/>
            </a:ext>
          </a:extLst>
        </xdr:cNvPr>
        <xdr:cNvPicPr/>
      </xdr:nvPicPr>
      <xdr:blipFill>
        <a:blip xmlns:r="http://schemas.openxmlformats.org/officeDocument/2006/relationships" r:embed="rId3"/>
        <a:stretch>
          <a:fillRect/>
        </a:stretch>
      </xdr:blipFill>
      <xdr:spPr>
        <a:xfrm>
          <a:off x="2941320" y="8953500"/>
          <a:ext cx="4581525" cy="20447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579120</xdr:colOff>
      <xdr:row>4</xdr:row>
      <xdr:rowOff>106680</xdr:rowOff>
    </xdr:from>
    <xdr:to>
      <xdr:col>9</xdr:col>
      <xdr:colOff>464820</xdr:colOff>
      <xdr:row>20</xdr:row>
      <xdr:rowOff>95250</xdr:rowOff>
    </xdr:to>
    <xdr:pic>
      <xdr:nvPicPr>
        <xdr:cNvPr id="2" name="Picture 1" descr="The rate of rental stress has declined in the private market, but not overall&#10;This figure shows three box-and-whisker plots, all relating to private renter households in 2016 whose household reference person’s main source of income was government pensions and allowances and who were in rental stress. The three plots are for households whose reference person was employed, unemployed or not in the labour force, respectively. Households in the ‘unemployed’ group tend to have the highest rent-to-income ratios.">
          <a:extLst>
            <a:ext uri="{FF2B5EF4-FFF2-40B4-BE49-F238E27FC236}">
              <a16:creationId xmlns:a16="http://schemas.microsoft.com/office/drawing/2014/main" id="{6FF6E5D1-B301-4DFD-90CA-D54454D40E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 y="838200"/>
          <a:ext cx="5372100" cy="291465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556260</xdr:colOff>
      <xdr:row>12</xdr:row>
      <xdr:rowOff>121920</xdr:rowOff>
    </xdr:from>
    <xdr:to>
      <xdr:col>5</xdr:col>
      <xdr:colOff>135255</xdr:colOff>
      <xdr:row>28</xdr:row>
      <xdr:rowOff>72390</xdr:rowOff>
    </xdr:to>
    <xdr:pic>
      <xdr:nvPicPr>
        <xdr:cNvPr id="2" name="Picture 1" descr="Many low-income private renters would like to work more&#10;This figure shows the share of working people who rent in the private market who wanted fewer hours, wanted more hours, or worked exactly how many hours they wanted to, by quintile. The figure is based on HILDA 2017 data. A larger share of people in households lower in the income distribution want to work more hours, and a larger share of people in households higher in the income distribution want to work fewer hours, but the most frequent response across all quintiles was ‘hours worked = hours wanted’.">
          <a:extLst>
            <a:ext uri="{FF2B5EF4-FFF2-40B4-BE49-F238E27FC236}">
              <a16:creationId xmlns:a16="http://schemas.microsoft.com/office/drawing/2014/main" id="{7C540314-845A-47EB-B42D-2BFC2DDEA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 y="2316480"/>
          <a:ext cx="5400675" cy="287655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7</xdr:col>
      <xdr:colOff>243840</xdr:colOff>
      <xdr:row>31</xdr:row>
      <xdr:rowOff>15240</xdr:rowOff>
    </xdr:to>
    <xdr:pic>
      <xdr:nvPicPr>
        <xdr:cNvPr id="2" name="Picture 1" descr="Rental stress is an Australia-wide issue&#10;This figure shows the median rent-to-income ratio among low-income households in 2018, for the capital city and rest of state area in each state/territory. The median rent-to-income ratio was higher than 30 per cent in all areas (except for South Australia ‘rest of state’ and the ‘capital city’ and ‘rest of state’ areas in Tasmania)  .">
          <a:extLst>
            <a:ext uri="{FF2B5EF4-FFF2-40B4-BE49-F238E27FC236}">
              <a16:creationId xmlns:a16="http://schemas.microsoft.com/office/drawing/2014/main" id="{80AE7EF3-0FF3-4BE8-B486-A9BCC6C742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26080"/>
          <a:ext cx="5402580" cy="275844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10</xdr:col>
      <xdr:colOff>144780</xdr:colOff>
      <xdr:row>27</xdr:row>
      <xdr:rowOff>22860</xdr:rowOff>
    </xdr:to>
    <xdr:pic>
      <xdr:nvPicPr>
        <xdr:cNvPr id="2" name="Picture 1" descr="While many people exit rental stress quickly, the proportion in persistent stress has increased&#10;This figure shows the share of people in rental stress in a given year who were in rental stress 1, 2, 3 and 4 years later. This is done for four five-year cohorts: people renting from 2001 to 2005, people renting from 2005 to 2009, people renting from 2009 to 2013 and people renting from 2013 to 2017. Around 40 to 50 per cent of people exit rental stress after the first year in stress across every cohort. In the 2009 to 2013 and 2013 to 2017 cohorts nearly half of the people in rental stress in the first year were also in rental stress four years later. In the 2001 to 2005 and 2005 to 2009 cohorts less than a third of the people in rental stress in the first year were also in rental stress four years later.">
          <a:extLst>
            <a:ext uri="{FF2B5EF4-FFF2-40B4-BE49-F238E27FC236}">
              <a16:creationId xmlns:a16="http://schemas.microsoft.com/office/drawing/2014/main" id="{EFC934F6-9B33-4A4A-8A90-DAC159EA94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4560"/>
          <a:ext cx="5425440" cy="276606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5</xdr:col>
      <xdr:colOff>175260</xdr:colOff>
      <xdr:row>8</xdr:row>
      <xdr:rowOff>137160</xdr:rowOff>
    </xdr:from>
    <xdr:to>
      <xdr:col>14</xdr:col>
      <xdr:colOff>88900</xdr:colOff>
      <xdr:row>24</xdr:row>
      <xdr:rowOff>90805</xdr:rowOff>
    </xdr:to>
    <xdr:pic>
      <xdr:nvPicPr>
        <xdr:cNvPr id="2" name="Picture 1" descr="Private renters are more mobile than owner-occupiers or social housing tenants&#10;This figure shows the distribution of times moved in the past five years, by whether an individual is an owner-occupier, private renter or social renter. The majority of owner-occupiers and social renters did not move at all. Private renters were most likely to have moved once.&#10;">
          <a:extLst>
            <a:ext uri="{FF2B5EF4-FFF2-40B4-BE49-F238E27FC236}">
              <a16:creationId xmlns:a16="http://schemas.microsoft.com/office/drawing/2014/main" id="{455CE503-44F4-4EA3-85C5-011133029B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0960" y="1600200"/>
          <a:ext cx="5400040" cy="2879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3</xdr:col>
      <xdr:colOff>472440</xdr:colOff>
      <xdr:row>50</xdr:row>
      <xdr:rowOff>60960</xdr:rowOff>
    </xdr:to>
    <xdr:pic>
      <xdr:nvPicPr>
        <xdr:cNvPr id="5" name="Picture 4" descr="This figure has two panels. &#10;The first panel shows the share of low-income renter households are private renters or public renters, from 1995 to 2018. The share of low-income renters who are private renters has increased and the share who are public renters has declined. &#10;The second panel shows the share of low-income renters in rental stress from 1995 to 2018, and the share of low-income private and public renters in rental stress from 1995 to 2018. Rates of rental stress have increased among all low-income renters taken together, but the rate for private renters has declined slightly.&#10;">
          <a:extLst>
            <a:ext uri="{FF2B5EF4-FFF2-40B4-BE49-F238E27FC236}">
              <a16:creationId xmlns:a16="http://schemas.microsoft.com/office/drawing/2014/main" id="{B490A8C3-D3D6-45BA-91D5-CD14D602E3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6400800"/>
          <a:ext cx="2651760" cy="2804160"/>
        </a:xfrm>
        <a:prstGeom prst="rect">
          <a:avLst/>
        </a:prstGeom>
        <a:noFill/>
        <a:ln>
          <a:noFill/>
        </a:ln>
      </xdr:spPr>
    </xdr:pic>
    <xdr:clientData/>
  </xdr:twoCellAnchor>
  <xdr:twoCellAnchor editAs="oneCell">
    <xdr:from>
      <xdr:col>8</xdr:col>
      <xdr:colOff>0</xdr:colOff>
      <xdr:row>34</xdr:row>
      <xdr:rowOff>0</xdr:rowOff>
    </xdr:from>
    <xdr:to>
      <xdr:col>12</xdr:col>
      <xdr:colOff>213360</xdr:colOff>
      <xdr:row>49</xdr:row>
      <xdr:rowOff>60960</xdr:rowOff>
    </xdr:to>
    <xdr:pic>
      <xdr:nvPicPr>
        <xdr:cNvPr id="6" name="Picture 5" descr="This figure has two panels. &#10;The first panel shows the share of low-income renter households are private renters or public renters, from 1995 to 2018. The share of low-income renters who are private renters has increased and the share who are public renters has declined. &#10;The second panel shows the share of low-income renters in rental stress from 1995 to 2018, and the share of low-income private and public renters in rental stress from 1995 to 2018. Rates of rental stress have increased among all low-income renters taken together, but the rate for private renters has declined slightly.&#10;">
          <a:extLst>
            <a:ext uri="{FF2B5EF4-FFF2-40B4-BE49-F238E27FC236}">
              <a16:creationId xmlns:a16="http://schemas.microsoft.com/office/drawing/2014/main" id="{1D7494B5-0B9F-443D-B46B-0EECBA8C2EA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6217920"/>
          <a:ext cx="2651760" cy="2804160"/>
        </a:xfrm>
        <a:prstGeom prst="rect">
          <a:avLst/>
        </a:prstGeom>
        <a:noFill/>
        <a:ln>
          <a:noFill/>
        </a:ln>
      </xdr:spPr>
    </xdr:pic>
    <xdr:clientData/>
  </xdr:twoCellAnchor>
  <xdr:twoCellAnchor editAs="oneCell">
    <xdr:from>
      <xdr:col>3</xdr:col>
      <xdr:colOff>0</xdr:colOff>
      <xdr:row>52</xdr:row>
      <xdr:rowOff>0</xdr:rowOff>
    </xdr:from>
    <xdr:to>
      <xdr:col>7</xdr:col>
      <xdr:colOff>497840</xdr:colOff>
      <xdr:row>53</xdr:row>
      <xdr:rowOff>42545</xdr:rowOff>
    </xdr:to>
    <xdr:pic>
      <xdr:nvPicPr>
        <xdr:cNvPr id="7" name="Picture 6" descr="Legend: All renters; Private Renters; Public Renters">
          <a:extLst>
            <a:ext uri="{FF2B5EF4-FFF2-40B4-BE49-F238E27FC236}">
              <a16:creationId xmlns:a16="http://schemas.microsoft.com/office/drawing/2014/main" id="{CA97DB02-2D01-4F53-AECD-E88E985D574F}"/>
            </a:ext>
          </a:extLst>
        </xdr:cNvPr>
        <xdr:cNvPicPr/>
      </xdr:nvPicPr>
      <xdr:blipFill>
        <a:blip xmlns:r="http://schemas.openxmlformats.org/officeDocument/2006/relationships" r:embed="rId3"/>
        <a:stretch>
          <a:fillRect/>
        </a:stretch>
      </xdr:blipFill>
      <xdr:spPr>
        <a:xfrm>
          <a:off x="2788920" y="9509760"/>
          <a:ext cx="3728720" cy="2254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365760</xdr:colOff>
      <xdr:row>12</xdr:row>
      <xdr:rowOff>91440</xdr:rowOff>
    </xdr:from>
    <xdr:ext cx="5399405" cy="2852420"/>
    <xdr:pic>
      <xdr:nvPicPr>
        <xdr:cNvPr id="2" name="Picture 1" descr="A larger share of some vulnerable groups’ moves are involuntary&#10;This figure shows the proportion of private renters who most recently moved because of a landlord notice, by various household characteristics. Households where the reference person was unemployed and low-income households were less likely than private renters in general to have moved for this reason. Single-parent households and households where reference persons were reliant on benefits, had low education, had a disability or long-term health condition, or were 65 or over were more likely.">
          <a:extLst>
            <a:ext uri="{FF2B5EF4-FFF2-40B4-BE49-F238E27FC236}">
              <a16:creationId xmlns:a16="http://schemas.microsoft.com/office/drawing/2014/main" id="{757D53F6-A093-45C1-917C-0E6BD9CF6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 y="2286000"/>
          <a:ext cx="5399405" cy="285242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10</xdr:row>
      <xdr:rowOff>0</xdr:rowOff>
    </xdr:from>
    <xdr:ext cx="5400040" cy="2880995"/>
    <xdr:pic>
      <xdr:nvPicPr>
        <xdr:cNvPr id="2" name="Picture 1" descr="Long-term renters are more likely to have most recently moved because of a notice from a landlord&#10;This figure shows the share of private renters who most recently moved because of a landlord notice, for three groups of renters: those who had been renting for less than 5 years, those who had been renting for 5 to 9 years, and those who had been renting for more than 9 years. The share increases with each group.">
          <a:extLst>
            <a:ext uri="{FF2B5EF4-FFF2-40B4-BE49-F238E27FC236}">
              <a16:creationId xmlns:a16="http://schemas.microsoft.com/office/drawing/2014/main" id="{C2688864-B2A3-4A61-850E-589F40C2D2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28800"/>
          <a:ext cx="5400040" cy="2880995"/>
        </a:xfrm>
        <a:prstGeom prst="rect">
          <a:avLst/>
        </a:prstGeom>
        <a:noFill/>
        <a:ln>
          <a:noFill/>
        </a:ln>
      </xdr:spPr>
    </xdr:pic>
    <xdr:clientData/>
  </xdr:one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129540</xdr:colOff>
      <xdr:row>27</xdr:row>
      <xdr:rowOff>121920</xdr:rowOff>
    </xdr:to>
    <xdr:pic>
      <xdr:nvPicPr>
        <xdr:cNvPr id="2" name="Picture 1" descr="Landlords and tenants give different reasons for involuntary moves&#10;This figure shows two charts side-by-side. &#10;The left panel shows the reasons given by renters for why their landlord terminated their last tenancy, and the incidence of each reason being given. &#10;The right panel shows the reasons given by landlords as to why they terminated their last tenancy.&#10;">
          <a:extLst>
            <a:ext uri="{FF2B5EF4-FFF2-40B4-BE49-F238E27FC236}">
              <a16:creationId xmlns:a16="http://schemas.microsoft.com/office/drawing/2014/main" id="{B17DD37F-6B9D-4274-B094-338916A4F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48640"/>
          <a:ext cx="2567940" cy="451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10</xdr:row>
      <xdr:rowOff>0</xdr:rowOff>
    </xdr:from>
    <xdr:ext cx="5400040" cy="1619250"/>
    <xdr:pic>
      <xdr:nvPicPr>
        <xdr:cNvPr id="2" name="Picture 1" descr="Low-income renters have smaller financial buffers&#10;This figure shows the proportion of private renters who would be unable to raise $2000 within a week for an emergency, by whether the renter lives in a low-income household. 40 per cent of low-income private renters would be unable to raise this money, compared to just 13 per cent of non-low-income private renters.&#10;">
          <a:extLst>
            <a:ext uri="{FF2B5EF4-FFF2-40B4-BE49-F238E27FC236}">
              <a16:creationId xmlns:a16="http://schemas.microsoft.com/office/drawing/2014/main" id="{A555D60B-39E3-4946-860C-BE1ADFFC7B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28800"/>
          <a:ext cx="5400040" cy="1619250"/>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30480</xdr:colOff>
      <xdr:row>13</xdr:row>
      <xdr:rowOff>68580</xdr:rowOff>
    </xdr:from>
    <xdr:ext cx="5400040" cy="2879725"/>
    <xdr:pic>
      <xdr:nvPicPr>
        <xdr:cNvPr id="2" name="Picture 1" descr="Vulnerable renters’ dwellings are in greater need of repair&#10;This figure is a horizontal bar chart, which shows the share of private renter households with dwellings in need of ‘essential’, or ‘essential and urgent’ need of repair, by various household characteristics (for example, the household reference person is 65 or over, the household has low income, the household is a single parent household).&#10;">
          <a:extLst>
            <a:ext uri="{FF2B5EF4-FFF2-40B4-BE49-F238E27FC236}">
              <a16:creationId xmlns:a16="http://schemas.microsoft.com/office/drawing/2014/main" id="{6C215D3D-E524-4600-928C-8A3212AED8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2446020"/>
          <a:ext cx="5400040" cy="2879725"/>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10</xdr:col>
      <xdr:colOff>0</xdr:colOff>
      <xdr:row>10</xdr:row>
      <xdr:rowOff>0</xdr:rowOff>
    </xdr:from>
    <xdr:ext cx="5400040" cy="5400040"/>
    <xdr:pic>
      <xdr:nvPicPr>
        <xdr:cNvPr id="2" name="Picture 1" descr="Low-income renters’ dwellings are more likely to have major structural problems&#10;This figure shows the share of low-income and non-low-income households with various major structural problems, such as major cracks in walls or floors, rising damp, wood rot/termite damage.&#10;">
          <a:extLst>
            <a:ext uri="{FF2B5EF4-FFF2-40B4-BE49-F238E27FC236}">
              <a16:creationId xmlns:a16="http://schemas.microsoft.com/office/drawing/2014/main" id="{D0EB55F0-B063-4F98-A156-90ECA414D9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0" y="1828800"/>
          <a:ext cx="5400040" cy="5400040"/>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8</xdr:col>
      <xdr:colOff>335280</xdr:colOff>
      <xdr:row>16</xdr:row>
      <xdr:rowOff>7620</xdr:rowOff>
    </xdr:from>
    <xdr:ext cx="5166360" cy="2811780"/>
    <xdr:pic>
      <xdr:nvPicPr>
        <xdr:cNvPr id="2" name="Picture 1" descr="Vulnerable renters do not necessarily live in less energy-efficient dwellings&#10;This figure shows two charts. The first chart contrasts the prevalence of insulation between low-income and non-low-income households. There appears to be no significant difference between low-income and non-low-income households in this regard. A substantial proportion of private renters, roughly 40 per cent, do not know whether insulation is installed in their dwelling. The second contrasts the prevalence of window treatments between low-income and non-low-income households. Low-income renters are less likely to have at least one type of window treatment in their dwelling. ">
          <a:extLst>
            <a:ext uri="{FF2B5EF4-FFF2-40B4-BE49-F238E27FC236}">
              <a16:creationId xmlns:a16="http://schemas.microsoft.com/office/drawing/2014/main" id="{E0980399-B508-47DE-84E5-0DD086E232F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584"/>
        <a:stretch/>
      </xdr:blipFill>
      <xdr:spPr bwMode="auto">
        <a:xfrm>
          <a:off x="5212080" y="2933700"/>
          <a:ext cx="5166360" cy="28117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14</xdr:row>
      <xdr:rowOff>0</xdr:rowOff>
    </xdr:from>
    <xdr:ext cx="5400675" cy="2876550"/>
    <xdr:pic>
      <xdr:nvPicPr>
        <xdr:cNvPr id="2" name="Picture 1" descr="Low-income renters are not less likely than other renters to live in regions of higher accessibility&#10;This figure compares the accessibility of low-income and non-low-income renters’ dwellings. Dwellings may be of high/very high accessibility, moderate accessibility, or low/limited accessibility. Low-income renters’ dwellings tend to have lower accessibility compared to those of non-low-income renters.&#10;">
          <a:extLst>
            <a:ext uri="{FF2B5EF4-FFF2-40B4-BE49-F238E27FC236}">
              <a16:creationId xmlns:a16="http://schemas.microsoft.com/office/drawing/2014/main" id="{EC404DD1-B24A-468F-A976-65B2D41E9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60320"/>
          <a:ext cx="5400675" cy="2876550"/>
        </a:xfrm>
        <a:prstGeom prst="rect">
          <a:avLst/>
        </a:prstGeom>
        <a:noFill/>
        <a:ln>
          <a:noFill/>
        </a:ln>
      </xdr:spPr>
    </xdr:pic>
    <xdr:clientData/>
  </xdr:oneCellAnchor>
</xdr:wsDr>
</file>

<file path=xl/drawings/drawing48.xml><?xml version="1.0" encoding="utf-8"?>
<xdr:wsDr xmlns:xdr="http://schemas.openxmlformats.org/drawingml/2006/spreadsheetDrawing" xmlns:a="http://schemas.openxmlformats.org/drawingml/2006/main">
  <xdr:oneCellAnchor>
    <xdr:from>
      <xdr:col>1</xdr:col>
      <xdr:colOff>464820</xdr:colOff>
      <xdr:row>7</xdr:row>
      <xdr:rowOff>60960</xdr:rowOff>
    </xdr:from>
    <xdr:ext cx="4953000" cy="3063240"/>
    <xdr:pic>
      <xdr:nvPicPr>
        <xdr:cNvPr id="2" name="Picture 1" descr="Low-income renters are less satisfied with their housing&#10;This figure shows two charts. The first contrasts the share of low-income and non-low-income renters who are ‘satisfied or very satisfied’ with their dwelling; low-income renters are significantly less satisfied than non-low-income renters. The second contrasts the share of low-income and non-low-income renters who are ‘satisfied or very satisfied’ with their location; low-income renters appear slightly  less satisfied than non-low-income renters, however this difference is not statistically significant.&#10;">
          <a:extLst>
            <a:ext uri="{FF2B5EF4-FFF2-40B4-BE49-F238E27FC236}">
              <a16:creationId xmlns:a16="http://schemas.microsoft.com/office/drawing/2014/main" id="{BFEB5339-3847-4D97-81FE-4193645F38F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832" r="46721" b="18943"/>
        <a:stretch/>
      </xdr:blipFill>
      <xdr:spPr bwMode="auto">
        <a:xfrm>
          <a:off x="1074420" y="1341120"/>
          <a:ext cx="4953000" cy="30632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9.xml><?xml version="1.0" encoding="utf-8"?>
<xdr:wsDr xmlns:xdr="http://schemas.openxmlformats.org/drawingml/2006/spreadsheetDrawing" xmlns:a="http://schemas.openxmlformats.org/drawingml/2006/main">
  <xdr:oneCellAnchor>
    <xdr:from>
      <xdr:col>26</xdr:col>
      <xdr:colOff>152400</xdr:colOff>
      <xdr:row>10</xdr:row>
      <xdr:rowOff>106680</xdr:rowOff>
    </xdr:from>
    <xdr:ext cx="5402580" cy="3619500"/>
    <xdr:pic>
      <xdr:nvPicPr>
        <xdr:cNvPr id="2" name="Picture 1" descr="Land taxes are progressive and vary greatly across states and territories &#10;This figure shows the rate of land tax for different land portfolio sizes in each state and territory. Both the rate of taxation and portfolio value threshold for taxation varies substantially by jurisdiction. Effective average tax varies between zero and three per cent.">
          <a:extLst>
            <a:ext uri="{FF2B5EF4-FFF2-40B4-BE49-F238E27FC236}">
              <a16:creationId xmlns:a16="http://schemas.microsoft.com/office/drawing/2014/main" id="{ADD97EA7-CC94-4736-95A0-8E7A363AAD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0" y="1935480"/>
          <a:ext cx="5402580" cy="36195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382905</xdr:colOff>
      <xdr:row>22</xdr:row>
      <xdr:rowOff>7620</xdr:rowOff>
    </xdr:to>
    <xdr:pic>
      <xdr:nvPicPr>
        <xdr:cNvPr id="2" name="Picture 1" descr="This figure shows the distribution of rent-to-income ratios among low-income and other private renter households in 2018. Low-income households tend to have higher rent-to-income ratios.">
          <a:extLst>
            <a:ext uri="{FF2B5EF4-FFF2-40B4-BE49-F238E27FC236}">
              <a16:creationId xmlns:a16="http://schemas.microsoft.com/office/drawing/2014/main" id="{D3F2E7E6-466A-4262-A9A1-1C4E2A5339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1520"/>
          <a:ext cx="5259705" cy="329946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oneCellAnchor>
    <xdr:from>
      <xdr:col>6</xdr:col>
      <xdr:colOff>411480</xdr:colOff>
      <xdr:row>4</xdr:row>
      <xdr:rowOff>106680</xdr:rowOff>
    </xdr:from>
    <xdr:ext cx="5402580" cy="2880360"/>
    <xdr:pic>
      <xdr:nvPicPr>
        <xdr:cNvPr id="2" name="Picture 1" descr="Low yields in Australian residential property are decreased further by land taxes&#10;This figure shows the average gross residential property yields of Australia’s capital cities and how much of that yield would be forfeit to land tax if the property holder received the highest marginal land tax rate for that city. The figure show that land tax can diminish a substantial proportion of yield, especially in cities such as Adelaide. &#10;">
          <a:extLst>
            <a:ext uri="{FF2B5EF4-FFF2-40B4-BE49-F238E27FC236}">
              <a16:creationId xmlns:a16="http://schemas.microsoft.com/office/drawing/2014/main" id="{1E79E8F9-B12B-4BE0-837F-0953BE26D0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9080" y="838200"/>
          <a:ext cx="5402580" cy="2880360"/>
        </a:xfrm>
        <a:prstGeom prst="rect">
          <a:avLst/>
        </a:prstGeom>
        <a:noFill/>
        <a:ln>
          <a:noFill/>
        </a:ln>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1036320</xdr:colOff>
      <xdr:row>13</xdr:row>
      <xdr:rowOff>38100</xdr:rowOff>
    </xdr:from>
    <xdr:ext cx="5400675" cy="2876550"/>
    <xdr:pic>
      <xdr:nvPicPr>
        <xdr:cNvPr id="2" name="Picture 1" descr="CRA is well-targeted to low-wealth and low-income households&#10;This figure has three panels. &#10;Panel a shows the share of a range of government income support payments (for example the Age Pension) going to low-income or low-wealth households (in the bottom 40 per cent of households when they are ranked by equivalised net wealth) in 2018. Among working-age households, 92 per cent of CRA goes to low-wealth households, and 71 per cent to low-income households. Among non-working age households the equivalent figures are 83 and 80 per cent. &#10;Panel b shows the share of total CRA payments that goes to households in each decile of the equivalised disposable household income distribution, in 2018 - 15 per cent of all CRA payments go to households in the bottom income decile. &#10;Panel c shows the share of total CRA payments that goes to households in each decile of the equivalised net wealth distribution – nearly 40 per cent of all CRA payments go to households in the bottom wealth decile.">
          <a:extLst>
            <a:ext uri="{FF2B5EF4-FFF2-40B4-BE49-F238E27FC236}">
              <a16:creationId xmlns:a16="http://schemas.microsoft.com/office/drawing/2014/main" id="{648F4C24-AF55-455E-BA12-12B7FAB48B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2415540"/>
          <a:ext cx="5400675" cy="2876550"/>
        </a:xfrm>
        <a:prstGeom prst="rect">
          <a:avLst/>
        </a:prstGeom>
        <a:noFill/>
        <a:ln>
          <a:noFill/>
        </a:ln>
      </xdr:spPr>
    </xdr:pic>
    <xdr:clientData/>
  </xdr:oneCellAnchor>
  <xdr:oneCellAnchor>
    <xdr:from>
      <xdr:col>0</xdr:col>
      <xdr:colOff>929640</xdr:colOff>
      <xdr:row>46</xdr:row>
      <xdr:rowOff>114300</xdr:rowOff>
    </xdr:from>
    <xdr:ext cx="2693035" cy="2487930"/>
    <xdr:pic>
      <xdr:nvPicPr>
        <xdr:cNvPr id="3" name="Picture 2" descr="CRA is well-targeted to low-wealth and low-income households&#10;This figure has three panels. &#10;Panel a shows the share of a range of government income support payments (for example the Age Pension) going to low-income or low-wealth households (in the bottom 40 per cent of households when they are ranked by equivalised net wealth) in 2018. Among working-age households, 92 per cent of CRA goes to low-wealth households, and 71 per cent to low-income households. Among non-working age households the equivalent figures are 83 and 80 per cent. &#10;Panel b shows the share of total CRA payments that goes to households in each decile of the equivalised disposable household income distribution, in 2018 - 15 per cent of all CRA payments go to households in the bottom income decile. &#10;Panel c shows the share of total CRA payments that goes to households in each decile of the equivalised net wealth distribution – nearly 40 per cent of all CRA payments go to households in the bottom wealth decile.">
          <a:extLst>
            <a:ext uri="{FF2B5EF4-FFF2-40B4-BE49-F238E27FC236}">
              <a16:creationId xmlns:a16="http://schemas.microsoft.com/office/drawing/2014/main" id="{6F48699F-9F93-488A-88A1-C0C595F9C4B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8526780"/>
          <a:ext cx="2693035" cy="24879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1272540</xdr:colOff>
      <xdr:row>46</xdr:row>
      <xdr:rowOff>60960</xdr:rowOff>
    </xdr:from>
    <xdr:ext cx="2667000" cy="2487930"/>
    <xdr:pic>
      <xdr:nvPicPr>
        <xdr:cNvPr id="4" name="Picture 3" descr="CRA is well-targeted to low-wealth and low-income households&#10;This figure has three panels. &#10;Panel a shows the share of a range of government income support payments (for example the Age Pension) going to low-income or low-wealth households (in the bottom 40 per cent of households when they are ranked by equivalised net wealth) in 2018. Among working-age households, 92 per cent of CRA goes to low-wealth households, and 71 per cent to low-income households. Among non-working age households the equivalent figures are 83 and 80 per cent. &#10;Panel b shows the share of total CRA payments that goes to households in each decile of the equivalised disposable household income distribution, in 2018 - 15 per cent of all CRA payments go to households in the bottom income decile. &#10;Panel c shows the share of total CRA payments that goes to households in each decile of the equivalised net wealth distribution – nearly 40 per cent of all CRA payments go to households in the bottom wealth decile.">
          <a:extLst>
            <a:ext uri="{FF2B5EF4-FFF2-40B4-BE49-F238E27FC236}">
              <a16:creationId xmlns:a16="http://schemas.microsoft.com/office/drawing/2014/main" id="{2E274942-E24B-43B1-84A9-2110417F86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38400" y="8473440"/>
          <a:ext cx="2667000" cy="24879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2</xdr:row>
      <xdr:rowOff>152400</xdr:rowOff>
    </xdr:from>
    <xdr:ext cx="5410200" cy="3413760"/>
    <xdr:pic>
      <xdr:nvPicPr>
        <xdr:cNvPr id="2" name="Picture 1" descr="Commonwealth Rent Assistance improves affordability&#10;This figure shows the distribution of rent-to-income ratios among low-income private renter households where CRA is received, and a counterfactual distribution without CRA, in 2018. The figure shows that rent-to-income ratios would be higher for these households without CRA – the median rent-to-income ratio with CRA among this group is 29 per cent, and would be 39 per cent without CRA.">
          <a:extLst>
            <a:ext uri="{FF2B5EF4-FFF2-40B4-BE49-F238E27FC236}">
              <a16:creationId xmlns:a16="http://schemas.microsoft.com/office/drawing/2014/main" id="{CBDC8956-F71C-4E94-A456-9E87A334E3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18160"/>
          <a:ext cx="5410200" cy="3413760"/>
        </a:xfrm>
        <a:prstGeom prst="rect">
          <a:avLst/>
        </a:prstGeom>
        <a:noFill/>
        <a:ln>
          <a:noFill/>
        </a:ln>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175260</xdr:colOff>
      <xdr:row>12</xdr:row>
      <xdr:rowOff>114300</xdr:rowOff>
    </xdr:from>
    <xdr:ext cx="5402580" cy="2880360"/>
    <xdr:pic>
      <xdr:nvPicPr>
        <xdr:cNvPr id="2" name="Picture 1" descr="Rental stress with and without Commonwealth Rent Assistance&#10;This figure shows the proportion of households currently receiving CRA which would be in rental stress with and without CRA payments by household vulnerability characteristic. The figure shows a higher proportion of households would be in rental stress without CRA. ">
          <a:extLst>
            <a:ext uri="{FF2B5EF4-FFF2-40B4-BE49-F238E27FC236}">
              <a16:creationId xmlns:a16="http://schemas.microsoft.com/office/drawing/2014/main" id="{9C96922E-9C20-4C35-8DB2-1BEF1AA913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2308860"/>
          <a:ext cx="5402580" cy="2880360"/>
        </a:xfrm>
        <a:prstGeom prst="rect">
          <a:avLst/>
        </a:prstGeom>
        <a:noFill/>
        <a:ln>
          <a:noFill/>
        </a:ln>
      </xdr:spPr>
    </xdr:pic>
    <xdr:clientData/>
  </xdr:oneCellAnchor>
</xdr:wsDr>
</file>

<file path=xl/drawings/drawing54.xml><?xml version="1.0" encoding="utf-8"?>
<xdr:wsDr xmlns:xdr="http://schemas.openxmlformats.org/drawingml/2006/spreadsheetDrawing" xmlns:a="http://schemas.openxmlformats.org/drawingml/2006/main">
  <xdr:oneCellAnchor>
    <xdr:from>
      <xdr:col>9</xdr:col>
      <xdr:colOff>0</xdr:colOff>
      <xdr:row>18</xdr:row>
      <xdr:rowOff>0</xdr:rowOff>
    </xdr:from>
    <xdr:ext cx="5398770" cy="2874645"/>
    <xdr:pic>
      <xdr:nvPicPr>
        <xdr:cNvPr id="2" name="Picture 1" descr="Rents have grown faster than the consumer price index&#10;This figure shows, from 1995 to 2019, the change in average rental costs (as measured using the Survey of Income and Housing), the CPI and the CPI rent price index. The figure shows that the first of these series has grown the most, followed by the CPI rent price index, and then the CPI.">
          <a:extLst>
            <a:ext uri="{FF2B5EF4-FFF2-40B4-BE49-F238E27FC236}">
              <a16:creationId xmlns:a16="http://schemas.microsoft.com/office/drawing/2014/main" id="{2501D60B-F968-4727-AFB7-478D53415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3291840"/>
          <a:ext cx="5398770" cy="2874645"/>
        </a:xfrm>
        <a:prstGeom prst="rect">
          <a:avLst/>
        </a:prstGeom>
        <a:noFill/>
        <a:ln>
          <a:noFill/>
        </a:ln>
      </xdr:spPr>
    </xdr:pic>
    <xdr:clientData/>
  </xdr:oneCellAnchor>
</xdr:wsDr>
</file>

<file path=xl/drawings/drawing55.xml><?xml version="1.0" encoding="utf-8"?>
<xdr:wsDr xmlns:xdr="http://schemas.openxmlformats.org/drawingml/2006/spreadsheetDrawing" xmlns:a="http://schemas.openxmlformats.org/drawingml/2006/main">
  <xdr:oneCellAnchor>
    <xdr:from>
      <xdr:col>5</xdr:col>
      <xdr:colOff>426720</xdr:colOff>
      <xdr:row>8</xdr:row>
      <xdr:rowOff>60960</xdr:rowOff>
    </xdr:from>
    <xdr:ext cx="5399405" cy="2514600"/>
    <xdr:pic>
      <xdr:nvPicPr>
        <xdr:cNvPr id="2" name="Picture 1" descr="The number of CRA recipients receiving the maximum payment has risen steadily since 2000&#10;This figure shows a rising number and proportion of households are eligible for the maximum payment. In 2001, 57 per cent or 556000 households were eligible whereas 80 per cent or over one million households were eligible in 2018.&#10;">
          <a:extLst>
            <a:ext uri="{FF2B5EF4-FFF2-40B4-BE49-F238E27FC236}">
              <a16:creationId xmlns:a16="http://schemas.microsoft.com/office/drawing/2014/main" id="{9F202340-280C-46BB-81C9-5F73584B1FB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4720" y="1524000"/>
          <a:ext cx="5399405" cy="2514600"/>
        </a:xfrm>
        <a:prstGeom prst="rect">
          <a:avLst/>
        </a:prstGeom>
        <a:noFill/>
        <a:ln>
          <a:noFill/>
        </a:ln>
      </xdr:spPr>
    </xdr:pic>
    <xdr:clientData/>
  </xdr:oneCellAnchor>
</xdr:wsDr>
</file>

<file path=xl/drawings/drawing56.xml><?xml version="1.0" encoding="utf-8"?>
<xdr:wsDr xmlns:xdr="http://schemas.openxmlformats.org/drawingml/2006/spreadsheetDrawing" xmlns:a="http://schemas.openxmlformats.org/drawingml/2006/main">
  <xdr:oneCellAnchor>
    <xdr:from>
      <xdr:col>6</xdr:col>
      <xdr:colOff>487680</xdr:colOff>
      <xdr:row>6</xdr:row>
      <xdr:rowOff>167640</xdr:rowOff>
    </xdr:from>
    <xdr:ext cx="5227320" cy="3215640"/>
    <xdr:pic>
      <xdr:nvPicPr>
        <xdr:cNvPr id="2" name="Picture 1">
          <a:extLst>
            <a:ext uri="{FF2B5EF4-FFF2-40B4-BE49-F238E27FC236}">
              <a16:creationId xmlns:a16="http://schemas.microsoft.com/office/drawing/2014/main" id="{3A2CA7E6-AC57-4CE5-A73E-5AAD570E4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5280" y="1264920"/>
          <a:ext cx="5227320" cy="3215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426720</xdr:colOff>
      <xdr:row>13</xdr:row>
      <xdr:rowOff>160020</xdr:rowOff>
    </xdr:from>
    <xdr:ext cx="2697480" cy="2697480"/>
    <xdr:pic>
      <xdr:nvPicPr>
        <xdr:cNvPr id="2" name="Picture 1" descr="Older households are disproportionately low income, and age is strongly associated with reliance on government payments, disability and lower educational attainment&#10;This figure has four panels. Each panel shows the proportion of households or individuals with a particular characteristic, by age group of the household reference person or individual.&#10;The first panel shows the proportion of households with low incomes. The proportions are fairly flat for the age groups between 25 and 64 years, and rise sharply for older households.&#10;The second panel shows the proportion of households whose main source of income is government payments. The proportions are below 20 per cent for the age groups up to 64 years, and rise very sharply for older households.&#10;The third panel shows the proportion of households whose highest level of education is greater than year 10. Most households in the age groups up to 44 years have a higher level of education, while the proportion progressively declines for older age groups to less than half of those 75 years and older.&#10;The fourth panel shows the proportion of individuals who have a disability or long-term health condition. Around one in ten individuals in the age groups under 35 years have a disability or long-term health condition, while the proportion progressively increases for older age groups to make up more than 60 per cent of individuals aged 75 years and older.&#10;">
          <a:extLst>
            <a:ext uri="{FF2B5EF4-FFF2-40B4-BE49-F238E27FC236}">
              <a16:creationId xmlns:a16="http://schemas.microsoft.com/office/drawing/2014/main" id="{1BEBD590-B2ED-4AC8-AA64-5A2736A012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 y="2537460"/>
          <a:ext cx="2697480" cy="2697480"/>
        </a:xfrm>
        <a:prstGeom prst="rect">
          <a:avLst/>
        </a:prstGeom>
        <a:noFill/>
        <a:ln>
          <a:noFill/>
        </a:ln>
      </xdr:spPr>
    </xdr:pic>
    <xdr:clientData/>
  </xdr:oneCellAnchor>
  <xdr:oneCellAnchor>
    <xdr:from>
      <xdr:col>16</xdr:col>
      <xdr:colOff>0</xdr:colOff>
      <xdr:row>14</xdr:row>
      <xdr:rowOff>0</xdr:rowOff>
    </xdr:from>
    <xdr:ext cx="2697480" cy="2697480"/>
    <xdr:pic>
      <xdr:nvPicPr>
        <xdr:cNvPr id="3" name="Picture 2" descr="Older households are disproportionately low income, and age is strongly associated with reliance on government payments, disability and lower educational attainment&#10;This figure has four panels. Each panel shows the proportion of households or individuals with a particular characteristic, by age group of the household reference person or individual.&#10;The first panel shows the proportion of households with low incomes. The proportions are fairly flat for the age groups between 25 and 64 years, and rise sharply for older households.&#10;The second panel shows the proportion of households whose main source of income is government payments. The proportions are below 20 per cent for the age groups up to 64 years, and rise very sharply for older households.&#10;The third panel shows the proportion of households whose highest level of education is greater than year 10. Most households in the age groups up to 44 years have a higher level of education, while the proportion progressively declines for older age groups to less than half of those 75 years and older.&#10;The fourth panel shows the proportion of individuals who have a disability or long-term health condition. Around one in ten individuals in the age groups under 35 years have a disability or long-term health condition, while the proportion progressively increases for older age groups to make up more than 60 per cent of individuals aged 75 years and older.&#10;">
          <a:extLst>
            <a:ext uri="{FF2B5EF4-FFF2-40B4-BE49-F238E27FC236}">
              <a16:creationId xmlns:a16="http://schemas.microsoft.com/office/drawing/2014/main" id="{F844BC1A-F78F-4515-99D3-79462B525E0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2560320"/>
          <a:ext cx="2697480" cy="2697480"/>
        </a:xfrm>
        <a:prstGeom prst="rect">
          <a:avLst/>
        </a:prstGeom>
        <a:noFill/>
        <a:ln>
          <a:noFill/>
        </a:ln>
      </xdr:spPr>
    </xdr:pic>
    <xdr:clientData/>
  </xdr:oneCellAnchor>
  <xdr:oneCellAnchor>
    <xdr:from>
      <xdr:col>0</xdr:col>
      <xdr:colOff>487680</xdr:colOff>
      <xdr:row>50</xdr:row>
      <xdr:rowOff>7620</xdr:rowOff>
    </xdr:from>
    <xdr:ext cx="2697480" cy="2697480"/>
    <xdr:pic>
      <xdr:nvPicPr>
        <xdr:cNvPr id="4" name="Picture 3" descr="Older households are disproportionately low income, and age is strongly associated with reliance on government payments, disability and lower educational attainment&#10;This figure has four panels. Each panel shows the proportion of households or individuals with a particular characteristic, by age group of the household reference person or individual.&#10;The first panel shows the proportion of households with low incomes. The proportions are fairly flat for the age groups between 25 and 64 years, and rise sharply for older households.&#10;The second panel shows the proportion of households whose main source of income is government payments. The proportions are below 20 per cent for the age groups up to 64 years, and rise very sharply for older households.&#10;The third panel shows the proportion of households whose highest level of education is greater than year 10. Most households in the age groups up to 44 years have a higher level of education, while the proportion progressively declines for older age groups to less than half of those 75 years and older.&#10;The fourth panel shows the proportion of individuals who have a disability or long-term health condition. Around one in ten individuals in the age groups under 35 years have a disability or long-term health condition, while the proportion progressively increases for older age groups to make up more than 60 per cent of individuals aged 75 years and older.&#10;">
          <a:extLst>
            <a:ext uri="{FF2B5EF4-FFF2-40B4-BE49-F238E27FC236}">
              <a16:creationId xmlns:a16="http://schemas.microsoft.com/office/drawing/2014/main" id="{6CC13BAD-F079-4510-87A2-DFBE756A5E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7680" y="9151620"/>
          <a:ext cx="2697480" cy="2697480"/>
        </a:xfrm>
        <a:prstGeom prst="rect">
          <a:avLst/>
        </a:prstGeom>
        <a:noFill/>
        <a:ln>
          <a:noFill/>
        </a:ln>
      </xdr:spPr>
    </xdr:pic>
    <xdr:clientData/>
  </xdr:oneCellAnchor>
  <xdr:oneCellAnchor>
    <xdr:from>
      <xdr:col>16</xdr:col>
      <xdr:colOff>0</xdr:colOff>
      <xdr:row>50</xdr:row>
      <xdr:rowOff>0</xdr:rowOff>
    </xdr:from>
    <xdr:ext cx="2697480" cy="2697480"/>
    <xdr:pic>
      <xdr:nvPicPr>
        <xdr:cNvPr id="5" name="Picture 4" descr="Older households are disproportionately low income, and age is strongly associated with reliance on government payments, disability and lower educational attainment&#10;This figure has four panels. Each panel shows the proportion of households or individuals with a particular characteristic, by age group of the household reference person or individual.&#10;The first panel shows the proportion of households with low incomes. The proportions are fairly flat for the age groups between 25 and 64 years, and rise sharply for older households.&#10;The second panel shows the proportion of households whose main source of income is government payments. The proportions are below 20 per cent for the age groups up to 64 years, and rise very sharply for older households.&#10;The third panel shows the proportion of households whose highest level of education is greater than year 10. Most households in the age groups up to 44 years have a higher level of education, while the proportion progressively declines for older age groups to less than half of those 75 years and older.&#10;The fourth panel shows the proportion of individuals who have a disability or long-term health condition. Around one in ten individuals in the age groups under 35 years have a disability or long-term health condition, while the proportion progressively increases for older age groups to make up more than 60 per cent of individuals aged 75 years and older.&#10;">
          <a:extLst>
            <a:ext uri="{FF2B5EF4-FFF2-40B4-BE49-F238E27FC236}">
              <a16:creationId xmlns:a16="http://schemas.microsoft.com/office/drawing/2014/main" id="{FDB8DB07-EBBF-4DAD-84FC-82B999E6B4D2}"/>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53600" y="9144000"/>
          <a:ext cx="2697480" cy="269748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60960</xdr:colOff>
      <xdr:row>2</xdr:row>
      <xdr:rowOff>121920</xdr:rowOff>
    </xdr:from>
    <xdr:to>
      <xdr:col>8</xdr:col>
      <xdr:colOff>472440</xdr:colOff>
      <xdr:row>21</xdr:row>
      <xdr:rowOff>7620</xdr:rowOff>
    </xdr:to>
    <xdr:pic>
      <xdr:nvPicPr>
        <xdr:cNvPr id="2" name="Picture 1" descr="This figure shows the distribution of residual income (household income minus rent) for low-income and other private renter households in 2018. Low-income households tend to have less money left over after paying the rent.">
          <a:extLst>
            <a:ext uri="{FF2B5EF4-FFF2-40B4-BE49-F238E27FC236}">
              <a16:creationId xmlns:a16="http://schemas.microsoft.com/office/drawing/2014/main" id="{1D955D7E-422F-499E-B39F-6E2187FC5A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487680"/>
          <a:ext cx="5288280" cy="336042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10</xdr:col>
      <xdr:colOff>487680</xdr:colOff>
      <xdr:row>29</xdr:row>
      <xdr:rowOff>22860</xdr:rowOff>
    </xdr:to>
    <xdr:pic>
      <xdr:nvPicPr>
        <xdr:cNvPr id="2" name="Picture 1" descr="This figure shows the share of people in rental stress in a given year who were in rental stress 1, 2, 3 and 4 years later. This is done for four five-year cohorts: people renting from 2001 to 2005, people renting from 2005 to 2009, people renting from 2009 to 2013 and people renting from 2013 to 2017. Around 40 to 50 per cent of people exit rental stress after the first year in stress across every cohort. In the 2009 to 2013 and 2013 to 2017 cohorts nearly half of the people in rental stress in the first year were also in rental stress four years later. In the 2001 to 2005 and 2005 to 2009 cohorts less than a third of the people in rental stress in the first year were also in rental stress four years later.">
          <a:extLst>
            <a:ext uri="{FF2B5EF4-FFF2-40B4-BE49-F238E27FC236}">
              <a16:creationId xmlns:a16="http://schemas.microsoft.com/office/drawing/2014/main" id="{97290670-560E-41CD-9BF0-F5CCF027E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2560320"/>
          <a:ext cx="536448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17</xdr:col>
      <xdr:colOff>523240</xdr:colOff>
      <xdr:row>27</xdr:row>
      <xdr:rowOff>136525</xdr:rowOff>
    </xdr:to>
    <xdr:pic>
      <xdr:nvPicPr>
        <xdr:cNvPr id="2" name="Picture 1" descr="This figure shows the distribution of times moved in the past five years, by whether an individual is an owner-occupier, private renter or social renter. The majority of owner-occupiers and social renters did not move at all. Private renters were most likely to have moved once.">
          <a:extLst>
            <a:ext uri="{FF2B5EF4-FFF2-40B4-BE49-F238E27FC236}">
              <a16:creationId xmlns:a16="http://schemas.microsoft.com/office/drawing/2014/main" id="{1CF4CD09-F62E-4D14-8D24-D468C6516B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2194560"/>
          <a:ext cx="5400040" cy="287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17</xdr:col>
      <xdr:colOff>523875</xdr:colOff>
      <xdr:row>26</xdr:row>
      <xdr:rowOff>133350</xdr:rowOff>
    </xdr:to>
    <xdr:pic>
      <xdr:nvPicPr>
        <xdr:cNvPr id="2" name="Picture 1" descr="This figure is a pie chart which shows the 74% of the most recent residential moves were voluntary, 19% were likely to be involuntary and 7% were unclear.">
          <a:extLst>
            <a:ext uri="{FF2B5EF4-FFF2-40B4-BE49-F238E27FC236}">
              <a16:creationId xmlns:a16="http://schemas.microsoft.com/office/drawing/2014/main" id="{3942E4C8-6FC0-46D5-87EF-5080E9030E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2011680"/>
          <a:ext cx="5400675" cy="2876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0.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abSelected="1" workbookViewId="0"/>
  </sheetViews>
  <sheetFormatPr defaultRowHeight="14.5" x14ac:dyDescent="0.35"/>
  <cols>
    <col min="8" max="8" width="12.08984375" customWidth="1"/>
  </cols>
  <sheetData>
    <row r="1" spans="1:8" x14ac:dyDescent="0.35">
      <c r="A1" s="1" t="s">
        <v>6</v>
      </c>
      <c r="B1" s="1"/>
      <c r="C1" s="1"/>
      <c r="D1" s="1"/>
    </row>
    <row r="2" spans="1:8" x14ac:dyDescent="0.35">
      <c r="A2" s="1" t="s">
        <v>1</v>
      </c>
      <c r="B2" s="1" t="s">
        <v>2</v>
      </c>
      <c r="C2" s="1" t="s">
        <v>3</v>
      </c>
      <c r="D2" s="1" t="s">
        <v>4</v>
      </c>
    </row>
    <row r="3" spans="1:8" x14ac:dyDescent="0.35">
      <c r="A3">
        <v>1921</v>
      </c>
      <c r="B3" s="2">
        <v>56.317404067898039</v>
      </c>
      <c r="C3" s="2">
        <v>43.682595932101968</v>
      </c>
      <c r="D3" s="2"/>
      <c r="F3" s="2"/>
      <c r="G3" s="2"/>
      <c r="H3" s="2"/>
    </row>
    <row r="4" spans="1:8" x14ac:dyDescent="0.35">
      <c r="A4">
        <v>1926</v>
      </c>
      <c r="B4" s="2">
        <v>56.327096558913333</v>
      </c>
      <c r="C4" s="2">
        <v>43.672903441086675</v>
      </c>
      <c r="D4" s="2"/>
      <c r="F4" s="2"/>
      <c r="G4" s="2"/>
      <c r="H4" s="2"/>
    </row>
    <row r="5" spans="1:8" x14ac:dyDescent="0.35">
      <c r="A5">
        <v>1931</v>
      </c>
      <c r="B5" s="2">
        <v>56.336789049928626</v>
      </c>
      <c r="C5" s="2">
        <v>43.663210950071374</v>
      </c>
      <c r="D5" s="2"/>
      <c r="F5" s="2"/>
      <c r="G5" s="2"/>
      <c r="H5" s="2"/>
    </row>
    <row r="6" spans="1:8" x14ac:dyDescent="0.35">
      <c r="A6">
        <v>1936</v>
      </c>
      <c r="B6" s="2">
        <v>56.936086297733389</v>
      </c>
      <c r="C6" s="2">
        <v>43.063913702266611</v>
      </c>
      <c r="D6" s="2"/>
      <c r="F6" s="2"/>
      <c r="G6" s="2"/>
      <c r="H6" s="2"/>
    </row>
    <row r="7" spans="1:8" x14ac:dyDescent="0.35">
      <c r="A7">
        <v>1941</v>
      </c>
      <c r="B7" s="2">
        <v>57.535383545538153</v>
      </c>
      <c r="C7" s="2">
        <v>42.464616454461847</v>
      </c>
      <c r="D7" s="2"/>
      <c r="F7" s="2"/>
      <c r="G7" s="2"/>
      <c r="H7" s="2"/>
    </row>
    <row r="8" spans="1:8" x14ac:dyDescent="0.35">
      <c r="A8">
        <v>1946</v>
      </c>
      <c r="B8" s="2">
        <v>58.134680793342916</v>
      </c>
      <c r="C8" s="2">
        <v>41.865319206657084</v>
      </c>
      <c r="D8" s="2"/>
      <c r="F8" s="2"/>
      <c r="G8" s="2"/>
      <c r="H8" s="2"/>
    </row>
    <row r="9" spans="1:8" x14ac:dyDescent="0.35">
      <c r="A9">
        <v>1951</v>
      </c>
      <c r="B9" s="2">
        <v>61.495180056287396</v>
      </c>
      <c r="C9" s="2">
        <v>36.319903203868002</v>
      </c>
      <c r="D9" s="2">
        <v>2.184916739844609</v>
      </c>
      <c r="F9" s="2"/>
      <c r="G9" s="2"/>
      <c r="H9" s="2"/>
    </row>
    <row r="10" spans="1:8" x14ac:dyDescent="0.35">
      <c r="A10">
        <v>1956</v>
      </c>
      <c r="B10" s="2">
        <v>64.855679319231868</v>
      </c>
      <c r="C10" s="2">
        <v>30.774487201078916</v>
      </c>
      <c r="D10" s="2">
        <v>4.369833479689218</v>
      </c>
      <c r="F10" s="2"/>
      <c r="G10" s="2"/>
      <c r="H10" s="2"/>
    </row>
    <row r="11" spans="1:8" x14ac:dyDescent="0.35">
      <c r="A11">
        <v>1961</v>
      </c>
      <c r="B11" s="2">
        <v>71.83557460056312</v>
      </c>
      <c r="C11" s="2">
        <v>23.841675534016286</v>
      </c>
      <c r="D11" s="2">
        <v>4.3227498654205858</v>
      </c>
      <c r="F11" s="2"/>
      <c r="G11" s="2"/>
      <c r="H11" s="2"/>
    </row>
    <row r="12" spans="1:8" x14ac:dyDescent="0.35">
      <c r="A12">
        <v>1966</v>
      </c>
      <c r="B12" s="2">
        <v>72.772051573659141</v>
      </c>
      <c r="C12" s="2">
        <v>21.954964342913186</v>
      </c>
      <c r="D12" s="2">
        <v>5.2729840834276711</v>
      </c>
      <c r="F12" s="2"/>
      <c r="G12" s="2"/>
      <c r="H12" s="2"/>
    </row>
    <row r="13" spans="1:8" x14ac:dyDescent="0.35">
      <c r="A13">
        <v>1971</v>
      </c>
      <c r="B13" s="2">
        <v>72.71424477212615</v>
      </c>
      <c r="C13" s="2">
        <v>21.961045092451588</v>
      </c>
      <c r="D13" s="2">
        <v>5.324710135422265</v>
      </c>
      <c r="F13" s="2"/>
      <c r="G13" s="2"/>
      <c r="H13" s="2"/>
    </row>
    <row r="14" spans="1:8" x14ac:dyDescent="0.35">
      <c r="A14">
        <v>1976</v>
      </c>
      <c r="B14" s="2">
        <v>72.609016770113072</v>
      </c>
      <c r="C14" s="2">
        <v>22.014547042470081</v>
      </c>
      <c r="D14" s="2">
        <v>5.376436187416858</v>
      </c>
      <c r="F14" s="2"/>
      <c r="G14" s="2"/>
      <c r="H14" s="2"/>
    </row>
    <row r="15" spans="1:8" x14ac:dyDescent="0.35">
      <c r="A15">
        <v>1981</v>
      </c>
      <c r="B15" s="2">
        <v>71.58510972876671</v>
      </c>
      <c r="C15" s="2">
        <v>21.539683921105986</v>
      </c>
      <c r="D15" s="2">
        <v>5.271005349332059</v>
      </c>
      <c r="F15" s="2"/>
      <c r="G15" s="2"/>
      <c r="H15" s="2"/>
    </row>
    <row r="16" spans="1:8" x14ac:dyDescent="0.35">
      <c r="A16">
        <v>1986</v>
      </c>
      <c r="B16" s="2">
        <v>73.912242397062897</v>
      </c>
      <c r="C16" s="2">
        <v>20.345196282545963</v>
      </c>
      <c r="D16" s="2">
        <v>5.7425613203911343</v>
      </c>
      <c r="F16" s="2"/>
      <c r="G16" s="2"/>
      <c r="H16" s="2"/>
    </row>
    <row r="17" spans="1:8" x14ac:dyDescent="0.35">
      <c r="A17">
        <v>1991</v>
      </c>
      <c r="B17" s="2">
        <v>72.902989825982417</v>
      </c>
      <c r="C17" s="2">
        <v>20.89626626580527</v>
      </c>
      <c r="D17" s="2">
        <v>6.2007439082123064</v>
      </c>
      <c r="F17" s="2"/>
      <c r="G17" s="2"/>
      <c r="H17" s="2"/>
    </row>
    <row r="18" spans="1:8" x14ac:dyDescent="0.35">
      <c r="A18">
        <v>1996</v>
      </c>
      <c r="B18" s="2">
        <v>71.154167421216627</v>
      </c>
      <c r="C18" s="2">
        <v>23.384706213326368</v>
      </c>
      <c r="D18" s="2">
        <v>5.4611263654570035</v>
      </c>
      <c r="F18" s="2"/>
      <c r="G18" s="2"/>
      <c r="H18" s="2"/>
    </row>
    <row r="19" spans="1:8" x14ac:dyDescent="0.35">
      <c r="A19">
        <v>2001</v>
      </c>
      <c r="B19" s="2">
        <v>71.591224044248818</v>
      </c>
      <c r="C19" s="2">
        <v>23.56008440429861</v>
      </c>
      <c r="D19" s="2">
        <v>4.8486915514525775</v>
      </c>
      <c r="F19" s="2"/>
      <c r="G19" s="2"/>
      <c r="H19" s="2"/>
    </row>
    <row r="20" spans="1:8" x14ac:dyDescent="0.35">
      <c r="A20">
        <v>2006</v>
      </c>
      <c r="B20" s="2">
        <v>70.159421381688048</v>
      </c>
      <c r="C20" s="2">
        <v>25.472771987819133</v>
      </c>
      <c r="D20" s="2">
        <v>4.367806630492816</v>
      </c>
      <c r="F20" s="2"/>
      <c r="G20" s="2"/>
      <c r="H20" s="2"/>
    </row>
    <row r="21" spans="1:8" x14ac:dyDescent="0.35">
      <c r="A21">
        <v>2011</v>
      </c>
      <c r="B21" s="2">
        <v>68.83091270379964</v>
      </c>
      <c r="C21" s="2">
        <v>27.019857035205519</v>
      </c>
      <c r="D21" s="2">
        <v>4.1492302609948419</v>
      </c>
      <c r="F21" s="2"/>
      <c r="G21" s="2"/>
      <c r="H21" s="2"/>
    </row>
    <row r="22" spans="1:8" x14ac:dyDescent="0.35">
      <c r="A22" s="38">
        <v>2016</v>
      </c>
      <c r="B22" s="2">
        <v>67.807289607642545</v>
      </c>
      <c r="C22" s="2">
        <v>28.458033545597683</v>
      </c>
      <c r="D22" s="2">
        <v>3.7346768467597609</v>
      </c>
      <c r="F22" s="2"/>
      <c r="G22" s="2"/>
      <c r="H22" s="2"/>
    </row>
    <row r="27" spans="1:8" x14ac:dyDescent="0.35">
      <c r="A27" t="s">
        <v>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4"/>
  <sheetViews>
    <sheetView workbookViewId="0">
      <selection activeCell="E17" sqref="E17"/>
    </sheetView>
  </sheetViews>
  <sheetFormatPr defaultRowHeight="14.5" x14ac:dyDescent="0.35"/>
  <cols>
    <col min="2" max="2" width="35.36328125" customWidth="1"/>
    <col min="3" max="3" width="7.90625" customWidth="1"/>
    <col min="4" max="4" width="14.08984375" customWidth="1"/>
    <col min="5" max="5" width="13.6328125" customWidth="1"/>
  </cols>
  <sheetData>
    <row r="1" spans="1:3" x14ac:dyDescent="0.35">
      <c r="A1" s="1" t="s">
        <v>64</v>
      </c>
    </row>
    <row r="4" spans="1:3" x14ac:dyDescent="0.35">
      <c r="B4" t="s">
        <v>65</v>
      </c>
      <c r="C4" t="s">
        <v>48</v>
      </c>
    </row>
    <row r="5" spans="1:3" x14ac:dyDescent="0.35">
      <c r="A5">
        <v>1</v>
      </c>
      <c r="B5" t="s">
        <v>68</v>
      </c>
      <c r="C5">
        <v>42.11</v>
      </c>
    </row>
    <row r="6" spans="1:3" x14ac:dyDescent="0.35">
      <c r="A6">
        <v>2</v>
      </c>
      <c r="B6" t="s">
        <v>69</v>
      </c>
      <c r="C6">
        <v>25.47</v>
      </c>
    </row>
    <row r="7" spans="1:3" x14ac:dyDescent="0.35">
      <c r="A7">
        <v>3</v>
      </c>
      <c r="B7" t="s">
        <v>70</v>
      </c>
      <c r="C7">
        <v>25.45</v>
      </c>
    </row>
    <row r="8" spans="1:3" x14ac:dyDescent="0.35">
      <c r="A8">
        <v>4</v>
      </c>
      <c r="B8" t="s">
        <v>71</v>
      </c>
      <c r="C8">
        <v>20.66</v>
      </c>
    </row>
    <row r="9" spans="1:3" x14ac:dyDescent="0.35">
      <c r="A9">
        <v>5</v>
      </c>
      <c r="B9" t="s">
        <v>72</v>
      </c>
      <c r="C9">
        <v>20.170000000000002</v>
      </c>
    </row>
    <row r="10" spans="1:3" x14ac:dyDescent="0.35">
      <c r="A10">
        <v>6</v>
      </c>
      <c r="B10" t="s">
        <v>73</v>
      </c>
      <c r="C10">
        <v>18.899999999999999</v>
      </c>
    </row>
    <row r="11" spans="1:3" x14ac:dyDescent="0.35">
      <c r="A11">
        <v>7</v>
      </c>
      <c r="B11" t="s">
        <v>74</v>
      </c>
      <c r="C11">
        <v>18.12</v>
      </c>
    </row>
    <row r="12" spans="1:3" x14ac:dyDescent="0.35">
      <c r="A12">
        <v>8</v>
      </c>
      <c r="B12" t="s">
        <v>75</v>
      </c>
      <c r="C12">
        <v>14.03</v>
      </c>
    </row>
    <row r="34" spans="1:1" x14ac:dyDescent="0.35">
      <c r="A34" t="s">
        <v>57</v>
      </c>
    </row>
  </sheetData>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1"/>
  <sheetViews>
    <sheetView workbookViewId="0">
      <selection activeCell="A20" sqref="A20"/>
    </sheetView>
  </sheetViews>
  <sheetFormatPr defaultRowHeight="14.5" x14ac:dyDescent="0.35"/>
  <cols>
    <col min="2" max="2" width="15.54296875" customWidth="1"/>
  </cols>
  <sheetData>
    <row r="1" spans="1:3" x14ac:dyDescent="0.35">
      <c r="A1" s="1" t="s">
        <v>76</v>
      </c>
    </row>
    <row r="5" spans="1:3" x14ac:dyDescent="0.35">
      <c r="C5" t="s">
        <v>48</v>
      </c>
    </row>
    <row r="6" spans="1:3" x14ac:dyDescent="0.35">
      <c r="B6" t="s">
        <v>78</v>
      </c>
      <c r="C6">
        <v>13.27</v>
      </c>
    </row>
    <row r="7" spans="1:3" x14ac:dyDescent="0.35">
      <c r="B7" t="s">
        <v>74</v>
      </c>
      <c r="C7">
        <v>40.36</v>
      </c>
    </row>
    <row r="21" spans="1:1" x14ac:dyDescent="0.35">
      <c r="A21" t="s">
        <v>77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7"/>
  <sheetViews>
    <sheetView workbookViewId="0">
      <selection activeCell="C42" sqref="C42"/>
    </sheetView>
  </sheetViews>
  <sheetFormatPr defaultRowHeight="14.5" x14ac:dyDescent="0.35"/>
  <cols>
    <col min="2" max="2" width="14.54296875" customWidth="1"/>
    <col min="3" max="3" width="13.6328125" customWidth="1"/>
  </cols>
  <sheetData>
    <row r="1" spans="1:3" x14ac:dyDescent="0.35">
      <c r="A1" s="1" t="s">
        <v>79</v>
      </c>
    </row>
    <row r="3" spans="1:3" x14ac:dyDescent="0.35">
      <c r="B3" t="s">
        <v>80</v>
      </c>
      <c r="C3" t="s">
        <v>81</v>
      </c>
    </row>
    <row r="4" spans="1:3" x14ac:dyDescent="0.35">
      <c r="A4" t="s">
        <v>82</v>
      </c>
      <c r="B4">
        <v>182</v>
      </c>
      <c r="C4">
        <v>56</v>
      </c>
    </row>
    <row r="5" spans="1:3" x14ac:dyDescent="0.35">
      <c r="A5" t="s">
        <v>83</v>
      </c>
      <c r="B5">
        <v>120</v>
      </c>
      <c r="C5">
        <v>60</v>
      </c>
    </row>
    <row r="6" spans="1:3" x14ac:dyDescent="0.35">
      <c r="A6" t="s">
        <v>84</v>
      </c>
      <c r="B6">
        <v>90</v>
      </c>
      <c r="C6">
        <v>60</v>
      </c>
    </row>
    <row r="7" spans="1:3" x14ac:dyDescent="0.35">
      <c r="A7" t="s">
        <v>85</v>
      </c>
      <c r="B7">
        <v>90</v>
      </c>
      <c r="C7">
        <v>30</v>
      </c>
    </row>
    <row r="8" spans="1:3" x14ac:dyDescent="0.35">
      <c r="A8" t="s">
        <v>86</v>
      </c>
      <c r="B8">
        <v>60</v>
      </c>
      <c r="C8">
        <v>30</v>
      </c>
    </row>
    <row r="9" spans="1:3" x14ac:dyDescent="0.35">
      <c r="A9" t="s">
        <v>87</v>
      </c>
      <c r="B9">
        <v>60</v>
      </c>
      <c r="C9">
        <v>28</v>
      </c>
    </row>
    <row r="10" spans="1:3" x14ac:dyDescent="0.35">
      <c r="A10" t="s">
        <v>88</v>
      </c>
      <c r="B10">
        <v>42</v>
      </c>
      <c r="C10">
        <v>42</v>
      </c>
    </row>
    <row r="11" spans="1:3" x14ac:dyDescent="0.35">
      <c r="A11" t="s">
        <v>89</v>
      </c>
      <c r="B11">
        <v>0</v>
      </c>
      <c r="C11">
        <v>42</v>
      </c>
    </row>
    <row r="37" spans="1:1" x14ac:dyDescent="0.35">
      <c r="A37" t="s">
        <v>330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3"/>
  <sheetViews>
    <sheetView workbookViewId="0">
      <selection activeCell="A34" sqref="A34"/>
    </sheetView>
  </sheetViews>
  <sheetFormatPr defaultRowHeight="14.5" x14ac:dyDescent="0.35"/>
  <cols>
    <col min="1" max="1" width="25.6328125" customWidth="1"/>
    <col min="3" max="3" width="21.08984375" customWidth="1"/>
    <col min="4" max="4" width="20.453125" customWidth="1"/>
    <col min="9" max="9" width="24.453125" customWidth="1"/>
    <col min="10" max="10" width="32.36328125" customWidth="1"/>
    <col min="11" max="11" width="20.54296875" customWidth="1"/>
    <col min="12" max="12" width="20.453125" customWidth="1"/>
  </cols>
  <sheetData>
    <row r="1" spans="1:12" x14ac:dyDescent="0.35">
      <c r="A1" s="1" t="s">
        <v>90</v>
      </c>
    </row>
    <row r="4" spans="1:12" x14ac:dyDescent="0.35">
      <c r="C4" t="s">
        <v>20</v>
      </c>
      <c r="D4" t="s">
        <v>91</v>
      </c>
      <c r="K4" t="s">
        <v>20</v>
      </c>
      <c r="L4" t="s">
        <v>91</v>
      </c>
    </row>
    <row r="5" spans="1:12" x14ac:dyDescent="0.35">
      <c r="A5" t="s">
        <v>95</v>
      </c>
      <c r="B5" t="s">
        <v>93</v>
      </c>
      <c r="C5" s="3">
        <v>71.463175662015402</v>
      </c>
      <c r="D5" s="3">
        <v>92.02031231368278</v>
      </c>
      <c r="I5" t="s">
        <v>92</v>
      </c>
      <c r="J5" t="s">
        <v>93</v>
      </c>
      <c r="K5" s="3">
        <v>79.903340166736996</v>
      </c>
      <c r="L5" s="3">
        <v>82.778157697978287</v>
      </c>
    </row>
    <row r="6" spans="1:12" x14ac:dyDescent="0.35">
      <c r="A6" t="s">
        <v>95</v>
      </c>
      <c r="B6" t="s">
        <v>96</v>
      </c>
      <c r="C6" s="3">
        <v>78.817653067079277</v>
      </c>
      <c r="D6" s="3">
        <v>74.165827473832806</v>
      </c>
      <c r="I6" t="s">
        <v>92</v>
      </c>
      <c r="J6" t="s">
        <v>94</v>
      </c>
      <c r="K6" s="3">
        <v>88.17404163132592</v>
      </c>
      <c r="L6" s="3">
        <v>25.478047361939872</v>
      </c>
    </row>
    <row r="7" spans="1:12" x14ac:dyDescent="0.35">
      <c r="A7" t="s">
        <v>95</v>
      </c>
      <c r="B7" t="s">
        <v>97</v>
      </c>
      <c r="C7" s="3">
        <v>75.443733304886862</v>
      </c>
      <c r="D7" s="3">
        <v>71.93932615159045</v>
      </c>
    </row>
    <row r="8" spans="1:12" x14ac:dyDescent="0.35">
      <c r="A8" t="s">
        <v>95</v>
      </c>
      <c r="B8" t="s">
        <v>98</v>
      </c>
      <c r="C8" s="3">
        <v>86.224345902075484</v>
      </c>
      <c r="D8" s="3">
        <v>77.251350489979259</v>
      </c>
    </row>
    <row r="9" spans="1:12" x14ac:dyDescent="0.35">
      <c r="A9" t="s">
        <v>95</v>
      </c>
      <c r="B9" t="s">
        <v>99</v>
      </c>
      <c r="C9" s="3">
        <v>84.294095443557481</v>
      </c>
      <c r="D9" s="3">
        <v>91.85350962621041</v>
      </c>
    </row>
    <row r="33" spans="1:1" x14ac:dyDescent="0.35">
      <c r="A33" t="s">
        <v>328</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4"/>
  <sheetViews>
    <sheetView workbookViewId="0">
      <selection activeCell="W8" sqref="W8"/>
    </sheetView>
  </sheetViews>
  <sheetFormatPr defaultRowHeight="14.5" x14ac:dyDescent="0.35"/>
  <sheetData>
    <row r="1" spans="1:4" x14ac:dyDescent="0.35">
      <c r="A1" s="1" t="s">
        <v>104</v>
      </c>
    </row>
    <row r="4" spans="1:4" x14ac:dyDescent="0.35">
      <c r="B4" t="s">
        <v>100</v>
      </c>
      <c r="C4" t="s">
        <v>101</v>
      </c>
      <c r="D4" t="s">
        <v>102</v>
      </c>
    </row>
    <row r="5" spans="1:4" x14ac:dyDescent="0.35">
      <c r="A5">
        <v>1995</v>
      </c>
      <c r="B5" s="3">
        <v>100</v>
      </c>
      <c r="C5" s="3">
        <v>100</v>
      </c>
      <c r="D5" s="3">
        <v>100</v>
      </c>
    </row>
    <row r="6" spans="1:4" x14ac:dyDescent="0.35">
      <c r="A6">
        <v>1996</v>
      </c>
      <c r="B6" s="3">
        <v>106.42857142857143</v>
      </c>
      <c r="C6" s="3">
        <v>102.57945647167206</v>
      </c>
      <c r="D6" s="3">
        <v>104.25867507886434</v>
      </c>
    </row>
    <row r="7" spans="1:4" x14ac:dyDescent="0.35">
      <c r="A7">
        <v>1997</v>
      </c>
      <c r="B7" s="3">
        <v>110.00000000000001</v>
      </c>
      <c r="C7" s="3">
        <v>105.71165361584525</v>
      </c>
      <c r="D7" s="3">
        <v>105.63880126182966</v>
      </c>
    </row>
    <row r="8" spans="1:4" x14ac:dyDescent="0.35">
      <c r="A8">
        <v>1998</v>
      </c>
      <c r="B8" s="3">
        <v>112.14285714285714</v>
      </c>
      <c r="C8" s="3">
        <v>108.84385076001846</v>
      </c>
      <c r="D8" s="3">
        <v>105.59936908517349</v>
      </c>
    </row>
    <row r="9" spans="1:4" x14ac:dyDescent="0.35">
      <c r="A9">
        <v>1999</v>
      </c>
      <c r="B9" s="3">
        <v>115.35714285714286</v>
      </c>
      <c r="C9" s="3">
        <v>112.06817134960849</v>
      </c>
      <c r="D9" s="3">
        <v>106.94006309148267</v>
      </c>
    </row>
    <row r="10" spans="1:4" x14ac:dyDescent="0.35">
      <c r="A10">
        <v>2000</v>
      </c>
      <c r="B10" s="3">
        <v>118.57142857142857</v>
      </c>
      <c r="C10" s="3">
        <v>115.10824504836484</v>
      </c>
      <c r="D10" s="3">
        <v>109.50315457413251</v>
      </c>
    </row>
    <row r="11" spans="1:4" x14ac:dyDescent="0.35">
      <c r="A11">
        <v>2001</v>
      </c>
      <c r="B11" s="3">
        <v>122.85714285714286</v>
      </c>
      <c r="C11" s="3">
        <v>118.79318286503917</v>
      </c>
      <c r="D11" s="3">
        <v>116.0883280757098</v>
      </c>
    </row>
    <row r="12" spans="1:4" x14ac:dyDescent="0.35">
      <c r="A12">
        <v>2002</v>
      </c>
      <c r="B12" s="3">
        <v>128.92857142857144</v>
      </c>
      <c r="C12" s="3">
        <v>122.20175034546294</v>
      </c>
      <c r="D12" s="3">
        <v>119.40063091482651</v>
      </c>
    </row>
    <row r="13" spans="1:4" x14ac:dyDescent="0.35">
      <c r="A13">
        <v>2003</v>
      </c>
      <c r="B13" s="3">
        <v>135</v>
      </c>
      <c r="C13" s="3">
        <v>124.64302164900971</v>
      </c>
      <c r="D13" s="3">
        <v>122.98895899053628</v>
      </c>
    </row>
    <row r="14" spans="1:4" x14ac:dyDescent="0.35">
      <c r="A14">
        <v>2004</v>
      </c>
      <c r="B14" s="3">
        <v>141.42857142857144</v>
      </c>
      <c r="C14" s="3">
        <v>127.49884845693231</v>
      </c>
      <c r="D14" s="3">
        <v>125.94637223974765</v>
      </c>
    </row>
    <row r="15" spans="1:4" x14ac:dyDescent="0.35">
      <c r="A15">
        <v>2005</v>
      </c>
      <c r="B15" s="3">
        <v>150.71428571428572</v>
      </c>
      <c r="C15" s="3">
        <v>130.44679871027179</v>
      </c>
      <c r="D15" s="3">
        <v>128.98264984227131</v>
      </c>
    </row>
    <row r="16" spans="1:4" x14ac:dyDescent="0.35">
      <c r="A16">
        <v>2006</v>
      </c>
      <c r="B16" s="3">
        <v>160</v>
      </c>
      <c r="C16" s="3">
        <v>133.80930446798715</v>
      </c>
      <c r="D16" s="3">
        <v>133.1230283911672</v>
      </c>
    </row>
    <row r="17" spans="1:4" x14ac:dyDescent="0.35">
      <c r="A17">
        <v>2007</v>
      </c>
      <c r="B17" s="3">
        <v>175</v>
      </c>
      <c r="C17" s="3">
        <v>139.42883463841548</v>
      </c>
      <c r="D17" s="3">
        <v>137.06624605678235</v>
      </c>
    </row>
    <row r="18" spans="1:4" x14ac:dyDescent="0.35">
      <c r="A18">
        <v>2008</v>
      </c>
      <c r="B18" s="3">
        <v>190</v>
      </c>
      <c r="C18" s="3">
        <v>148.8714877936435</v>
      </c>
      <c r="D18" s="3">
        <v>141.67981072555204</v>
      </c>
    </row>
    <row r="19" spans="1:4" x14ac:dyDescent="0.35">
      <c r="A19">
        <v>2009</v>
      </c>
      <c r="B19" s="3">
        <v>203.21428571428572</v>
      </c>
      <c r="C19" s="3">
        <v>160.70935052970984</v>
      </c>
      <c r="D19" s="3">
        <v>146.09621451104101</v>
      </c>
    </row>
    <row r="20" spans="1:4" x14ac:dyDescent="0.35">
      <c r="A20">
        <v>2010</v>
      </c>
      <c r="B20" s="3">
        <v>216.42857142857142</v>
      </c>
      <c r="C20" s="3">
        <v>168.86227544910184</v>
      </c>
      <c r="D20" s="3">
        <v>149.48738170347008</v>
      </c>
    </row>
    <row r="21" spans="1:4" x14ac:dyDescent="0.35">
      <c r="A21">
        <v>2011</v>
      </c>
      <c r="B21" s="3">
        <v>231.42857142857144</v>
      </c>
      <c r="C21" s="3">
        <v>176.23215108245051</v>
      </c>
      <c r="D21" s="3">
        <v>154.14037854889591</v>
      </c>
    </row>
    <row r="22" spans="1:4" x14ac:dyDescent="0.35">
      <c r="A22">
        <v>2012</v>
      </c>
      <c r="B22" s="3">
        <v>246.42857142857144</v>
      </c>
      <c r="C22" s="3">
        <v>184.29295255642566</v>
      </c>
      <c r="D22" s="3">
        <v>157.68927444794954</v>
      </c>
    </row>
    <row r="23" spans="1:4" x14ac:dyDescent="0.35">
      <c r="A23">
        <v>2013</v>
      </c>
      <c r="B23" s="3">
        <v>256.42857142857144</v>
      </c>
      <c r="C23" s="3">
        <v>191.01796407185634</v>
      </c>
      <c r="D23" s="3">
        <v>161.27760252365934</v>
      </c>
    </row>
    <row r="24" spans="1:4" x14ac:dyDescent="0.35">
      <c r="A24">
        <v>2014</v>
      </c>
      <c r="B24" s="3">
        <v>266.42857142857139</v>
      </c>
      <c r="C24" s="3">
        <v>196.49930907415941</v>
      </c>
      <c r="D24" s="3">
        <v>165.65457413249214</v>
      </c>
    </row>
    <row r="25" spans="1:4" x14ac:dyDescent="0.35">
      <c r="A25">
        <v>2015</v>
      </c>
      <c r="B25" s="3">
        <v>267.85714285714289</v>
      </c>
      <c r="C25" s="3">
        <v>200.78304928604331</v>
      </c>
      <c r="D25" s="3">
        <v>168.49369085173504</v>
      </c>
    </row>
    <row r="26" spans="1:4" x14ac:dyDescent="0.35">
      <c r="A26">
        <v>2016</v>
      </c>
      <c r="B26" s="3">
        <v>269.28571428571433</v>
      </c>
      <c r="C26" s="3">
        <v>202.94795025333951</v>
      </c>
      <c r="D26" s="3">
        <v>170.82018927444801</v>
      </c>
    </row>
    <row r="27" spans="1:4" x14ac:dyDescent="0.35">
      <c r="A27">
        <v>2017</v>
      </c>
      <c r="B27" s="3">
        <v>275</v>
      </c>
      <c r="C27" s="3">
        <v>204.28374021188395</v>
      </c>
      <c r="D27" s="3">
        <v>173.73817034700318</v>
      </c>
    </row>
    <row r="28" spans="1:4" x14ac:dyDescent="0.35">
      <c r="A28">
        <v>2018</v>
      </c>
      <c r="B28" s="3">
        <v>280.71428571428567</v>
      </c>
      <c r="C28" s="3">
        <v>205.66559189313685</v>
      </c>
      <c r="D28" s="3">
        <v>177.08990536277608</v>
      </c>
    </row>
    <row r="29" spans="1:4" x14ac:dyDescent="0.35">
      <c r="A29">
        <v>2019</v>
      </c>
      <c r="B29" s="3"/>
      <c r="C29" s="3">
        <v>206.72501151543071</v>
      </c>
      <c r="D29" s="3">
        <v>180.00788643533124</v>
      </c>
    </row>
    <row r="34" spans="1:1" x14ac:dyDescent="0.35">
      <c r="A34" t="s">
        <v>103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7"/>
  <sheetViews>
    <sheetView workbookViewId="0">
      <selection activeCell="O22" sqref="O22"/>
    </sheetView>
  </sheetViews>
  <sheetFormatPr defaultColWidth="8.90625" defaultRowHeight="12.5" x14ac:dyDescent="0.25"/>
  <cols>
    <col min="1" max="1" width="8.90625" style="10"/>
    <col min="2" max="2" width="12.54296875" style="10" customWidth="1"/>
    <col min="3" max="3" width="13.08984375" style="10" customWidth="1"/>
    <col min="4" max="4" width="6.6328125" style="10" customWidth="1"/>
    <col min="5" max="5" width="9.36328125" style="10" bestFit="1" customWidth="1"/>
    <col min="6" max="6" width="10.36328125" style="10" bestFit="1" customWidth="1"/>
    <col min="7" max="16384" width="8.90625" style="10"/>
  </cols>
  <sheetData>
    <row r="1" spans="1:6" ht="14.5" x14ac:dyDescent="0.35">
      <c r="A1" s="8" t="s">
        <v>105</v>
      </c>
      <c r="B1" s="8"/>
      <c r="C1" s="9"/>
      <c r="D1" s="9"/>
      <c r="E1" s="9"/>
      <c r="F1" s="9"/>
    </row>
    <row r="2" spans="1:6" ht="14.5" x14ac:dyDescent="0.35">
      <c r="A2" s="8" t="s">
        <v>106</v>
      </c>
      <c r="B2" s="8" t="s">
        <v>107</v>
      </c>
      <c r="C2" s="8" t="s">
        <v>108</v>
      </c>
      <c r="D2" s="8" t="s">
        <v>109</v>
      </c>
      <c r="E2" s="8" t="s">
        <v>110</v>
      </c>
      <c r="F2" s="9"/>
    </row>
    <row r="3" spans="1:6" ht="14.5" x14ac:dyDescent="0.35">
      <c r="A3" s="11">
        <v>0.67502016635444317</v>
      </c>
      <c r="B3" s="11">
        <v>0.25219616855863403</v>
      </c>
      <c r="C3" s="11">
        <v>4.3243844021286032E-2</v>
      </c>
      <c r="D3" s="11">
        <v>2.954117348081052E-2</v>
      </c>
      <c r="E3" s="12">
        <v>1.0000013524151736</v>
      </c>
    </row>
    <row r="4" spans="1:6" ht="14.5" x14ac:dyDescent="0.35">
      <c r="A4" s="9"/>
    </row>
    <row r="8" spans="1:6" x14ac:dyDescent="0.25">
      <c r="B8" s="13"/>
      <c r="C8" s="13"/>
      <c r="D8" s="13"/>
      <c r="E8" s="13"/>
      <c r="F8" s="14"/>
    </row>
    <row r="9" spans="1:6" ht="14.5" x14ac:dyDescent="0.35">
      <c r="B9" s="15"/>
      <c r="C9" s="15"/>
      <c r="D9" s="15"/>
      <c r="E9" s="15"/>
      <c r="F9" s="15"/>
    </row>
    <row r="27" spans="1:1" ht="14.5" x14ac:dyDescent="0.35">
      <c r="A27" s="37" t="s">
        <v>111</v>
      </c>
    </row>
  </sheetData>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7"/>
  <sheetViews>
    <sheetView workbookViewId="0">
      <selection activeCell="J22" sqref="J22"/>
    </sheetView>
  </sheetViews>
  <sheetFormatPr defaultRowHeight="14.5" x14ac:dyDescent="0.35"/>
  <sheetData>
    <row r="1" spans="1:4" x14ac:dyDescent="0.35">
      <c r="A1" s="1" t="s">
        <v>0</v>
      </c>
      <c r="B1" s="1"/>
      <c r="C1" s="1"/>
      <c r="D1" s="1"/>
    </row>
    <row r="2" spans="1:4" x14ac:dyDescent="0.35">
      <c r="A2" s="1" t="s">
        <v>1</v>
      </c>
      <c r="B2" s="1" t="s">
        <v>2</v>
      </c>
      <c r="C2" s="1" t="s">
        <v>3</v>
      </c>
      <c r="D2" s="1" t="s">
        <v>4</v>
      </c>
    </row>
    <row r="3" spans="1:4" x14ac:dyDescent="0.35">
      <c r="A3">
        <v>1921</v>
      </c>
      <c r="B3" s="2">
        <v>56.317404067898039</v>
      </c>
      <c r="C3" s="2">
        <v>43.682595932101968</v>
      </c>
      <c r="D3" s="2"/>
    </row>
    <row r="4" spans="1:4" x14ac:dyDescent="0.35">
      <c r="A4">
        <v>1926</v>
      </c>
      <c r="B4" s="2">
        <v>56.327096558913333</v>
      </c>
      <c r="C4" s="2">
        <v>43.672903441086675</v>
      </c>
      <c r="D4" s="2"/>
    </row>
    <row r="5" spans="1:4" x14ac:dyDescent="0.35">
      <c r="A5">
        <v>1931</v>
      </c>
      <c r="B5" s="2">
        <v>56.336789049928626</v>
      </c>
      <c r="C5" s="2">
        <v>43.663210950071374</v>
      </c>
      <c r="D5" s="2"/>
    </row>
    <row r="6" spans="1:4" x14ac:dyDescent="0.35">
      <c r="A6">
        <v>1936</v>
      </c>
      <c r="B6" s="2">
        <v>56.936086297733389</v>
      </c>
      <c r="C6" s="2">
        <v>43.063913702266611</v>
      </c>
      <c r="D6" s="2"/>
    </row>
    <row r="7" spans="1:4" x14ac:dyDescent="0.35">
      <c r="A7">
        <v>1941</v>
      </c>
      <c r="B7" s="2">
        <v>57.535383545538153</v>
      </c>
      <c r="C7" s="2">
        <v>42.464616454461847</v>
      </c>
      <c r="D7" s="2"/>
    </row>
    <row r="8" spans="1:4" x14ac:dyDescent="0.35">
      <c r="A8">
        <v>1946</v>
      </c>
      <c r="B8" s="2">
        <v>58.134680793342916</v>
      </c>
      <c r="C8" s="2">
        <v>41.865319206657084</v>
      </c>
      <c r="D8" s="2"/>
    </row>
    <row r="9" spans="1:4" x14ac:dyDescent="0.35">
      <c r="A9">
        <v>1951</v>
      </c>
      <c r="B9" s="2">
        <v>61.495180056287396</v>
      </c>
      <c r="C9" s="2">
        <v>36.319903203868002</v>
      </c>
      <c r="D9" s="2">
        <v>2.184916739844609</v>
      </c>
    </row>
    <row r="10" spans="1:4" x14ac:dyDescent="0.35">
      <c r="A10">
        <v>1956</v>
      </c>
      <c r="B10" s="2">
        <v>64.855679319231868</v>
      </c>
      <c r="C10" s="2">
        <v>30.774487201078916</v>
      </c>
      <c r="D10" s="2">
        <v>4.369833479689218</v>
      </c>
    </row>
    <row r="11" spans="1:4" x14ac:dyDescent="0.35">
      <c r="A11">
        <v>1961</v>
      </c>
      <c r="B11" s="2">
        <v>71.83557460056312</v>
      </c>
      <c r="C11" s="2">
        <v>23.841675534016286</v>
      </c>
      <c r="D11" s="2">
        <v>4.3227498654205858</v>
      </c>
    </row>
    <row r="12" spans="1:4" x14ac:dyDescent="0.35">
      <c r="A12">
        <v>1966</v>
      </c>
      <c r="B12" s="2">
        <v>72.772051573659141</v>
      </c>
      <c r="C12" s="2">
        <v>21.954964342913186</v>
      </c>
      <c r="D12" s="2">
        <v>5.2729840834276711</v>
      </c>
    </row>
    <row r="13" spans="1:4" x14ac:dyDescent="0.35">
      <c r="A13">
        <v>1971</v>
      </c>
      <c r="B13" s="2">
        <v>72.71424477212615</v>
      </c>
      <c r="C13" s="2">
        <v>21.961045092451588</v>
      </c>
      <c r="D13" s="2">
        <v>5.324710135422265</v>
      </c>
    </row>
    <row r="14" spans="1:4" x14ac:dyDescent="0.35">
      <c r="A14">
        <v>1976</v>
      </c>
      <c r="B14" s="2">
        <v>72.609016770113072</v>
      </c>
      <c r="C14" s="2">
        <v>22.014547042470081</v>
      </c>
      <c r="D14" s="2">
        <v>5.376436187416858</v>
      </c>
    </row>
    <row r="15" spans="1:4" x14ac:dyDescent="0.35">
      <c r="A15">
        <v>1981</v>
      </c>
      <c r="B15" s="2">
        <v>71.58510972876671</v>
      </c>
      <c r="C15" s="2">
        <v>21.539683921105986</v>
      </c>
      <c r="D15" s="2">
        <v>5.271005349332059</v>
      </c>
    </row>
    <row r="16" spans="1:4" x14ac:dyDescent="0.35">
      <c r="A16">
        <v>1986</v>
      </c>
      <c r="B16" s="2">
        <v>73.912242397062897</v>
      </c>
      <c r="C16" s="2">
        <v>20.345196282545963</v>
      </c>
      <c r="D16" s="2">
        <v>5.7425613203911343</v>
      </c>
    </row>
    <row r="17" spans="1:4" x14ac:dyDescent="0.35">
      <c r="A17">
        <v>1991</v>
      </c>
      <c r="B17" s="2">
        <v>72.902989825982417</v>
      </c>
      <c r="C17" s="2">
        <v>20.89626626580527</v>
      </c>
      <c r="D17" s="2">
        <v>6.2007439082123064</v>
      </c>
    </row>
    <row r="18" spans="1:4" x14ac:dyDescent="0.35">
      <c r="A18">
        <v>1996</v>
      </c>
      <c r="B18" s="2">
        <v>71.154167421216627</v>
      </c>
      <c r="C18" s="2">
        <v>23.384706213326368</v>
      </c>
      <c r="D18" s="2">
        <v>5.4611263654570035</v>
      </c>
    </row>
    <row r="19" spans="1:4" x14ac:dyDescent="0.35">
      <c r="A19">
        <v>2001</v>
      </c>
      <c r="B19" s="2">
        <v>71.591224044248818</v>
      </c>
      <c r="C19" s="2">
        <v>23.56008440429861</v>
      </c>
      <c r="D19" s="2">
        <v>4.8486915514525775</v>
      </c>
    </row>
    <row r="20" spans="1:4" x14ac:dyDescent="0.35">
      <c r="A20">
        <v>2006</v>
      </c>
      <c r="B20" s="2">
        <v>70.159421381688048</v>
      </c>
      <c r="C20" s="2">
        <v>25.472771987819133</v>
      </c>
      <c r="D20" s="2">
        <v>4.367806630492816</v>
      </c>
    </row>
    <row r="21" spans="1:4" x14ac:dyDescent="0.35">
      <c r="A21">
        <v>2011</v>
      </c>
      <c r="B21" s="2">
        <v>68.83091270379964</v>
      </c>
      <c r="C21" s="2">
        <v>27.019857035205519</v>
      </c>
      <c r="D21" s="2">
        <v>4.1492302609948419</v>
      </c>
    </row>
    <row r="22" spans="1:4" x14ac:dyDescent="0.35">
      <c r="A22" s="38">
        <v>2016</v>
      </c>
      <c r="B22" s="2">
        <v>67.807289607642545</v>
      </c>
      <c r="C22" s="2">
        <v>28.458033545597683</v>
      </c>
      <c r="D22" s="2">
        <v>3.7346768467597609</v>
      </c>
    </row>
    <row r="27" spans="1:4" x14ac:dyDescent="0.35">
      <c r="A27" t="s">
        <v>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2"/>
  <sheetViews>
    <sheetView workbookViewId="0">
      <selection activeCell="C20" sqref="C20"/>
    </sheetView>
  </sheetViews>
  <sheetFormatPr defaultRowHeight="14.5" x14ac:dyDescent="0.35"/>
  <sheetData>
    <row r="1" spans="1:3" x14ac:dyDescent="0.35">
      <c r="A1" s="1" t="s">
        <v>8</v>
      </c>
      <c r="B1" s="1" t="s">
        <v>9</v>
      </c>
      <c r="C1" s="1"/>
    </row>
    <row r="2" spans="1:3" x14ac:dyDescent="0.35">
      <c r="A2" s="1" t="s">
        <v>1</v>
      </c>
      <c r="B2" s="1" t="s">
        <v>10</v>
      </c>
      <c r="C2" s="1" t="s">
        <v>11</v>
      </c>
    </row>
    <row r="3" spans="1:3" x14ac:dyDescent="0.35">
      <c r="A3">
        <v>1995</v>
      </c>
      <c r="B3" s="2">
        <v>0</v>
      </c>
      <c r="C3" s="2">
        <v>0</v>
      </c>
    </row>
    <row r="4" spans="1:3" x14ac:dyDescent="0.35">
      <c r="A4">
        <v>1996</v>
      </c>
      <c r="B4" s="2">
        <v>-4.3619549066840513</v>
      </c>
      <c r="C4" s="2">
        <v>1.6733100539121804</v>
      </c>
    </row>
    <row r="5" spans="1:3" x14ac:dyDescent="0.35">
      <c r="A5">
        <v>1997</v>
      </c>
      <c r="B5" s="2">
        <v>-5.6423143362940076</v>
      </c>
      <c r="C5" s="2">
        <v>1.5164909639519886</v>
      </c>
    </row>
    <row r="6" spans="1:3" x14ac:dyDescent="0.35">
      <c r="A6">
        <v>1998</v>
      </c>
      <c r="B6" s="2">
        <v>-0.58548405493834554</v>
      </c>
      <c r="C6" s="2">
        <v>2.2033209518906638</v>
      </c>
    </row>
    <row r="7" spans="1:3" x14ac:dyDescent="0.35">
      <c r="A7">
        <v>1999</v>
      </c>
      <c r="B7" s="2">
        <v>2.7709324698052651</v>
      </c>
      <c r="C7" s="2">
        <v>2.367576618562639</v>
      </c>
    </row>
    <row r="8" spans="1:3" x14ac:dyDescent="0.35">
      <c r="A8">
        <v>2000</v>
      </c>
      <c r="B8" s="2">
        <v>6.7196642956149688</v>
      </c>
      <c r="C8" s="2">
        <v>8.8750121256175873E-2</v>
      </c>
    </row>
    <row r="9" spans="1:3" x14ac:dyDescent="0.35">
      <c r="A9">
        <v>2001</v>
      </c>
      <c r="B9" s="2">
        <v>7.1885957042139736</v>
      </c>
      <c r="C9" s="2">
        <v>-2.9468290969780542</v>
      </c>
    </row>
    <row r="10" spans="1:3" x14ac:dyDescent="0.35">
      <c r="A10">
        <v>2002</v>
      </c>
      <c r="B10" s="2">
        <v>20.055081291214847</v>
      </c>
      <c r="C10" s="2">
        <v>-2.0794870094845375</v>
      </c>
    </row>
    <row r="11" spans="1:3" x14ac:dyDescent="0.35">
      <c r="A11">
        <v>2003</v>
      </c>
      <c r="B11" s="2">
        <v>39.299300786095223</v>
      </c>
      <c r="C11" s="2">
        <v>0.84642306105897624</v>
      </c>
    </row>
    <row r="12" spans="1:3" x14ac:dyDescent="0.35">
      <c r="A12">
        <v>2004</v>
      </c>
      <c r="B12" s="2">
        <v>46.169712078131383</v>
      </c>
      <c r="C12" s="2">
        <v>-1.7004569820481152</v>
      </c>
    </row>
    <row r="13" spans="1:3" x14ac:dyDescent="0.35">
      <c r="A13">
        <v>2005</v>
      </c>
      <c r="B13" s="2">
        <v>38.145174942158853</v>
      </c>
      <c r="C13" s="2">
        <v>-2.3113299132265563</v>
      </c>
    </row>
    <row r="14" spans="1:3" x14ac:dyDescent="0.35">
      <c r="A14">
        <v>2006</v>
      </c>
      <c r="B14" s="2">
        <v>36.264788257682824</v>
      </c>
      <c r="C14" s="2">
        <v>-1.3564176643477532</v>
      </c>
    </row>
    <row r="15" spans="1:3" x14ac:dyDescent="0.35">
      <c r="A15">
        <v>2007</v>
      </c>
      <c r="B15" s="2">
        <v>34.994378538852366</v>
      </c>
      <c r="C15" s="2">
        <v>-1.6904718921089357</v>
      </c>
    </row>
    <row r="16" spans="1:3" x14ac:dyDescent="0.35">
      <c r="A16">
        <v>2008</v>
      </c>
      <c r="B16" s="2">
        <v>35.91116841915656</v>
      </c>
      <c r="C16" s="2">
        <v>-3.1861828290356442</v>
      </c>
    </row>
    <row r="17" spans="1:3" x14ac:dyDescent="0.35">
      <c r="A17">
        <v>2009</v>
      </c>
      <c r="B17" s="2">
        <v>25.569560604353292</v>
      </c>
      <c r="C17" s="2">
        <v>-2.5088601443276515</v>
      </c>
    </row>
    <row r="18" spans="1:3" x14ac:dyDescent="0.35">
      <c r="A18">
        <v>2010</v>
      </c>
      <c r="B18" s="2">
        <v>40.879323560491883</v>
      </c>
      <c r="C18" s="2">
        <v>2.445872522524084</v>
      </c>
    </row>
    <row r="19" spans="1:3" x14ac:dyDescent="0.35">
      <c r="A19">
        <v>2011</v>
      </c>
      <c r="B19" s="2">
        <v>35.366301928095197</v>
      </c>
      <c r="C19" s="2">
        <v>2.3161605053443557</v>
      </c>
    </row>
    <row r="20" spans="1:3" x14ac:dyDescent="0.35">
      <c r="A20">
        <v>2012</v>
      </c>
      <c r="B20" s="2">
        <v>26.635965080765999</v>
      </c>
      <c r="C20" s="2">
        <v>4.8005441048313502</v>
      </c>
    </row>
    <row r="21" spans="1:3" x14ac:dyDescent="0.35">
      <c r="A21">
        <v>2013</v>
      </c>
      <c r="B21" s="2">
        <v>28.961611269265131</v>
      </c>
      <c r="C21" s="2">
        <v>7.9786718057142547</v>
      </c>
    </row>
    <row r="22" spans="1:3" x14ac:dyDescent="0.35">
      <c r="A22">
        <v>2014</v>
      </c>
      <c r="B22" s="2">
        <v>36.689217601308542</v>
      </c>
      <c r="C22" s="2">
        <v>8.3509451541147861</v>
      </c>
    </row>
    <row r="23" spans="1:3" x14ac:dyDescent="0.35">
      <c r="A23">
        <v>2015</v>
      </c>
      <c r="B23" s="2">
        <v>43.762453344483809</v>
      </c>
      <c r="C23" s="2">
        <v>6.0213413240984837</v>
      </c>
    </row>
    <row r="24" spans="1:3" x14ac:dyDescent="0.35">
      <c r="A24">
        <v>2016</v>
      </c>
      <c r="B24" s="2">
        <v>53.359819355793746</v>
      </c>
      <c r="C24" s="2">
        <v>5.7882967360015636</v>
      </c>
    </row>
    <row r="25" spans="1:3" x14ac:dyDescent="0.35">
      <c r="A25">
        <v>2017</v>
      </c>
      <c r="B25" s="2">
        <v>64.915742089076474</v>
      </c>
      <c r="C25" s="2">
        <v>7.673112905030699</v>
      </c>
    </row>
    <row r="26" spans="1:3" x14ac:dyDescent="0.35">
      <c r="A26">
        <v>2018</v>
      </c>
      <c r="B26" s="2">
        <v>68.943493724963048</v>
      </c>
      <c r="C26" s="2">
        <v>8.7135742794959281</v>
      </c>
    </row>
    <row r="32" spans="1:3" x14ac:dyDescent="0.35">
      <c r="A32" t="s">
        <v>12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8"/>
  <sheetViews>
    <sheetView workbookViewId="0">
      <selection activeCell="B11" sqref="B11"/>
    </sheetView>
  </sheetViews>
  <sheetFormatPr defaultRowHeight="14.5" x14ac:dyDescent="0.35"/>
  <sheetData>
    <row r="1" spans="1:6" x14ac:dyDescent="0.35">
      <c r="A1" s="1" t="s">
        <v>112</v>
      </c>
      <c r="B1" s="1" t="s">
        <v>113</v>
      </c>
    </row>
    <row r="2" spans="1:6" x14ac:dyDescent="0.35">
      <c r="A2" s="1" t="s">
        <v>1</v>
      </c>
      <c r="C2" s="1" t="s">
        <v>114</v>
      </c>
      <c r="D2" s="1"/>
      <c r="E2" s="1"/>
      <c r="F2" s="1" t="s">
        <v>115</v>
      </c>
    </row>
    <row r="3" spans="1:6" x14ac:dyDescent="0.35">
      <c r="B3" s="4" t="s">
        <v>116</v>
      </c>
      <c r="C3" s="4" t="s">
        <v>117</v>
      </c>
      <c r="D3" s="4" t="s">
        <v>118</v>
      </c>
      <c r="E3" s="4"/>
    </row>
    <row r="4" spans="1:6" x14ac:dyDescent="0.35">
      <c r="A4">
        <v>2007</v>
      </c>
      <c r="B4">
        <v>333085</v>
      </c>
      <c r="C4">
        <v>12622</v>
      </c>
      <c r="D4">
        <v>33526</v>
      </c>
      <c r="F4" s="2">
        <v>18.20819489523517</v>
      </c>
    </row>
    <row r="5" spans="1:6" x14ac:dyDescent="0.35">
      <c r="A5">
        <v>2008</v>
      </c>
      <c r="B5">
        <v>331136</v>
      </c>
      <c r="C5">
        <v>12375</v>
      </c>
      <c r="D5">
        <v>35043</v>
      </c>
      <c r="F5" s="2">
        <v>17.814976563823578</v>
      </c>
    </row>
    <row r="6" spans="1:6" x14ac:dyDescent="0.35">
      <c r="A6">
        <v>2009</v>
      </c>
      <c r="B6">
        <v>328736</v>
      </c>
      <c r="C6">
        <v>11582</v>
      </c>
      <c r="D6">
        <v>38524</v>
      </c>
      <c r="F6" s="2">
        <v>17.46484869360539</v>
      </c>
    </row>
    <row r="7" spans="1:6" x14ac:dyDescent="0.35">
      <c r="A7">
        <v>2010</v>
      </c>
      <c r="B7">
        <v>325726</v>
      </c>
      <c r="C7">
        <v>11451</v>
      </c>
      <c r="D7">
        <v>42559</v>
      </c>
      <c r="F7" s="2">
        <v>17.235813687488086</v>
      </c>
    </row>
    <row r="8" spans="1:6" x14ac:dyDescent="0.35">
      <c r="A8">
        <v>2011</v>
      </c>
      <c r="B8">
        <v>324908</v>
      </c>
      <c r="C8">
        <v>9564</v>
      </c>
      <c r="D8">
        <v>55159</v>
      </c>
      <c r="F8" s="2">
        <v>17.440957923008057</v>
      </c>
    </row>
    <row r="9" spans="1:6" x14ac:dyDescent="0.35">
      <c r="A9">
        <v>2012</v>
      </c>
      <c r="B9">
        <v>323423</v>
      </c>
      <c r="C9">
        <v>9692</v>
      </c>
      <c r="D9">
        <v>61345</v>
      </c>
      <c r="F9" s="2">
        <v>17.351485692920139</v>
      </c>
    </row>
    <row r="10" spans="1:6" x14ac:dyDescent="0.35">
      <c r="A10">
        <v>2013</v>
      </c>
      <c r="B10">
        <v>321213</v>
      </c>
      <c r="C10">
        <v>9820</v>
      </c>
      <c r="D10">
        <v>65632</v>
      </c>
      <c r="F10" s="2">
        <v>17.150781949230591</v>
      </c>
    </row>
    <row r="11" spans="1:6" x14ac:dyDescent="0.35">
      <c r="A11">
        <v>2014</v>
      </c>
      <c r="B11">
        <v>317008</v>
      </c>
      <c r="C11">
        <v>9790</v>
      </c>
      <c r="D11">
        <v>66708</v>
      </c>
      <c r="F11" s="2">
        <v>16.762269069718901</v>
      </c>
    </row>
    <row r="12" spans="1:6" x14ac:dyDescent="0.35">
      <c r="A12">
        <v>2015</v>
      </c>
      <c r="B12">
        <v>314963</v>
      </c>
      <c r="C12">
        <v>9732</v>
      </c>
      <c r="D12">
        <v>69171</v>
      </c>
      <c r="F12" s="2">
        <v>16.537873698354048</v>
      </c>
    </row>
    <row r="13" spans="1:6" x14ac:dyDescent="0.35">
      <c r="A13">
        <v>2016</v>
      </c>
      <c r="B13">
        <v>312219</v>
      </c>
      <c r="C13">
        <v>9660</v>
      </c>
      <c r="D13">
        <v>72038</v>
      </c>
      <c r="F13" s="2">
        <v>16.28368518740518</v>
      </c>
    </row>
    <row r="14" spans="1:6" x14ac:dyDescent="0.35">
      <c r="A14">
        <v>2017</v>
      </c>
      <c r="B14">
        <v>310483</v>
      </c>
      <c r="C14">
        <v>9574</v>
      </c>
      <c r="D14">
        <v>75634</v>
      </c>
      <c r="F14" s="2">
        <v>16.083757758547105</v>
      </c>
    </row>
    <row r="15" spans="1:6" x14ac:dyDescent="0.35">
      <c r="A15">
        <v>2018</v>
      </c>
      <c r="B15">
        <v>304532</v>
      </c>
      <c r="C15">
        <v>13817</v>
      </c>
      <c r="D15">
        <v>80233</v>
      </c>
      <c r="F15" s="2">
        <v>15.947936797544882</v>
      </c>
    </row>
    <row r="28" spans="1:1" x14ac:dyDescent="0.35">
      <c r="A28" t="s">
        <v>119</v>
      </c>
    </row>
  </sheetData>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8"/>
  <sheetViews>
    <sheetView workbookViewId="0">
      <selection activeCell="K3" sqref="K3"/>
    </sheetView>
  </sheetViews>
  <sheetFormatPr defaultRowHeight="14.5" x14ac:dyDescent="0.35"/>
  <sheetData>
    <row r="1" spans="1:11" x14ac:dyDescent="0.35">
      <c r="A1" s="1" t="s">
        <v>120</v>
      </c>
      <c r="B1" s="1" t="s">
        <v>121</v>
      </c>
    </row>
    <row r="2" spans="1:11" x14ac:dyDescent="0.35">
      <c r="A2" s="1" t="s">
        <v>122</v>
      </c>
      <c r="B2" s="1"/>
      <c r="C2" s="1" t="s">
        <v>27</v>
      </c>
      <c r="D2" s="1" t="s">
        <v>28</v>
      </c>
      <c r="H2" s="1" t="s">
        <v>123</v>
      </c>
      <c r="K2" s="1" t="s">
        <v>124</v>
      </c>
    </row>
    <row r="3" spans="1:11" x14ac:dyDescent="0.35">
      <c r="A3">
        <v>1</v>
      </c>
      <c r="C3" s="2">
        <v>34.160896396501201</v>
      </c>
      <c r="D3" s="2">
        <v>0.19189417740533099</v>
      </c>
      <c r="H3" s="2">
        <v>33.017225849688089</v>
      </c>
      <c r="K3" s="2">
        <v>3.063987020320964</v>
      </c>
    </row>
    <row r="4" spans="1:11" x14ac:dyDescent="0.35">
      <c r="A4">
        <v>2</v>
      </c>
      <c r="C4" s="2">
        <v>39.345319130788297</v>
      </c>
      <c r="D4" s="2">
        <v>7.0548050522602199E-2</v>
      </c>
    </row>
    <row r="5" spans="1:11" x14ac:dyDescent="0.35">
      <c r="A5">
        <v>3</v>
      </c>
      <c r="C5" s="2">
        <v>42.656641603781701</v>
      </c>
      <c r="D5" s="2">
        <v>2.8240957978135899E-2</v>
      </c>
    </row>
    <row r="6" spans="1:11" x14ac:dyDescent="0.35">
      <c r="A6">
        <v>4</v>
      </c>
      <c r="C6" s="2">
        <v>40.395723774333298</v>
      </c>
      <c r="D6" s="2">
        <v>8.04894749029662E-3</v>
      </c>
    </row>
    <row r="7" spans="1:11" x14ac:dyDescent="0.35">
      <c r="A7">
        <v>5</v>
      </c>
      <c r="C7" s="2">
        <v>35.028355999423496</v>
      </c>
      <c r="D7">
        <v>0</v>
      </c>
    </row>
    <row r="8" spans="1:11" x14ac:dyDescent="0.35">
      <c r="A8">
        <v>6</v>
      </c>
      <c r="C8" s="2">
        <v>32.125174853816105</v>
      </c>
      <c r="D8">
        <v>0</v>
      </c>
    </row>
    <row r="9" spans="1:11" x14ac:dyDescent="0.35">
      <c r="A9">
        <v>7</v>
      </c>
      <c r="C9" s="2">
        <v>27.381964713242802</v>
      </c>
      <c r="D9">
        <v>0</v>
      </c>
    </row>
    <row r="10" spans="1:11" x14ac:dyDescent="0.35">
      <c r="A10">
        <v>8</v>
      </c>
      <c r="C10" s="2">
        <v>28.923898365222499</v>
      </c>
      <c r="D10">
        <v>0</v>
      </c>
    </row>
    <row r="11" spans="1:11" x14ac:dyDescent="0.35">
      <c r="A11">
        <v>9</v>
      </c>
      <c r="C11" s="2">
        <v>26.888674606317199</v>
      </c>
      <c r="D11">
        <v>0</v>
      </c>
    </row>
    <row r="12" spans="1:11" x14ac:dyDescent="0.35">
      <c r="A12">
        <v>10</v>
      </c>
      <c r="C12" s="2">
        <v>23.265609053454302</v>
      </c>
      <c r="D12">
        <v>0</v>
      </c>
    </row>
    <row r="28" spans="1:1" x14ac:dyDescent="0.35">
      <c r="A28" t="s">
        <v>35</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opLeftCell="B10" workbookViewId="0">
      <selection activeCell="I30" sqref="I30"/>
    </sheetView>
  </sheetViews>
  <sheetFormatPr defaultRowHeight="14.5" x14ac:dyDescent="0.35"/>
  <sheetData>
    <row r="1" spans="1:19" x14ac:dyDescent="0.35">
      <c r="A1" s="1" t="s">
        <v>7</v>
      </c>
    </row>
    <row r="4" spans="1:19" x14ac:dyDescent="0.35">
      <c r="A4" s="1"/>
      <c r="B4" s="1" t="s">
        <v>13</v>
      </c>
      <c r="C4" s="1"/>
      <c r="P4" s="1" t="s">
        <v>14</v>
      </c>
    </row>
    <row r="5" spans="1:19" x14ac:dyDescent="0.35">
      <c r="A5" s="1" t="s">
        <v>1</v>
      </c>
      <c r="B5" s="1" t="s">
        <v>10</v>
      </c>
      <c r="C5" s="1" t="s">
        <v>11</v>
      </c>
    </row>
    <row r="6" spans="1:19" x14ac:dyDescent="0.35">
      <c r="A6">
        <v>1995</v>
      </c>
      <c r="B6" s="2">
        <v>0</v>
      </c>
      <c r="C6" s="2">
        <v>0</v>
      </c>
      <c r="P6" t="s">
        <v>15</v>
      </c>
      <c r="Q6" t="s">
        <v>16</v>
      </c>
      <c r="R6" t="s">
        <v>17</v>
      </c>
      <c r="S6" t="s">
        <v>18</v>
      </c>
    </row>
    <row r="7" spans="1:19" x14ac:dyDescent="0.35">
      <c r="A7">
        <v>1996</v>
      </c>
      <c r="B7" s="2">
        <v>-4.3619549066840513</v>
      </c>
      <c r="C7" s="2">
        <v>1.6733100539121804</v>
      </c>
      <c r="O7">
        <v>1995</v>
      </c>
      <c r="P7" s="3">
        <v>66.7</v>
      </c>
      <c r="Q7" s="3">
        <v>44.3</v>
      </c>
      <c r="R7" s="3">
        <v>39.299999999999997</v>
      </c>
      <c r="S7" s="3">
        <v>32.299999999999997</v>
      </c>
    </row>
    <row r="8" spans="1:19" x14ac:dyDescent="0.35">
      <c r="A8">
        <v>1997</v>
      </c>
      <c r="B8" s="2">
        <v>-5.6423143362940076</v>
      </c>
      <c r="C8" s="2">
        <v>1.5164909639519886</v>
      </c>
      <c r="O8">
        <v>1996</v>
      </c>
      <c r="P8" s="3">
        <v>56.363640000000004</v>
      </c>
      <c r="Q8" s="3">
        <v>39.893619999999999</v>
      </c>
      <c r="R8" s="3">
        <v>39.215689999999995</v>
      </c>
      <c r="S8" s="3">
        <v>31.468530000000001</v>
      </c>
    </row>
    <row r="9" spans="1:19" x14ac:dyDescent="0.35">
      <c r="A9">
        <v>1998</v>
      </c>
      <c r="B9" s="2">
        <v>-0.58548405493834554</v>
      </c>
      <c r="C9" s="2">
        <v>2.2033209518906638</v>
      </c>
      <c r="O9">
        <v>1997</v>
      </c>
      <c r="P9" s="3">
        <v>48.484850000000002</v>
      </c>
      <c r="Q9" s="3">
        <v>43.137250000000002</v>
      </c>
      <c r="R9" s="3">
        <v>38.352269999999997</v>
      </c>
      <c r="S9" s="3">
        <v>31.716419999999999</v>
      </c>
    </row>
    <row r="10" spans="1:19" x14ac:dyDescent="0.35">
      <c r="A10">
        <v>1999</v>
      </c>
      <c r="B10" s="2">
        <v>2.7709324698052651</v>
      </c>
      <c r="C10" s="2">
        <v>2.367576618562639</v>
      </c>
      <c r="O10">
        <v>1998</v>
      </c>
      <c r="P10" s="3">
        <v>57.142859999999999</v>
      </c>
      <c r="Q10" s="3">
        <v>47.872340000000001</v>
      </c>
      <c r="R10" s="3">
        <v>39.719630000000002</v>
      </c>
      <c r="S10" s="3">
        <v>31.83024</v>
      </c>
    </row>
    <row r="11" spans="1:19" x14ac:dyDescent="0.35">
      <c r="A11">
        <v>2000</v>
      </c>
      <c r="B11" s="2">
        <v>6.7196642956149688</v>
      </c>
      <c r="C11" s="2">
        <v>8.8750121256175873E-2</v>
      </c>
      <c r="O11">
        <v>1999</v>
      </c>
      <c r="P11" s="3">
        <v>54.508029999999998</v>
      </c>
      <c r="Q11" s="3">
        <v>44.872129999999999</v>
      </c>
      <c r="R11" s="3">
        <v>38.760159999999999</v>
      </c>
      <c r="S11" s="3">
        <v>31.321280000000002</v>
      </c>
    </row>
    <row r="12" spans="1:19" x14ac:dyDescent="0.35">
      <c r="A12">
        <v>2001</v>
      </c>
      <c r="B12" s="2">
        <v>7.1885957042139736</v>
      </c>
      <c r="C12" s="2">
        <v>-2.9468290969780542</v>
      </c>
      <c r="O12">
        <v>2000</v>
      </c>
      <c r="P12" s="3">
        <v>51.873199999999997</v>
      </c>
      <c r="Q12" s="3">
        <v>41.871920000000003</v>
      </c>
      <c r="R12" s="3">
        <v>37.800689999999996</v>
      </c>
      <c r="S12" s="3">
        <v>30.81232</v>
      </c>
    </row>
    <row r="13" spans="1:19" x14ac:dyDescent="0.35">
      <c r="A13">
        <v>2002</v>
      </c>
      <c r="B13" s="2">
        <v>20.055081291214847</v>
      </c>
      <c r="C13" s="2">
        <v>-2.0794870094845375</v>
      </c>
      <c r="O13">
        <v>2001</v>
      </c>
      <c r="P13" s="3">
        <v>59.027779999999993</v>
      </c>
      <c r="Q13" s="3">
        <v>38.095240000000004</v>
      </c>
      <c r="R13" s="3">
        <v>38.461539999999999</v>
      </c>
      <c r="S13" s="3">
        <v>27.656479999999998</v>
      </c>
    </row>
    <row r="14" spans="1:19" x14ac:dyDescent="0.35">
      <c r="A14">
        <v>2003</v>
      </c>
      <c r="B14" s="2">
        <v>39.299300786095223</v>
      </c>
      <c r="C14" s="2">
        <v>0.84642306105897624</v>
      </c>
      <c r="O14">
        <v>2002</v>
      </c>
      <c r="P14" s="3">
        <v>57.371034999999992</v>
      </c>
      <c r="Q14" s="3">
        <v>41.07405</v>
      </c>
      <c r="R14" s="3">
        <v>38.686025000000001</v>
      </c>
      <c r="S14" s="3">
        <v>28.606565</v>
      </c>
    </row>
    <row r="15" spans="1:19" x14ac:dyDescent="0.35">
      <c r="A15">
        <v>2004</v>
      </c>
      <c r="B15" s="2">
        <v>46.169712078131383</v>
      </c>
      <c r="C15" s="2">
        <v>-1.7004569820481152</v>
      </c>
      <c r="O15">
        <v>2003</v>
      </c>
      <c r="P15" s="3">
        <v>55.714289999999998</v>
      </c>
      <c r="Q15" s="3">
        <v>44.052860000000003</v>
      </c>
      <c r="R15" s="3">
        <v>38.910509999999995</v>
      </c>
      <c r="S15" s="3">
        <v>29.556650000000001</v>
      </c>
    </row>
    <row r="16" spans="1:19" x14ac:dyDescent="0.35">
      <c r="A16">
        <v>2005</v>
      </c>
      <c r="B16" s="2">
        <v>38.145174942158853</v>
      </c>
      <c r="C16" s="2">
        <v>-2.3113299132265563</v>
      </c>
      <c r="O16">
        <v>2004</v>
      </c>
      <c r="P16" s="3">
        <v>53.072140000000005</v>
      </c>
      <c r="Q16" s="3">
        <v>38.17933</v>
      </c>
      <c r="R16" s="3">
        <v>34.704599999999999</v>
      </c>
      <c r="S16" s="3">
        <v>27.897889999999997</v>
      </c>
    </row>
    <row r="17" spans="1:19" x14ac:dyDescent="0.35">
      <c r="A17">
        <v>2006</v>
      </c>
      <c r="B17" s="2">
        <v>36.264788257682824</v>
      </c>
      <c r="C17" s="2">
        <v>-1.3564176643477532</v>
      </c>
      <c r="O17">
        <v>2005</v>
      </c>
      <c r="P17" s="3">
        <v>53.599695000000004</v>
      </c>
      <c r="Q17" s="3">
        <v>38.939819999999997</v>
      </c>
      <c r="R17" s="3">
        <v>34.775715000000005</v>
      </c>
      <c r="S17" s="3">
        <v>28.214570000000002</v>
      </c>
    </row>
    <row r="18" spans="1:19" x14ac:dyDescent="0.35">
      <c r="A18">
        <v>2007</v>
      </c>
      <c r="B18" s="2">
        <v>34.994378538852366</v>
      </c>
      <c r="C18" s="2">
        <v>-1.6904718921089357</v>
      </c>
      <c r="O18">
        <v>2006</v>
      </c>
      <c r="P18" s="3">
        <v>54.127250000000004</v>
      </c>
      <c r="Q18" s="3">
        <v>39.700310000000002</v>
      </c>
      <c r="R18" s="3">
        <v>34.846830000000004</v>
      </c>
      <c r="S18" s="3">
        <v>28.531250000000004</v>
      </c>
    </row>
    <row r="19" spans="1:19" x14ac:dyDescent="0.35">
      <c r="A19">
        <v>2008</v>
      </c>
      <c r="B19" s="2">
        <v>35.91116841915656</v>
      </c>
      <c r="C19" s="2">
        <v>-3.1861828290356442</v>
      </c>
      <c r="O19">
        <v>2007</v>
      </c>
      <c r="P19" s="3">
        <v>51.272790000000001</v>
      </c>
      <c r="Q19" s="3">
        <v>40.307225000000003</v>
      </c>
      <c r="R19" s="3">
        <v>33.755075000000005</v>
      </c>
      <c r="S19" s="3">
        <v>26.861465000000003</v>
      </c>
    </row>
    <row r="20" spans="1:19" x14ac:dyDescent="0.35">
      <c r="A20">
        <v>2009</v>
      </c>
      <c r="B20" s="2">
        <v>25.569560604353292</v>
      </c>
      <c r="C20" s="2">
        <v>-2.5088601443276515</v>
      </c>
      <c r="O20">
        <v>2008</v>
      </c>
      <c r="P20" s="3">
        <v>48.418329999999997</v>
      </c>
      <c r="Q20" s="3">
        <v>40.914139999999996</v>
      </c>
      <c r="R20" s="3">
        <v>32.663319999999999</v>
      </c>
      <c r="S20" s="3">
        <v>25.191679999999998</v>
      </c>
    </row>
    <row r="21" spans="1:19" x14ac:dyDescent="0.35">
      <c r="A21">
        <v>2010</v>
      </c>
      <c r="B21" s="2">
        <v>40.879323560491883</v>
      </c>
      <c r="C21" s="2">
        <v>2.445872522524084</v>
      </c>
      <c r="O21">
        <v>2009</v>
      </c>
      <c r="P21" s="3">
        <v>51.341674999999995</v>
      </c>
      <c r="Q21" s="3">
        <v>41.040904999999995</v>
      </c>
      <c r="R21" s="3">
        <v>32.704805</v>
      </c>
      <c r="S21" s="3">
        <v>26.565079999999998</v>
      </c>
    </row>
    <row r="22" spans="1:19" x14ac:dyDescent="0.35">
      <c r="A22">
        <v>2011</v>
      </c>
      <c r="B22" s="2">
        <v>35.366301928095197</v>
      </c>
      <c r="C22" s="2">
        <v>2.3161605053443557</v>
      </c>
      <c r="O22">
        <v>2010</v>
      </c>
      <c r="P22" s="3">
        <v>54.26502</v>
      </c>
      <c r="Q22" s="3">
        <v>41.167670000000001</v>
      </c>
      <c r="R22" s="3">
        <v>32.746290000000002</v>
      </c>
      <c r="S22" s="3">
        <v>27.938479999999998</v>
      </c>
    </row>
    <row r="23" spans="1:19" x14ac:dyDescent="0.35">
      <c r="A23">
        <v>2012</v>
      </c>
      <c r="B23" s="2">
        <v>26.635965080765999</v>
      </c>
      <c r="C23" s="2">
        <v>4.8005441048313502</v>
      </c>
      <c r="O23">
        <v>2011</v>
      </c>
      <c r="P23" s="3">
        <v>57.070840000000004</v>
      </c>
      <c r="Q23" s="3">
        <v>39.814605</v>
      </c>
      <c r="R23" s="3">
        <v>33.952860000000001</v>
      </c>
      <c r="S23" s="3">
        <v>27.88072</v>
      </c>
    </row>
    <row r="24" spans="1:19" x14ac:dyDescent="0.35">
      <c r="A24">
        <v>2013</v>
      </c>
      <c r="B24" s="2">
        <v>28.961611269265131</v>
      </c>
      <c r="C24" s="2">
        <v>7.9786718057142547</v>
      </c>
      <c r="O24">
        <v>2012</v>
      </c>
      <c r="P24" s="3">
        <v>59.876660000000001</v>
      </c>
      <c r="Q24" s="3">
        <v>38.461539999999999</v>
      </c>
      <c r="R24" s="3">
        <v>35.15943</v>
      </c>
      <c r="S24" s="3">
        <v>27.822960000000002</v>
      </c>
    </row>
    <row r="25" spans="1:19" x14ac:dyDescent="0.35">
      <c r="A25">
        <v>2014</v>
      </c>
      <c r="B25" s="2">
        <v>36.689217601308542</v>
      </c>
      <c r="C25" s="2">
        <v>8.3509451541147861</v>
      </c>
      <c r="O25">
        <v>2013</v>
      </c>
      <c r="P25" s="3">
        <v>56.964560000000006</v>
      </c>
      <c r="Q25" s="3">
        <v>39.951129999999999</v>
      </c>
      <c r="R25" s="3">
        <v>35.203490000000002</v>
      </c>
      <c r="S25" s="3">
        <v>27.537559999999999</v>
      </c>
    </row>
    <row r="26" spans="1:19" x14ac:dyDescent="0.35">
      <c r="A26">
        <v>2015</v>
      </c>
      <c r="B26" s="2">
        <v>43.762453344483809</v>
      </c>
      <c r="C26" s="2">
        <v>6.0213413240984837</v>
      </c>
      <c r="O26">
        <v>2014</v>
      </c>
      <c r="P26" s="3">
        <v>54.052460000000004</v>
      </c>
      <c r="Q26" s="3">
        <v>41.440719999999999</v>
      </c>
      <c r="R26" s="3">
        <v>35.247549999999997</v>
      </c>
      <c r="S26" s="3">
        <v>27.252159999999996</v>
      </c>
    </row>
    <row r="27" spans="1:19" x14ac:dyDescent="0.35">
      <c r="A27">
        <v>2016</v>
      </c>
      <c r="B27" s="2">
        <v>53.359819355793746</v>
      </c>
      <c r="C27" s="2">
        <v>5.7882967360015636</v>
      </c>
      <c r="O27">
        <v>2015</v>
      </c>
      <c r="P27" s="3">
        <v>52.304675000000003</v>
      </c>
      <c r="Q27" s="3">
        <v>40.656610000000001</v>
      </c>
      <c r="R27" s="3">
        <v>35.130780000000001</v>
      </c>
      <c r="S27" s="3">
        <v>27.919554999999999</v>
      </c>
    </row>
    <row r="28" spans="1:19" x14ac:dyDescent="0.35">
      <c r="A28">
        <v>2017</v>
      </c>
      <c r="B28" s="2">
        <v>64.915742089076474</v>
      </c>
      <c r="C28" s="2">
        <v>7.673112905030699</v>
      </c>
      <c r="O28">
        <v>2016</v>
      </c>
      <c r="P28" s="3">
        <v>50.556889999999996</v>
      </c>
      <c r="Q28" s="3">
        <v>39.872500000000002</v>
      </c>
      <c r="R28" s="3">
        <v>35.014009999999999</v>
      </c>
      <c r="S28" s="3">
        <v>28.586950000000002</v>
      </c>
    </row>
    <row r="29" spans="1:19" x14ac:dyDescent="0.35">
      <c r="A29">
        <v>2018</v>
      </c>
      <c r="B29" s="2">
        <v>68.943493724963048</v>
      </c>
      <c r="C29" s="2">
        <v>8.7135742794959281</v>
      </c>
      <c r="O29">
        <v>2017</v>
      </c>
      <c r="P29" s="3">
        <v>53.728444999999994</v>
      </c>
      <c r="Q29" s="3">
        <v>40.486249999999998</v>
      </c>
      <c r="R29" s="3">
        <v>34.757004999999999</v>
      </c>
      <c r="S29" s="3">
        <v>28.693474999999999</v>
      </c>
    </row>
    <row r="30" spans="1:19" x14ac:dyDescent="0.35">
      <c r="O30">
        <v>2018</v>
      </c>
      <c r="P30" s="3">
        <v>56.9</v>
      </c>
      <c r="Q30" s="3">
        <v>41.1</v>
      </c>
      <c r="R30" s="3">
        <v>34.5</v>
      </c>
      <c r="S30" s="3">
        <v>28.8</v>
      </c>
    </row>
    <row r="31" spans="1:19" x14ac:dyDescent="0.35">
      <c r="O31" s="4" t="s">
        <v>19</v>
      </c>
      <c r="P31" s="3">
        <v>54.780713125000013</v>
      </c>
      <c r="Q31" s="3">
        <v>41.133423541666673</v>
      </c>
      <c r="R31" s="3">
        <v>36.015344791666664</v>
      </c>
      <c r="S31" s="3">
        <v>28.790094999999997</v>
      </c>
    </row>
    <row r="35" spans="1:1" x14ac:dyDescent="0.35">
      <c r="A35" t="s">
        <v>12</v>
      </c>
    </row>
  </sheetData>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22"/>
  <sheetViews>
    <sheetView workbookViewId="0">
      <selection activeCell="E15" sqref="E15"/>
    </sheetView>
  </sheetViews>
  <sheetFormatPr defaultRowHeight="14.5" x14ac:dyDescent="0.35"/>
  <sheetData>
    <row r="1" spans="1:6" x14ac:dyDescent="0.35">
      <c r="A1" s="1" t="s">
        <v>125</v>
      </c>
      <c r="B1" s="1" t="s">
        <v>126</v>
      </c>
    </row>
    <row r="3" spans="1:6" x14ac:dyDescent="0.35">
      <c r="B3">
        <v>1996</v>
      </c>
      <c r="C3">
        <v>2001</v>
      </c>
      <c r="D3">
        <v>2006</v>
      </c>
      <c r="E3">
        <v>2011</v>
      </c>
      <c r="F3">
        <v>2016</v>
      </c>
    </row>
    <row r="4" spans="1:6" x14ac:dyDescent="0.35">
      <c r="A4" t="s">
        <v>127</v>
      </c>
      <c r="B4" s="2">
        <v>38.513013076144361</v>
      </c>
      <c r="C4" s="2">
        <v>37.025639612676358</v>
      </c>
      <c r="D4" s="2">
        <v>38.159357128348084</v>
      </c>
      <c r="E4" s="2">
        <v>39.137335061654539</v>
      </c>
      <c r="F4" s="2">
        <v>40.97741257317891</v>
      </c>
    </row>
    <row r="5" spans="1:6" x14ac:dyDescent="0.35">
      <c r="A5" t="s">
        <v>128</v>
      </c>
      <c r="B5" s="2">
        <v>30.695892477272647</v>
      </c>
      <c r="C5" s="2">
        <v>32.102047256888241</v>
      </c>
      <c r="D5" s="2">
        <v>34.835703444871605</v>
      </c>
      <c r="E5" s="2">
        <v>39.404013092776793</v>
      </c>
      <c r="F5" s="2">
        <v>43.31360428016859</v>
      </c>
    </row>
    <row r="6" spans="1:6" x14ac:dyDescent="0.35">
      <c r="A6" t="s">
        <v>129</v>
      </c>
      <c r="B6" s="2">
        <v>17.449293611000765</v>
      </c>
      <c r="C6" s="2">
        <v>18.737107189807308</v>
      </c>
      <c r="D6" s="2">
        <v>20.971480227957372</v>
      </c>
      <c r="E6" s="2">
        <v>24.710305378887544</v>
      </c>
      <c r="F6" s="2">
        <v>28.602945354987408</v>
      </c>
    </row>
    <row r="7" spans="1:6" x14ac:dyDescent="0.35">
      <c r="A7" t="s">
        <v>130</v>
      </c>
      <c r="B7" s="2">
        <v>11.632461280310405</v>
      </c>
      <c r="C7" s="2">
        <v>12.469693162579757</v>
      </c>
      <c r="D7" s="2">
        <v>14.058776433832957</v>
      </c>
      <c r="E7" s="2">
        <v>16.417389488334631</v>
      </c>
      <c r="F7" s="2">
        <v>19.168768470508731</v>
      </c>
    </row>
    <row r="8" spans="1:6" x14ac:dyDescent="0.35">
      <c r="A8" t="s">
        <v>131</v>
      </c>
      <c r="B8" s="2">
        <v>8.2710430036885576</v>
      </c>
      <c r="C8" s="2">
        <v>8.8590040076131409</v>
      </c>
      <c r="D8" s="2">
        <v>9.8624246065025858</v>
      </c>
      <c r="E8" s="2">
        <v>11.175559284356346</v>
      </c>
      <c r="F8" s="2">
        <v>13.383985209736526</v>
      </c>
    </row>
    <row r="9" spans="1:6" x14ac:dyDescent="0.35">
      <c r="A9" t="s">
        <v>132</v>
      </c>
      <c r="B9" s="2">
        <v>6.1079101709574566</v>
      </c>
      <c r="C9" s="2">
        <v>6.5977699623388633</v>
      </c>
      <c r="D9" s="2">
        <v>7.5710691227881375</v>
      </c>
      <c r="E9" s="2">
        <v>7.8325414999634333</v>
      </c>
      <c r="F9" s="2">
        <v>9.0621398396707349</v>
      </c>
    </row>
    <row r="10" spans="1:6" x14ac:dyDescent="0.35">
      <c r="A10" t="s">
        <v>133</v>
      </c>
      <c r="B10" s="2">
        <v>5.1712143464481723</v>
      </c>
      <c r="C10" s="2">
        <v>5.2729934021240581</v>
      </c>
      <c r="D10" s="2">
        <v>6.0064527075729375</v>
      </c>
      <c r="E10" s="2">
        <v>6.0765267214657204</v>
      </c>
      <c r="F10" s="2">
        <v>6.6898261764652887</v>
      </c>
    </row>
    <row r="11" spans="1:6" x14ac:dyDescent="0.35">
      <c r="A11" t="s">
        <v>134</v>
      </c>
      <c r="B11" s="2">
        <v>4.7212886580439282</v>
      </c>
      <c r="C11" s="2">
        <v>5.1133829327909508</v>
      </c>
      <c r="D11" s="2">
        <v>5.3604342373173965</v>
      </c>
      <c r="E11" s="2">
        <v>4.8346432184265815</v>
      </c>
      <c r="F11" s="2">
        <v>5.1924919500510489</v>
      </c>
    </row>
    <row r="22" spans="1:1" x14ac:dyDescent="0.35">
      <c r="A22" t="s">
        <v>135</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32"/>
  <sheetViews>
    <sheetView workbookViewId="0">
      <selection activeCell="H13" sqref="H13"/>
    </sheetView>
  </sheetViews>
  <sheetFormatPr defaultRowHeight="14.5" x14ac:dyDescent="0.35"/>
  <cols>
    <col min="1" max="1" width="26.6328125" customWidth="1"/>
    <col min="13" max="13" width="22.08984375" customWidth="1"/>
    <col min="15" max="15" width="16.36328125" customWidth="1"/>
  </cols>
  <sheetData>
    <row r="1" spans="1:15" x14ac:dyDescent="0.35">
      <c r="A1" s="1" t="s">
        <v>150</v>
      </c>
      <c r="M1" s="1" t="s">
        <v>149</v>
      </c>
    </row>
    <row r="3" spans="1:15" x14ac:dyDescent="0.35">
      <c r="B3">
        <v>1996</v>
      </c>
      <c r="C3">
        <v>2001</v>
      </c>
      <c r="D3">
        <v>2006</v>
      </c>
      <c r="E3">
        <v>2011</v>
      </c>
      <c r="F3">
        <v>2016</v>
      </c>
      <c r="M3" s="23"/>
      <c r="N3" s="22" t="s">
        <v>148</v>
      </c>
      <c r="O3" s="21" t="s">
        <v>147</v>
      </c>
    </row>
    <row r="4" spans="1:15" x14ac:dyDescent="0.35">
      <c r="A4" t="s">
        <v>145</v>
      </c>
      <c r="B4" s="2">
        <v>13.032358510859638</v>
      </c>
      <c r="C4" s="2">
        <v>13.022033786603984</v>
      </c>
      <c r="D4" s="2">
        <v>14.319223562819706</v>
      </c>
      <c r="E4" s="2">
        <v>17.355643704969797</v>
      </c>
      <c r="F4" s="2">
        <v>20.013254360066227</v>
      </c>
      <c r="M4" s="20" t="s">
        <v>146</v>
      </c>
      <c r="O4" s="36">
        <v>20.334118918093566</v>
      </c>
    </row>
    <row r="5" spans="1:15" x14ac:dyDescent="0.35">
      <c r="A5" t="s">
        <v>144</v>
      </c>
      <c r="B5" s="2">
        <v>28.510009892351651</v>
      </c>
      <c r="C5" s="2">
        <v>30.686064896950349</v>
      </c>
      <c r="D5" s="2">
        <v>31.885014587182102</v>
      </c>
      <c r="E5" s="2">
        <v>33.557764771717615</v>
      </c>
      <c r="F5" s="2">
        <v>35.916765032013451</v>
      </c>
      <c r="M5" s="19" t="s">
        <v>145</v>
      </c>
      <c r="N5" s="2">
        <v>20.334118918093566</v>
      </c>
      <c r="O5" s="36">
        <v>2.4042381548882177</v>
      </c>
    </row>
    <row r="6" spans="1:15" x14ac:dyDescent="0.35">
      <c r="A6" t="s">
        <v>142</v>
      </c>
      <c r="B6" s="2">
        <v>14.439273836284524</v>
      </c>
      <c r="C6" s="2">
        <v>14.310217924707047</v>
      </c>
      <c r="D6" s="2">
        <v>15.790382035350969</v>
      </c>
      <c r="E6" s="2">
        <v>17.626940887706091</v>
      </c>
      <c r="F6" s="2">
        <v>20.101975561717786</v>
      </c>
      <c r="M6" s="19" t="s">
        <v>144</v>
      </c>
      <c r="N6" s="2">
        <v>22.738357072981785</v>
      </c>
      <c r="O6" s="36">
        <v>0.78232726783818474</v>
      </c>
    </row>
    <row r="7" spans="1:15" x14ac:dyDescent="0.35">
      <c r="A7" t="s">
        <v>143</v>
      </c>
      <c r="B7" s="2">
        <v>37.046984804444605</v>
      </c>
      <c r="C7" s="2">
        <v>36.776566154992025</v>
      </c>
      <c r="D7" s="2">
        <v>38.738906617595674</v>
      </c>
      <c r="E7" s="2">
        <v>37.778816331733019</v>
      </c>
      <c r="F7" s="2">
        <v>38.064398245898978</v>
      </c>
      <c r="M7" s="19" t="s">
        <v>142</v>
      </c>
      <c r="N7" s="2">
        <v>23.520684340819969</v>
      </c>
      <c r="O7" s="36">
        <v>1.4377230894333333</v>
      </c>
    </row>
    <row r="8" spans="1:15" x14ac:dyDescent="0.35">
      <c r="A8" t="s">
        <v>141</v>
      </c>
      <c r="B8" s="2">
        <v>25.032462253663912</v>
      </c>
      <c r="C8" s="2">
        <v>24.431590227286257</v>
      </c>
      <c r="D8" s="2">
        <v>25.265005421558577</v>
      </c>
      <c r="E8" s="2">
        <v>24.608923549107768</v>
      </c>
      <c r="F8" s="2">
        <v>25.612600112489773</v>
      </c>
      <c r="M8" s="19" t="s">
        <v>141</v>
      </c>
      <c r="N8" s="2">
        <v>24.958407430253303</v>
      </c>
      <c r="O8" s="36">
        <v>0.13102504397876291</v>
      </c>
    </row>
    <row r="9" spans="1:15" x14ac:dyDescent="0.35">
      <c r="A9" t="s">
        <v>140</v>
      </c>
      <c r="B9" s="2">
        <v>64.643789285107559</v>
      </c>
      <c r="C9" s="2">
        <v>61.692162861849845</v>
      </c>
      <c r="D9" s="2">
        <v>61.421524421412215</v>
      </c>
      <c r="E9" s="2">
        <v>60.647544968400581</v>
      </c>
      <c r="F9" s="2">
        <v>62.832120506692021</v>
      </c>
      <c r="M9" s="19" t="s">
        <v>109</v>
      </c>
      <c r="N9" s="2">
        <v>24.913999011323693</v>
      </c>
      <c r="O9" s="36">
        <v>-0.17543346290837347</v>
      </c>
    </row>
    <row r="10" spans="1:15" x14ac:dyDescent="0.35">
      <c r="A10" t="s">
        <v>139</v>
      </c>
      <c r="B10" s="2">
        <v>30.456715854217808</v>
      </c>
      <c r="C10" s="2">
        <v>27.940248264254155</v>
      </c>
      <c r="D10" s="2">
        <v>27.910379204164609</v>
      </c>
      <c r="E10" s="2">
        <v>25.567283625345805</v>
      </c>
      <c r="F10" s="2">
        <v>23.475819871913398</v>
      </c>
      <c r="M10" s="19" t="s">
        <v>138</v>
      </c>
      <c r="N10" s="2">
        <v>24.913999011323693</v>
      </c>
      <c r="O10" s="36">
        <v>0.21330883070457199</v>
      </c>
    </row>
    <row r="11" spans="1:15" x14ac:dyDescent="0.35">
      <c r="M11" s="18" t="s">
        <v>137</v>
      </c>
      <c r="N11" s="17">
        <v>25.127307842028266</v>
      </c>
      <c r="O11" s="16"/>
    </row>
    <row r="32" spans="1:1" x14ac:dyDescent="0.35">
      <c r="A32" t="s">
        <v>136</v>
      </c>
    </row>
  </sheetData>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44"/>
  <sheetViews>
    <sheetView workbookViewId="0">
      <selection activeCell="B14" sqref="B14"/>
    </sheetView>
  </sheetViews>
  <sheetFormatPr defaultRowHeight="14.5" x14ac:dyDescent="0.35"/>
  <cols>
    <col min="1" max="1" width="15.6328125" customWidth="1"/>
    <col min="6" max="6" width="10" customWidth="1"/>
    <col min="7" max="7" width="17.90625" customWidth="1"/>
    <col min="20" max="20" width="32.453125" customWidth="1"/>
  </cols>
  <sheetData>
    <row r="1" spans="1:24" x14ac:dyDescent="0.35">
      <c r="A1" s="1" t="s">
        <v>151</v>
      </c>
      <c r="P1" s="1" t="s">
        <v>152</v>
      </c>
    </row>
    <row r="3" spans="1:24" x14ac:dyDescent="0.35">
      <c r="B3" s="24" t="s">
        <v>153</v>
      </c>
      <c r="H3" s="24" t="s">
        <v>114</v>
      </c>
    </row>
    <row r="4" spans="1:24" x14ac:dyDescent="0.35">
      <c r="B4">
        <v>2001</v>
      </c>
      <c r="C4">
        <v>2006</v>
      </c>
      <c r="D4">
        <v>2011</v>
      </c>
      <c r="E4">
        <v>2016</v>
      </c>
      <c r="H4">
        <v>2001</v>
      </c>
      <c r="I4">
        <v>2006</v>
      </c>
      <c r="J4">
        <v>2011</v>
      </c>
      <c r="K4">
        <v>2016</v>
      </c>
    </row>
    <row r="5" spans="1:24" ht="31.5" x14ac:dyDescent="0.35">
      <c r="A5" s="25" t="s">
        <v>154</v>
      </c>
      <c r="B5" s="26">
        <v>50.8</v>
      </c>
      <c r="C5" s="26">
        <v>45.2</v>
      </c>
      <c r="D5" s="26">
        <v>47.6</v>
      </c>
      <c r="E5" s="26">
        <v>49.8</v>
      </c>
      <c r="G5" s="27" t="s">
        <v>155</v>
      </c>
      <c r="H5" s="28">
        <v>8946</v>
      </c>
      <c r="I5" s="28">
        <v>7247</v>
      </c>
      <c r="J5" s="28">
        <v>6810</v>
      </c>
      <c r="K5" s="28">
        <v>8200</v>
      </c>
      <c r="U5">
        <v>2001</v>
      </c>
      <c r="V5">
        <v>2006</v>
      </c>
      <c r="W5">
        <v>2011</v>
      </c>
      <c r="X5">
        <v>2016</v>
      </c>
    </row>
    <row r="6" spans="1:24" ht="31.5" x14ac:dyDescent="0.35">
      <c r="A6" s="27"/>
      <c r="B6" s="29"/>
      <c r="C6" s="29"/>
      <c r="D6" s="29"/>
      <c r="E6" s="29"/>
      <c r="G6" s="27" t="s">
        <v>156</v>
      </c>
      <c r="H6" s="28">
        <v>13420</v>
      </c>
      <c r="I6" s="28">
        <v>17329</v>
      </c>
      <c r="J6" s="28">
        <v>21258</v>
      </c>
      <c r="K6" s="28">
        <v>21235</v>
      </c>
      <c r="T6" t="s">
        <v>157</v>
      </c>
      <c r="U6" s="30">
        <v>43665</v>
      </c>
      <c r="V6" s="30">
        <v>43149</v>
      </c>
      <c r="W6" s="30">
        <v>60878</v>
      </c>
      <c r="X6" s="30">
        <v>80908</v>
      </c>
    </row>
    <row r="7" spans="1:24" ht="31.5" x14ac:dyDescent="0.35">
      <c r="A7" s="27"/>
      <c r="B7" s="29"/>
      <c r="C7" s="29"/>
      <c r="D7" s="29"/>
      <c r="E7" s="29"/>
      <c r="G7" s="27" t="s">
        <v>158</v>
      </c>
      <c r="H7" s="28">
        <v>17880</v>
      </c>
      <c r="I7" s="28">
        <v>17663</v>
      </c>
      <c r="J7" s="28">
        <v>17374</v>
      </c>
      <c r="K7" s="28">
        <v>17725</v>
      </c>
      <c r="T7" t="s">
        <v>159</v>
      </c>
      <c r="U7" s="30">
        <v>19465</v>
      </c>
      <c r="V7" s="30">
        <v>12444</v>
      </c>
      <c r="W7" s="30">
        <v>12957</v>
      </c>
      <c r="X7" s="30">
        <v>10685</v>
      </c>
    </row>
    <row r="8" spans="1:24" ht="31.5" x14ac:dyDescent="0.35">
      <c r="A8" s="27"/>
      <c r="B8" s="29"/>
      <c r="C8" s="29"/>
      <c r="D8" s="29"/>
      <c r="E8" s="29"/>
      <c r="G8" s="27" t="s">
        <v>160</v>
      </c>
      <c r="H8" s="28">
        <f>21300+338</f>
        <v>21638</v>
      </c>
      <c r="I8" s="28">
        <f>15460+500</f>
        <v>15960</v>
      </c>
      <c r="J8" s="28">
        <f>14944+682</f>
        <v>15626</v>
      </c>
      <c r="K8" s="28">
        <f>17503+678</f>
        <v>18181</v>
      </c>
      <c r="T8" t="s">
        <v>161</v>
      </c>
      <c r="U8" s="30">
        <v>5000</v>
      </c>
      <c r="V8" s="30">
        <v>7724</v>
      </c>
      <c r="W8" s="30">
        <v>4509</v>
      </c>
      <c r="X8" s="30">
        <v>5404</v>
      </c>
    </row>
    <row r="9" spans="1:24" ht="31.5" x14ac:dyDescent="0.35">
      <c r="A9" s="27"/>
      <c r="B9" s="29"/>
      <c r="C9" s="29"/>
      <c r="D9" s="29"/>
      <c r="E9" s="29"/>
      <c r="G9" s="27" t="s">
        <v>162</v>
      </c>
      <c r="H9" s="28">
        <v>33430</v>
      </c>
      <c r="I9" s="28">
        <v>31531</v>
      </c>
      <c r="J9" s="28">
        <v>41370</v>
      </c>
      <c r="K9" s="28">
        <v>51088</v>
      </c>
    </row>
    <row r="10" spans="1:24" x14ac:dyDescent="0.35">
      <c r="A10" s="27"/>
      <c r="B10" s="29"/>
      <c r="C10" s="29"/>
      <c r="D10" s="29"/>
      <c r="E10" s="29"/>
      <c r="G10" s="25" t="s">
        <v>154</v>
      </c>
      <c r="H10" s="31">
        <v>95314</v>
      </c>
      <c r="I10" s="31">
        <v>89728</v>
      </c>
      <c r="J10" s="31">
        <v>102439</v>
      </c>
      <c r="K10" s="31">
        <v>116427</v>
      </c>
    </row>
    <row r="44" spans="1:1" x14ac:dyDescent="0.35">
      <c r="A44" t="s">
        <v>163</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31"/>
  <sheetViews>
    <sheetView workbookViewId="0">
      <selection activeCell="I15" sqref="I15"/>
    </sheetView>
  </sheetViews>
  <sheetFormatPr defaultRowHeight="14.5" x14ac:dyDescent="0.35"/>
  <cols>
    <col min="1" max="1" width="14.54296875" customWidth="1"/>
    <col min="13" max="13" width="14.36328125" customWidth="1"/>
  </cols>
  <sheetData>
    <row r="1" spans="1:17" x14ac:dyDescent="0.35">
      <c r="A1" s="1" t="s">
        <v>164</v>
      </c>
    </row>
    <row r="3" spans="1:17" x14ac:dyDescent="0.35">
      <c r="A3" s="1" t="s">
        <v>165</v>
      </c>
      <c r="M3" s="1" t="s">
        <v>166</v>
      </c>
    </row>
    <row r="5" spans="1:17" x14ac:dyDescent="0.35">
      <c r="A5" s="1"/>
      <c r="B5" s="1" t="s">
        <v>48</v>
      </c>
      <c r="C5" s="1" t="s">
        <v>167</v>
      </c>
      <c r="D5" s="1" t="s">
        <v>66</v>
      </c>
      <c r="E5" s="1" t="s">
        <v>67</v>
      </c>
      <c r="M5" s="1"/>
      <c r="N5" s="1" t="s">
        <v>48</v>
      </c>
      <c r="O5" s="1" t="s">
        <v>167</v>
      </c>
      <c r="P5" s="1" t="s">
        <v>66</v>
      </c>
      <c r="Q5" s="1" t="s">
        <v>67</v>
      </c>
    </row>
    <row r="6" spans="1:17" x14ac:dyDescent="0.35">
      <c r="A6" s="4" t="s">
        <v>49</v>
      </c>
      <c r="B6" s="2">
        <v>22.69514904</v>
      </c>
      <c r="C6" s="2">
        <v>0.72140118099999995</v>
      </c>
      <c r="D6" s="2">
        <v>21.28120273</v>
      </c>
      <c r="E6" s="2">
        <v>24.109095360000001</v>
      </c>
      <c r="M6" s="4" t="s">
        <v>49</v>
      </c>
      <c r="N6" s="2">
        <v>63.314091419999997</v>
      </c>
      <c r="O6" s="2">
        <v>1.1230203089999999</v>
      </c>
      <c r="P6" s="2">
        <v>61.112971620000003</v>
      </c>
      <c r="Q6" s="2">
        <v>65.515211230000006</v>
      </c>
    </row>
    <row r="7" spans="1:17" x14ac:dyDescent="0.35">
      <c r="A7" s="4" t="s">
        <v>3</v>
      </c>
      <c r="B7" s="2">
        <v>34.80902691</v>
      </c>
      <c r="C7" s="2">
        <v>1.2075427729999999</v>
      </c>
      <c r="D7" s="2">
        <v>32.442243079999997</v>
      </c>
      <c r="E7" s="2">
        <v>37.175810749999997</v>
      </c>
      <c r="M7" s="4" t="s">
        <v>3</v>
      </c>
      <c r="N7" s="2">
        <v>74.1826097</v>
      </c>
      <c r="O7" s="2">
        <v>3.4187058709999998</v>
      </c>
      <c r="P7" s="2">
        <v>67.481946190000002</v>
      </c>
      <c r="Q7" s="2">
        <v>80.883273209999999</v>
      </c>
    </row>
    <row r="8" spans="1:17" x14ac:dyDescent="0.35">
      <c r="A8" s="4" t="s">
        <v>4</v>
      </c>
      <c r="B8" s="2">
        <v>94.877751889999999</v>
      </c>
      <c r="C8" s="2">
        <v>1.3775287389999999</v>
      </c>
      <c r="D8" s="2">
        <v>92.177795560000007</v>
      </c>
      <c r="E8" s="2">
        <v>97.577708220000005</v>
      </c>
      <c r="M8" s="4" t="s">
        <v>4</v>
      </c>
      <c r="N8" s="2">
        <v>94.877835230000002</v>
      </c>
      <c r="O8" s="2">
        <v>0.86366559799999998</v>
      </c>
      <c r="P8" s="2">
        <v>93.185050649999994</v>
      </c>
      <c r="Q8" s="2">
        <v>96.570619800000003</v>
      </c>
    </row>
    <row r="31" spans="1:1" x14ac:dyDescent="0.35">
      <c r="A31" t="s">
        <v>328</v>
      </c>
    </row>
  </sheetData>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8"/>
  <sheetViews>
    <sheetView workbookViewId="0">
      <selection activeCell="J15" sqref="J15"/>
    </sheetView>
  </sheetViews>
  <sheetFormatPr defaultRowHeight="14.5" x14ac:dyDescent="0.35"/>
  <cols>
    <col min="1" max="1" width="14.453125" customWidth="1"/>
    <col min="13" max="13" width="13.6328125" customWidth="1"/>
    <col min="21" max="21" width="13.36328125" customWidth="1"/>
  </cols>
  <sheetData>
    <row r="1" spans="1:25" x14ac:dyDescent="0.35">
      <c r="A1" s="1" t="s">
        <v>168</v>
      </c>
    </row>
    <row r="3" spans="1:25" x14ac:dyDescent="0.35">
      <c r="A3" s="1" t="s">
        <v>169</v>
      </c>
      <c r="M3" s="1" t="s">
        <v>170</v>
      </c>
    </row>
    <row r="5" spans="1:25" x14ac:dyDescent="0.35">
      <c r="A5" s="1"/>
      <c r="B5" s="1" t="s">
        <v>48</v>
      </c>
      <c r="C5" s="1" t="s">
        <v>167</v>
      </c>
      <c r="D5" s="1" t="s">
        <v>66</v>
      </c>
      <c r="E5" s="1" t="s">
        <v>67</v>
      </c>
      <c r="M5" s="1" t="s">
        <v>171</v>
      </c>
      <c r="U5" s="1" t="s">
        <v>172</v>
      </c>
    </row>
    <row r="6" spans="1:25" x14ac:dyDescent="0.35">
      <c r="A6" s="4" t="s">
        <v>49</v>
      </c>
      <c r="B6" s="2">
        <v>0.87042914999999998</v>
      </c>
      <c r="C6" s="2">
        <v>0.16688044299999999</v>
      </c>
      <c r="D6" s="2">
        <v>0.54334348099999996</v>
      </c>
      <c r="E6" s="2">
        <v>1.197514819</v>
      </c>
    </row>
    <row r="7" spans="1:25" x14ac:dyDescent="0.35">
      <c r="A7" s="4" t="s">
        <v>3</v>
      </c>
      <c r="B7" s="2">
        <v>2.9889248070000001</v>
      </c>
      <c r="C7" s="2">
        <v>0.41778946500000003</v>
      </c>
      <c r="D7" s="2">
        <v>2.1700574559999999</v>
      </c>
      <c r="E7" s="2">
        <v>3.8077921589999999</v>
      </c>
      <c r="M7" s="1"/>
      <c r="N7" s="1" t="s">
        <v>48</v>
      </c>
      <c r="O7" s="1" t="s">
        <v>167</v>
      </c>
      <c r="P7" s="1" t="s">
        <v>66</v>
      </c>
      <c r="Q7" s="1" t="s">
        <v>67</v>
      </c>
      <c r="U7" s="1"/>
      <c r="V7" s="1" t="s">
        <v>48</v>
      </c>
      <c r="W7" s="1" t="s">
        <v>167</v>
      </c>
      <c r="X7" s="1" t="s">
        <v>66</v>
      </c>
      <c r="Y7" s="1" t="s">
        <v>67</v>
      </c>
    </row>
    <row r="8" spans="1:25" x14ac:dyDescent="0.35">
      <c r="A8" s="4" t="s">
        <v>4</v>
      </c>
      <c r="B8" s="2">
        <v>6.512096358</v>
      </c>
      <c r="C8" s="2">
        <v>1.646884859</v>
      </c>
      <c r="D8" s="2">
        <v>3.2842020340000002</v>
      </c>
      <c r="E8" s="2">
        <v>9.7399906830000003</v>
      </c>
      <c r="M8" s="4" t="s">
        <v>49</v>
      </c>
      <c r="N8" s="2">
        <v>5.6129073370000002</v>
      </c>
      <c r="O8" s="2">
        <v>0.35012159300000001</v>
      </c>
      <c r="P8" s="2">
        <v>4.9266690149999999</v>
      </c>
      <c r="Q8" s="2">
        <v>6.2991456589999997</v>
      </c>
      <c r="U8" s="4" t="s">
        <v>49</v>
      </c>
      <c r="V8" s="2">
        <v>55.16557186</v>
      </c>
      <c r="W8" s="2">
        <v>1.057480814</v>
      </c>
      <c r="X8" s="2">
        <v>53.092909460000001</v>
      </c>
      <c r="Y8" s="2">
        <v>57.238234249999998</v>
      </c>
    </row>
    <row r="9" spans="1:25" x14ac:dyDescent="0.35">
      <c r="M9" s="4" t="s">
        <v>3</v>
      </c>
      <c r="N9" s="2">
        <v>14.833508330000001</v>
      </c>
      <c r="O9" s="2">
        <v>0.82179100900000002</v>
      </c>
      <c r="P9" s="2">
        <v>13.22279795</v>
      </c>
      <c r="Q9" s="2">
        <v>16.4442187</v>
      </c>
      <c r="U9" s="4" t="s">
        <v>3</v>
      </c>
      <c r="V9" s="2">
        <v>76.436301110000002</v>
      </c>
      <c r="W9" s="2">
        <v>3.8163941719999999</v>
      </c>
      <c r="X9" s="2">
        <v>68.956168539999993</v>
      </c>
      <c r="Y9" s="2">
        <v>83.916433690000005</v>
      </c>
    </row>
    <row r="10" spans="1:25" x14ac:dyDescent="0.35">
      <c r="M10" s="4" t="s">
        <v>4</v>
      </c>
      <c r="N10" s="2">
        <v>84.061807939999994</v>
      </c>
      <c r="O10" s="2">
        <v>2.7181155270000001</v>
      </c>
      <c r="P10" s="2">
        <v>78.734301509999995</v>
      </c>
      <c r="Q10" s="2">
        <v>89.389314369999994</v>
      </c>
      <c r="U10" s="4" t="s">
        <v>4</v>
      </c>
      <c r="V10" s="2">
        <v>98.847403189999994</v>
      </c>
      <c r="W10" s="2">
        <v>1.9284481419999999</v>
      </c>
      <c r="X10" s="2">
        <v>95.067644830000006</v>
      </c>
      <c r="Y10" s="2">
        <v>102.6271615</v>
      </c>
    </row>
    <row r="28" spans="1:1" x14ac:dyDescent="0.35">
      <c r="A28" t="s">
        <v>328</v>
      </c>
    </row>
  </sheetData>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51"/>
  <sheetViews>
    <sheetView workbookViewId="0">
      <selection activeCell="L15" sqref="L15"/>
    </sheetView>
  </sheetViews>
  <sheetFormatPr defaultRowHeight="14.5" x14ac:dyDescent="0.35"/>
  <cols>
    <col min="1" max="1" width="13.36328125" customWidth="1"/>
    <col min="8" max="8" width="12" customWidth="1"/>
    <col min="14" max="14" width="13.36328125" customWidth="1"/>
    <col min="16" max="16" width="8.90625" customWidth="1"/>
    <col min="22" max="22" width="12.6328125" customWidth="1"/>
  </cols>
  <sheetData>
    <row r="1" spans="1:26" x14ac:dyDescent="0.35">
      <c r="A1" s="1" t="s">
        <v>173</v>
      </c>
    </row>
    <row r="3" spans="1:26" x14ac:dyDescent="0.35">
      <c r="A3" s="1" t="s">
        <v>174</v>
      </c>
      <c r="N3" s="1" t="s">
        <v>175</v>
      </c>
    </row>
    <row r="5" spans="1:26" x14ac:dyDescent="0.35">
      <c r="A5" s="1"/>
      <c r="B5" s="1" t="s">
        <v>48</v>
      </c>
      <c r="C5" s="1" t="s">
        <v>167</v>
      </c>
      <c r="D5" s="1" t="s">
        <v>66</v>
      </c>
      <c r="E5" s="1" t="s">
        <v>67</v>
      </c>
      <c r="N5" s="1" t="s">
        <v>171</v>
      </c>
      <c r="V5" s="1" t="s">
        <v>172</v>
      </c>
    </row>
    <row r="6" spans="1:26" x14ac:dyDescent="0.35">
      <c r="A6" s="4" t="s">
        <v>49</v>
      </c>
      <c r="B6" s="2">
        <v>7.8338648229999999</v>
      </c>
      <c r="C6" s="2">
        <v>0.48601576499999999</v>
      </c>
      <c r="D6" s="2">
        <v>6.8812739240000003</v>
      </c>
      <c r="E6" s="2">
        <v>8.7864557229999996</v>
      </c>
    </row>
    <row r="7" spans="1:26" x14ac:dyDescent="0.35">
      <c r="A7" s="4" t="s">
        <v>3</v>
      </c>
      <c r="B7" s="2">
        <v>14.577158150000001</v>
      </c>
      <c r="C7" s="2">
        <v>0.72692499499999996</v>
      </c>
      <c r="D7" s="2">
        <v>13.15238516</v>
      </c>
      <c r="E7" s="2">
        <v>16.00193114</v>
      </c>
      <c r="N7" s="1"/>
      <c r="O7" s="1" t="s">
        <v>48</v>
      </c>
      <c r="P7" s="1" t="s">
        <v>167</v>
      </c>
      <c r="Q7" s="1" t="s">
        <v>66</v>
      </c>
      <c r="R7" s="1" t="s">
        <v>67</v>
      </c>
      <c r="V7" s="1"/>
      <c r="W7" s="1" t="s">
        <v>48</v>
      </c>
      <c r="X7" s="1" t="s">
        <v>167</v>
      </c>
      <c r="Y7" s="1" t="s">
        <v>66</v>
      </c>
      <c r="Z7" s="1" t="s">
        <v>67</v>
      </c>
    </row>
    <row r="8" spans="1:26" x14ac:dyDescent="0.35">
      <c r="A8" s="4" t="s">
        <v>4</v>
      </c>
      <c r="B8" s="2">
        <v>34.420625999999999</v>
      </c>
      <c r="C8" s="2">
        <v>2.4520207869999999</v>
      </c>
      <c r="D8" s="2">
        <v>29.614665250000002</v>
      </c>
      <c r="E8" s="2">
        <v>39.226586740000002</v>
      </c>
      <c r="N8" s="4" t="s">
        <v>49</v>
      </c>
      <c r="O8" s="2">
        <v>10.045344630000001</v>
      </c>
      <c r="P8" s="2">
        <v>0.56214876300000005</v>
      </c>
      <c r="Q8" s="2">
        <v>8.9435330569999998</v>
      </c>
      <c r="R8" s="2">
        <v>11.14715621</v>
      </c>
      <c r="V8" s="4" t="s">
        <v>49</v>
      </c>
      <c r="W8" s="2">
        <v>40.987015460000002</v>
      </c>
      <c r="X8" s="2">
        <v>1.0870895709999999</v>
      </c>
      <c r="Y8" s="2">
        <v>38.856319910000003</v>
      </c>
      <c r="Z8" s="2">
        <v>43.117711020000002</v>
      </c>
    </row>
    <row r="9" spans="1:26" x14ac:dyDescent="0.35">
      <c r="N9" s="4" t="s">
        <v>3</v>
      </c>
      <c r="O9" s="2">
        <v>11.734039109999999</v>
      </c>
      <c r="P9" s="2">
        <v>0.70015162500000006</v>
      </c>
      <c r="Q9" s="2">
        <v>10.36174192</v>
      </c>
      <c r="R9" s="2">
        <v>13.10633629</v>
      </c>
      <c r="V9" s="4" t="s">
        <v>3</v>
      </c>
      <c r="W9" s="2">
        <v>49.492531169999999</v>
      </c>
      <c r="X9" s="2">
        <v>3.1190527389999998</v>
      </c>
      <c r="Y9" s="2">
        <v>43.379187799999997</v>
      </c>
      <c r="Z9" s="2">
        <v>55.605874540000002</v>
      </c>
    </row>
    <row r="10" spans="1:26" x14ac:dyDescent="0.35">
      <c r="N10" s="4" t="s">
        <v>4</v>
      </c>
      <c r="O10" s="2">
        <v>44.293539250000002</v>
      </c>
      <c r="P10" s="2">
        <v>4.1159490529999996</v>
      </c>
      <c r="Q10" s="2">
        <v>36.226279099999999</v>
      </c>
      <c r="R10" s="2">
        <v>52.360799389999997</v>
      </c>
      <c r="V10" s="4" t="s">
        <v>4</v>
      </c>
      <c r="W10" s="2">
        <v>69.268018319999996</v>
      </c>
      <c r="X10" s="2">
        <v>5.8812193329999998</v>
      </c>
      <c r="Y10" s="2">
        <v>57.740828430000001</v>
      </c>
      <c r="Z10" s="2">
        <v>80.795208209999998</v>
      </c>
    </row>
    <row r="28" spans="8:20" x14ac:dyDescent="0.35">
      <c r="H28" s="1" t="s">
        <v>176</v>
      </c>
    </row>
    <row r="30" spans="8:20" x14ac:dyDescent="0.35">
      <c r="H30" s="1" t="s">
        <v>171</v>
      </c>
      <c r="P30" s="1" t="s">
        <v>172</v>
      </c>
    </row>
    <row r="32" spans="8:20" x14ac:dyDescent="0.35">
      <c r="H32" s="1"/>
      <c r="I32" s="1" t="s">
        <v>48</v>
      </c>
      <c r="J32" s="1" t="s">
        <v>167</v>
      </c>
      <c r="K32" s="1" t="s">
        <v>66</v>
      </c>
      <c r="L32" s="1" t="s">
        <v>67</v>
      </c>
      <c r="P32" s="1"/>
      <c r="Q32" s="1" t="s">
        <v>48</v>
      </c>
      <c r="R32" s="1" t="s">
        <v>167</v>
      </c>
      <c r="S32" s="1" t="s">
        <v>66</v>
      </c>
      <c r="T32" s="1" t="s">
        <v>67</v>
      </c>
    </row>
    <row r="33" spans="8:20" x14ac:dyDescent="0.35">
      <c r="H33" s="4" t="s">
        <v>49</v>
      </c>
      <c r="I33" s="2">
        <v>33.137902609999998</v>
      </c>
      <c r="J33" s="2">
        <v>0.74274517500000004</v>
      </c>
      <c r="K33" s="2">
        <v>31.682122069999998</v>
      </c>
      <c r="L33" s="2">
        <v>34.593683159999998</v>
      </c>
      <c r="P33" s="4" t="s">
        <v>49</v>
      </c>
      <c r="Q33" s="2">
        <v>67.030484689999994</v>
      </c>
      <c r="R33" s="2">
        <v>1.121230752</v>
      </c>
      <c r="S33" s="2">
        <v>64.832872409999993</v>
      </c>
      <c r="T33" s="2">
        <v>69.228096960000002</v>
      </c>
    </row>
    <row r="34" spans="8:20" x14ac:dyDescent="0.35">
      <c r="H34" s="4" t="s">
        <v>3</v>
      </c>
      <c r="I34" s="2">
        <v>29.45309305</v>
      </c>
      <c r="J34" s="2">
        <v>1.049826452</v>
      </c>
      <c r="K34" s="2">
        <v>27.395433199999999</v>
      </c>
      <c r="L34" s="2">
        <v>31.5107529</v>
      </c>
      <c r="P34" s="4" t="s">
        <v>3</v>
      </c>
      <c r="Q34" s="2">
        <v>64.128392500000004</v>
      </c>
      <c r="R34" s="2">
        <v>4.7312039370000001</v>
      </c>
      <c r="S34" s="2">
        <v>54.855232780000001</v>
      </c>
      <c r="T34" s="2">
        <v>73.401552219999999</v>
      </c>
    </row>
    <row r="35" spans="8:20" x14ac:dyDescent="0.35">
      <c r="H35" s="4" t="s">
        <v>4</v>
      </c>
      <c r="I35" s="2">
        <v>71.437761739999999</v>
      </c>
      <c r="J35" s="2">
        <v>2.8925437710000002</v>
      </c>
      <c r="K35" s="2">
        <v>65.768375950000006</v>
      </c>
      <c r="L35" s="2">
        <v>77.107147530000006</v>
      </c>
      <c r="P35" s="4" t="s">
        <v>4</v>
      </c>
      <c r="Q35" s="2">
        <v>69.506357010000002</v>
      </c>
      <c r="R35" s="2">
        <v>5.1583528210000003</v>
      </c>
      <c r="S35" s="2">
        <v>59.39598548</v>
      </c>
      <c r="T35" s="2">
        <v>79.616728539999997</v>
      </c>
    </row>
    <row r="51" spans="1:1" x14ac:dyDescent="0.35">
      <c r="A51" t="s">
        <v>328</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2"/>
  <sheetViews>
    <sheetView workbookViewId="0">
      <selection activeCell="O14" sqref="O14"/>
    </sheetView>
  </sheetViews>
  <sheetFormatPr defaultRowHeight="14.5" x14ac:dyDescent="0.35"/>
  <cols>
    <col min="2" max="2" width="15.453125" customWidth="1"/>
    <col min="3" max="3" width="12.36328125" customWidth="1"/>
  </cols>
  <sheetData>
    <row r="1" spans="1:4" x14ac:dyDescent="0.35">
      <c r="A1" s="1" t="s">
        <v>177</v>
      </c>
    </row>
    <row r="3" spans="1:4" x14ac:dyDescent="0.35">
      <c r="B3" s="1" t="s">
        <v>2</v>
      </c>
      <c r="C3" s="1" t="s">
        <v>3</v>
      </c>
      <c r="D3" s="1" t="s">
        <v>178</v>
      </c>
    </row>
    <row r="4" spans="1:4" x14ac:dyDescent="0.35">
      <c r="A4" s="4" t="s">
        <v>179</v>
      </c>
      <c r="B4" s="2">
        <v>-1.1643757723713506</v>
      </c>
      <c r="C4" s="2">
        <v>6.9325209809298478</v>
      </c>
      <c r="D4" s="2">
        <v>-5.7500856127782534</v>
      </c>
    </row>
    <row r="5" spans="1:4" x14ac:dyDescent="0.35">
      <c r="A5" s="4" t="s">
        <v>180</v>
      </c>
      <c r="B5" s="2">
        <v>-8.2129809921583501</v>
      </c>
      <c r="C5" s="2">
        <v>12.686524037478101</v>
      </c>
      <c r="D5" s="2">
        <v>-3.2126121808688843</v>
      </c>
    </row>
    <row r="6" spans="1:4" x14ac:dyDescent="0.35">
      <c r="A6" s="4" t="s">
        <v>181</v>
      </c>
      <c r="B6" s="2">
        <v>-7.1767039930659848</v>
      </c>
      <c r="C6" s="2">
        <v>10.1694781455524</v>
      </c>
      <c r="D6" s="2">
        <v>-2.5767499330927222</v>
      </c>
    </row>
    <row r="7" spans="1:4" x14ac:dyDescent="0.35">
      <c r="A7" s="4" t="s">
        <v>182</v>
      </c>
      <c r="B7" s="2">
        <v>-5.0682850488014992</v>
      </c>
      <c r="C7" s="2">
        <v>6.821102663187748</v>
      </c>
      <c r="D7" s="2">
        <v>-0.97725679585236713</v>
      </c>
    </row>
    <row r="8" spans="1:4" x14ac:dyDescent="0.35">
      <c r="A8" s="4" t="s">
        <v>183</v>
      </c>
      <c r="B8" s="2">
        <v>2.9421721896596864E-2</v>
      </c>
      <c r="C8" s="2">
        <v>1.3624156202765469</v>
      </c>
      <c r="D8" s="2">
        <v>-0.26091466592771506</v>
      </c>
    </row>
    <row r="32" spans="1:1" x14ac:dyDescent="0.35">
      <c r="A32" t="s">
        <v>327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33"/>
  <sheetViews>
    <sheetView workbookViewId="0">
      <selection activeCell="A3" sqref="A3"/>
    </sheetView>
  </sheetViews>
  <sheetFormatPr defaultRowHeight="14.5" x14ac:dyDescent="0.35"/>
  <cols>
    <col min="2" max="2" width="8.90625" customWidth="1"/>
  </cols>
  <sheetData>
    <row r="1" spans="1:5" x14ac:dyDescent="0.35">
      <c r="A1" s="1" t="s">
        <v>184</v>
      </c>
    </row>
    <row r="3" spans="1:5" x14ac:dyDescent="0.35">
      <c r="B3" s="39" t="s">
        <v>185</v>
      </c>
      <c r="C3" s="39"/>
      <c r="D3" s="39" t="s">
        <v>114</v>
      </c>
      <c r="E3" s="39"/>
    </row>
    <row r="4" spans="1:5" x14ac:dyDescent="0.35">
      <c r="B4" s="4" t="s">
        <v>20</v>
      </c>
      <c r="C4" s="4" t="s">
        <v>186</v>
      </c>
      <c r="D4" s="4" t="s">
        <v>20</v>
      </c>
      <c r="E4" s="4" t="s">
        <v>186</v>
      </c>
    </row>
    <row r="5" spans="1:5" x14ac:dyDescent="0.35">
      <c r="A5">
        <v>1995</v>
      </c>
      <c r="B5" s="2">
        <v>16.146631634552101</v>
      </c>
      <c r="C5" s="2">
        <v>19.6326983325085</v>
      </c>
      <c r="D5" s="2">
        <v>401.65344329999999</v>
      </c>
      <c r="E5" s="2">
        <v>771.15851569999995</v>
      </c>
    </row>
    <row r="6" spans="1:5" x14ac:dyDescent="0.35">
      <c r="A6">
        <v>1996</v>
      </c>
      <c r="B6" s="2">
        <v>16.665067175365099</v>
      </c>
      <c r="C6" s="2">
        <v>20.356544365855399</v>
      </c>
      <c r="D6" s="2">
        <v>421.70350910000002</v>
      </c>
      <c r="E6" s="2">
        <v>812.89629200000002</v>
      </c>
    </row>
    <row r="7" spans="1:5" x14ac:dyDescent="0.35">
      <c r="A7">
        <v>1997</v>
      </c>
      <c r="B7" s="2">
        <v>18.6011336694141</v>
      </c>
      <c r="C7" s="2">
        <v>21.593983954018501</v>
      </c>
      <c r="D7" s="2">
        <v>478.57882260000002</v>
      </c>
      <c r="E7" s="2">
        <v>877.15512369999999</v>
      </c>
    </row>
    <row r="8" spans="1:5" x14ac:dyDescent="0.35">
      <c r="A8">
        <v>1998</v>
      </c>
      <c r="B8" s="2">
        <v>18.543868314748799</v>
      </c>
      <c r="C8" s="2">
        <v>20.6494514815606</v>
      </c>
      <c r="D8" s="2">
        <v>486.54839920000001</v>
      </c>
      <c r="E8" s="2">
        <v>854.96843920000003</v>
      </c>
    </row>
    <row r="9" spans="1:5" x14ac:dyDescent="0.35">
      <c r="A9">
        <v>1999</v>
      </c>
      <c r="B9" s="2">
        <v>18.27505800885665</v>
      </c>
      <c r="C9" s="2">
        <v>20.876575752177551</v>
      </c>
      <c r="D9" s="2">
        <v>486.96756579999999</v>
      </c>
      <c r="E9" s="2">
        <v>878.20587950000004</v>
      </c>
    </row>
    <row r="10" spans="1:5" x14ac:dyDescent="0.35">
      <c r="A10">
        <v>2000</v>
      </c>
      <c r="B10" s="2">
        <v>18.006247702964501</v>
      </c>
      <c r="C10" s="2">
        <v>21.103700022794499</v>
      </c>
      <c r="D10" s="2">
        <v>487.38673239999997</v>
      </c>
      <c r="E10" s="2">
        <v>901.44331980000004</v>
      </c>
    </row>
    <row r="11" spans="1:5" x14ac:dyDescent="0.35">
      <c r="A11">
        <v>2001</v>
      </c>
      <c r="B11" s="2">
        <v>19.708878631033897</v>
      </c>
      <c r="C11" s="2">
        <v>21.520228211712798</v>
      </c>
      <c r="D11" s="2">
        <v>548.03446340000005</v>
      </c>
      <c r="E11" s="2">
        <v>944.22722939999994</v>
      </c>
    </row>
    <row r="12" spans="1:5" x14ac:dyDescent="0.35">
      <c r="A12">
        <v>2002</v>
      </c>
      <c r="B12" s="2">
        <v>20.488353675742346</v>
      </c>
      <c r="C12" s="2">
        <v>22.009642975992747</v>
      </c>
      <c r="D12" s="2">
        <v>582.65636735826399</v>
      </c>
      <c r="E12" s="2">
        <v>987.61492671935002</v>
      </c>
    </row>
    <row r="13" spans="1:5" x14ac:dyDescent="0.35">
      <c r="A13">
        <v>2003</v>
      </c>
      <c r="B13" s="2">
        <v>21.267828720450797</v>
      </c>
      <c r="C13" s="2">
        <v>22.499057740272697</v>
      </c>
      <c r="D13" s="2">
        <v>617.27827131652793</v>
      </c>
      <c r="E13" s="2">
        <v>1031.0026240387001</v>
      </c>
    </row>
    <row r="14" spans="1:5" x14ac:dyDescent="0.35">
      <c r="A14">
        <v>2004</v>
      </c>
      <c r="B14" s="2">
        <v>20.039554750069698</v>
      </c>
      <c r="C14" s="2">
        <v>21.964465932762899</v>
      </c>
      <c r="D14" s="2">
        <v>589.09194213867204</v>
      </c>
      <c r="E14" s="2">
        <v>1019.4475446472201</v>
      </c>
    </row>
    <row r="15" spans="1:5" x14ac:dyDescent="0.35">
      <c r="A15">
        <v>2005</v>
      </c>
      <c r="B15" s="2">
        <v>20.289069315147948</v>
      </c>
      <c r="C15" s="2">
        <v>22.413635346484899</v>
      </c>
      <c r="D15" s="2">
        <v>603.82234285736104</v>
      </c>
      <c r="E15" s="2">
        <v>1053.3550709762601</v>
      </c>
    </row>
    <row r="16" spans="1:5" x14ac:dyDescent="0.35">
      <c r="A16">
        <v>2006</v>
      </c>
      <c r="B16" s="2">
        <v>20.538583880226199</v>
      </c>
      <c r="C16" s="2">
        <v>22.862804760206899</v>
      </c>
      <c r="D16" s="2">
        <v>618.55274357605003</v>
      </c>
      <c r="E16" s="2">
        <v>1087.2625973053</v>
      </c>
    </row>
    <row r="17" spans="1:5" x14ac:dyDescent="0.35">
      <c r="A17">
        <v>2007</v>
      </c>
      <c r="B17" s="2">
        <v>21.253718197205849</v>
      </c>
      <c r="C17" s="2">
        <v>23.940853962550449</v>
      </c>
      <c r="D17" s="2">
        <v>646.55850718307499</v>
      </c>
      <c r="E17" s="2">
        <v>1150.00766361046</v>
      </c>
    </row>
    <row r="18" spans="1:5" x14ac:dyDescent="0.35">
      <c r="A18">
        <v>2008</v>
      </c>
      <c r="B18" s="2">
        <v>21.9688525141855</v>
      </c>
      <c r="C18" s="2">
        <v>25.018903164894002</v>
      </c>
      <c r="D18" s="2">
        <v>674.56427079009995</v>
      </c>
      <c r="E18" s="2">
        <v>1212.75272991562</v>
      </c>
    </row>
    <row r="19" spans="1:5" x14ac:dyDescent="0.35">
      <c r="A19">
        <v>2009</v>
      </c>
      <c r="B19" s="2">
        <v>23.112278824936197</v>
      </c>
      <c r="C19" s="2">
        <v>24.313574119504054</v>
      </c>
      <c r="D19" s="2">
        <v>724.42068428909749</v>
      </c>
      <c r="E19" s="2">
        <v>1201.11123655963</v>
      </c>
    </row>
    <row r="20" spans="1:5" x14ac:dyDescent="0.35">
      <c r="A20">
        <v>2010</v>
      </c>
      <c r="B20" s="2">
        <v>24.255705135686899</v>
      </c>
      <c r="C20" s="2">
        <v>23.608245074114102</v>
      </c>
      <c r="D20" s="2">
        <v>774.27709778809503</v>
      </c>
      <c r="E20" s="2">
        <v>1189.4697432036401</v>
      </c>
    </row>
    <row r="21" spans="1:5" x14ac:dyDescent="0.35">
      <c r="A21">
        <v>2011</v>
      </c>
      <c r="B21" s="2">
        <v>23.774591733765948</v>
      </c>
      <c r="C21" s="2">
        <v>24.899224294348151</v>
      </c>
      <c r="D21" s="2">
        <v>769.26984183800209</v>
      </c>
      <c r="E21" s="2">
        <v>1272.626676132915</v>
      </c>
    </row>
    <row r="22" spans="1:5" x14ac:dyDescent="0.35">
      <c r="A22">
        <v>2012</v>
      </c>
      <c r="B22" s="2">
        <v>23.293478331844998</v>
      </c>
      <c r="C22" s="2">
        <v>26.190203514582201</v>
      </c>
      <c r="D22" s="2">
        <v>764.26258588790904</v>
      </c>
      <c r="E22" s="2">
        <v>1355.78360906219</v>
      </c>
    </row>
    <row r="23" spans="1:5" x14ac:dyDescent="0.35">
      <c r="A23">
        <v>2013</v>
      </c>
      <c r="B23" s="2">
        <v>24.312248329222498</v>
      </c>
      <c r="C23" s="2">
        <v>26.057159926843703</v>
      </c>
      <c r="D23" s="2">
        <v>804.09370736312849</v>
      </c>
      <c r="E23" s="2">
        <v>1359.5556463565799</v>
      </c>
    </row>
    <row r="24" spans="1:5" x14ac:dyDescent="0.35">
      <c r="A24">
        <v>2014</v>
      </c>
      <c r="B24" s="2">
        <v>25.331018326600002</v>
      </c>
      <c r="C24" s="2">
        <v>25.924116339105201</v>
      </c>
      <c r="D24" s="2">
        <v>843.92482883834805</v>
      </c>
      <c r="E24" s="2">
        <v>1363.3276836509699</v>
      </c>
    </row>
    <row r="25" spans="1:5" x14ac:dyDescent="0.35">
      <c r="A25">
        <v>2015</v>
      </c>
      <c r="B25" s="2">
        <v>25.705206343262653</v>
      </c>
      <c r="C25" s="2">
        <v>25.354331370536649</v>
      </c>
      <c r="D25" s="2">
        <v>866.07594558095911</v>
      </c>
      <c r="E25" s="2">
        <v>1348.019515504835</v>
      </c>
    </row>
    <row r="26" spans="1:5" x14ac:dyDescent="0.35">
      <c r="A26">
        <v>2016</v>
      </c>
      <c r="B26" s="2">
        <v>26.079394359925303</v>
      </c>
      <c r="C26" s="2">
        <v>24.7845464019681</v>
      </c>
      <c r="D26" s="2">
        <v>888.22706232357007</v>
      </c>
      <c r="E26" s="2">
        <v>1332.7113473586999</v>
      </c>
    </row>
    <row r="27" spans="1:5" x14ac:dyDescent="0.35">
      <c r="A27">
        <v>2017</v>
      </c>
      <c r="B27" s="2">
        <v>26.366260952199852</v>
      </c>
      <c r="C27" s="2">
        <v>26.112629476312101</v>
      </c>
      <c r="D27" s="2">
        <v>913.46705572898554</v>
      </c>
      <c r="E27" s="2">
        <v>1429.4874822755651</v>
      </c>
    </row>
    <row r="28" spans="1:5" x14ac:dyDescent="0.35">
      <c r="A28">
        <v>2018</v>
      </c>
      <c r="B28" s="2">
        <v>26.653127544474398</v>
      </c>
      <c r="C28" s="2">
        <v>27.440712550656098</v>
      </c>
      <c r="D28" s="2">
        <v>938.70704913440102</v>
      </c>
      <c r="E28" s="2">
        <v>1526.26361719243</v>
      </c>
    </row>
    <row r="33" spans="1:1" x14ac:dyDescent="0.35">
      <c r="A33" t="s">
        <v>326</v>
      </c>
    </row>
  </sheetData>
  <mergeCells count="2">
    <mergeCell ref="B3:C3"/>
    <mergeCell ref="D3:E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36"/>
  <sheetViews>
    <sheetView workbookViewId="0">
      <selection activeCell="H8" sqref="H8"/>
    </sheetView>
  </sheetViews>
  <sheetFormatPr defaultRowHeight="14.5" x14ac:dyDescent="0.35"/>
  <cols>
    <col min="2" max="2" width="23" bestFit="1" customWidth="1"/>
    <col min="3" max="3" width="17" bestFit="1" customWidth="1"/>
  </cols>
  <sheetData>
    <row r="1" spans="1:3" x14ac:dyDescent="0.35">
      <c r="A1" s="1" t="s">
        <v>187</v>
      </c>
    </row>
    <row r="3" spans="1:3" x14ac:dyDescent="0.35">
      <c r="B3" s="1" t="s">
        <v>188</v>
      </c>
    </row>
    <row r="4" spans="1:3" x14ac:dyDescent="0.35">
      <c r="B4" s="4" t="s">
        <v>20</v>
      </c>
      <c r="C4" s="4" t="s">
        <v>139</v>
      </c>
    </row>
    <row r="5" spans="1:3" x14ac:dyDescent="0.35">
      <c r="A5">
        <v>1995</v>
      </c>
      <c r="B5" s="3">
        <v>0</v>
      </c>
      <c r="C5" s="3">
        <v>0</v>
      </c>
    </row>
    <row r="6" spans="1:3" x14ac:dyDescent="0.35">
      <c r="A6">
        <v>1996</v>
      </c>
      <c r="B6" s="3">
        <v>-1.2457280014399572</v>
      </c>
      <c r="C6" s="3">
        <v>4.944646101140961</v>
      </c>
    </row>
    <row r="7" spans="1:3" x14ac:dyDescent="0.35">
      <c r="A7">
        <v>1997</v>
      </c>
      <c r="B7" s="3">
        <v>-0.9318952851795359</v>
      </c>
      <c r="C7" s="3">
        <v>9.2097716658874731</v>
      </c>
    </row>
    <row r="8" spans="1:3" x14ac:dyDescent="0.35">
      <c r="A8">
        <v>1998</v>
      </c>
      <c r="B8" s="3">
        <v>2.5068576971590772</v>
      </c>
      <c r="C8" s="3">
        <v>10.583794535792862</v>
      </c>
    </row>
    <row r="9" spans="1:3" x14ac:dyDescent="0.35">
      <c r="A9">
        <v>1999</v>
      </c>
      <c r="B9" s="3">
        <v>2.6417384987152062</v>
      </c>
      <c r="C9" s="3">
        <v>11.205635153288753</v>
      </c>
    </row>
    <row r="10" spans="1:3" x14ac:dyDescent="0.35">
      <c r="A10">
        <v>2000</v>
      </c>
      <c r="B10" s="3">
        <v>2.7766193002713351</v>
      </c>
      <c r="C10" s="3">
        <v>11.827475770784645</v>
      </c>
    </row>
    <row r="11" spans="1:3" x14ac:dyDescent="0.35">
      <c r="A11">
        <v>2001</v>
      </c>
      <c r="B11" s="3">
        <v>0.495684046303424</v>
      </c>
      <c r="C11" s="3">
        <v>10.324455786219744</v>
      </c>
    </row>
    <row r="12" spans="1:3" x14ac:dyDescent="0.35">
      <c r="A12">
        <v>2002</v>
      </c>
      <c r="B12" s="3">
        <v>2.7706349070122727</v>
      </c>
      <c r="C12" s="3">
        <v>12.608257889740884</v>
      </c>
    </row>
    <row r="13" spans="1:3" x14ac:dyDescent="0.35">
      <c r="A13">
        <v>2003</v>
      </c>
      <c r="B13" s="3">
        <v>5.0455857677211213</v>
      </c>
      <c r="C13" s="3">
        <v>14.892059993262023</v>
      </c>
    </row>
    <row r="14" spans="1:3" x14ac:dyDescent="0.35">
      <c r="A14">
        <v>2004</v>
      </c>
      <c r="B14" s="3">
        <v>6.6057959544573777</v>
      </c>
      <c r="C14" s="3">
        <v>17.392829250921665</v>
      </c>
    </row>
    <row r="15" spans="1:3" x14ac:dyDescent="0.35">
      <c r="A15">
        <v>2005</v>
      </c>
      <c r="B15" s="3">
        <v>9.6195178434658999</v>
      </c>
      <c r="C15" s="3">
        <v>20.821874499406299</v>
      </c>
    </row>
    <row r="16" spans="1:3" x14ac:dyDescent="0.35">
      <c r="A16">
        <v>2006</v>
      </c>
      <c r="B16" s="3">
        <v>12.633239732474422</v>
      </c>
      <c r="C16" s="3">
        <v>24.250919747890933</v>
      </c>
    </row>
    <row r="17" spans="1:3" x14ac:dyDescent="0.35">
      <c r="A17">
        <v>2007</v>
      </c>
      <c r="B17" s="3">
        <v>20.339908898050531</v>
      </c>
      <c r="C17" s="3">
        <v>30.633933616809436</v>
      </c>
    </row>
    <row r="18" spans="1:3" x14ac:dyDescent="0.35">
      <c r="A18">
        <v>2008</v>
      </c>
      <c r="B18" s="3">
        <v>28.04657806362664</v>
      </c>
      <c r="C18" s="3">
        <v>37.01694748572794</v>
      </c>
    </row>
    <row r="19" spans="1:3" x14ac:dyDescent="0.35">
      <c r="A19">
        <v>2009</v>
      </c>
      <c r="B19" s="3">
        <v>32.508801465202154</v>
      </c>
      <c r="C19" s="3">
        <v>44.793383731074442</v>
      </c>
    </row>
    <row r="20" spans="1:3" x14ac:dyDescent="0.35">
      <c r="A20">
        <v>2010</v>
      </c>
      <c r="B20" s="3">
        <v>36.971024866777668</v>
      </c>
      <c r="C20" s="3">
        <v>52.569819976420945</v>
      </c>
    </row>
    <row r="21" spans="1:3" x14ac:dyDescent="0.35">
      <c r="A21">
        <v>2011</v>
      </c>
      <c r="B21" s="3">
        <v>42.444216408649638</v>
      </c>
      <c r="C21" s="3">
        <v>58.505780860869407</v>
      </c>
    </row>
    <row r="22" spans="1:3" x14ac:dyDescent="0.35">
      <c r="A22">
        <v>2012</v>
      </c>
      <c r="B22" s="3">
        <v>47.917407950521607</v>
      </c>
      <c r="C22" s="3">
        <v>64.44174174531787</v>
      </c>
    </row>
    <row r="23" spans="1:3" x14ac:dyDescent="0.35">
      <c r="A23">
        <v>2013</v>
      </c>
      <c r="B23" s="3">
        <v>50.325708721487743</v>
      </c>
      <c r="C23" s="3">
        <v>66.737087515591625</v>
      </c>
    </row>
    <row r="24" spans="1:3" x14ac:dyDescent="0.35">
      <c r="A24">
        <v>2014</v>
      </c>
      <c r="B24" s="3">
        <v>52.734009492453879</v>
      </c>
      <c r="C24" s="3">
        <v>69.03243328586538</v>
      </c>
    </row>
    <row r="25" spans="1:3" x14ac:dyDescent="0.35">
      <c r="A25">
        <v>2015</v>
      </c>
      <c r="B25" s="3">
        <v>52.034206606306256</v>
      </c>
      <c r="C25" s="3">
        <v>68.315093315467863</v>
      </c>
    </row>
    <row r="26" spans="1:3" x14ac:dyDescent="0.35">
      <c r="A26">
        <v>2016</v>
      </c>
      <c r="B26" s="3">
        <v>51.334403720158633</v>
      </c>
      <c r="C26" s="3">
        <v>67.597753345070345</v>
      </c>
    </row>
    <row r="27" spans="1:3" x14ac:dyDescent="0.35">
      <c r="A27">
        <v>2017</v>
      </c>
      <c r="B27" s="3">
        <v>53.139579710030631</v>
      </c>
      <c r="C27" s="3">
        <v>66.390835135310596</v>
      </c>
    </row>
    <row r="28" spans="1:3" x14ac:dyDescent="0.35">
      <c r="A28">
        <v>2018</v>
      </c>
      <c r="B28" s="3">
        <v>54.944755699902629</v>
      </c>
      <c r="C28" s="3">
        <v>65.183916925550847</v>
      </c>
    </row>
    <row r="36" spans="1:1" x14ac:dyDescent="0.35">
      <c r="A36" t="s">
        <v>325</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66"/>
  <sheetViews>
    <sheetView workbookViewId="0">
      <selection activeCell="H63" sqref="H63"/>
    </sheetView>
  </sheetViews>
  <sheetFormatPr defaultRowHeight="14.5" x14ac:dyDescent="0.35"/>
  <cols>
    <col min="2" max="2" width="5.90625" bestFit="1" customWidth="1"/>
    <col min="3" max="3" width="7" bestFit="1" customWidth="1"/>
    <col min="4" max="4" width="8.90625" bestFit="1" customWidth="1"/>
  </cols>
  <sheetData>
    <row r="1" spans="1:4" x14ac:dyDescent="0.35">
      <c r="A1" s="1" t="s">
        <v>189</v>
      </c>
    </row>
    <row r="3" spans="1:4" x14ac:dyDescent="0.35">
      <c r="B3" s="1" t="s">
        <v>190</v>
      </c>
    </row>
    <row r="4" spans="1:4" x14ac:dyDescent="0.35">
      <c r="B4" s="4" t="s">
        <v>191</v>
      </c>
      <c r="C4" s="4" t="s">
        <v>192</v>
      </c>
      <c r="D4" s="4" t="s">
        <v>193</v>
      </c>
    </row>
    <row r="5" spans="1:4" x14ac:dyDescent="0.35">
      <c r="A5" s="33">
        <v>38504</v>
      </c>
      <c r="B5" s="3">
        <v>0</v>
      </c>
      <c r="C5" s="3">
        <v>0</v>
      </c>
      <c r="D5" s="3">
        <v>0</v>
      </c>
    </row>
    <row r="6" spans="1:4" x14ac:dyDescent="0.35">
      <c r="A6" s="33">
        <v>38596</v>
      </c>
      <c r="B6" s="3">
        <v>0.62208398133749654</v>
      </c>
      <c r="C6" s="3">
        <v>1.0638297872340559</v>
      </c>
      <c r="D6" s="3">
        <v>0.56022408963585235</v>
      </c>
    </row>
    <row r="7" spans="1:4" x14ac:dyDescent="0.35">
      <c r="A7" s="33">
        <v>38687</v>
      </c>
      <c r="B7" s="3">
        <v>1.7107309486780906</v>
      </c>
      <c r="C7" s="3">
        <v>2.1276595744680833</v>
      </c>
      <c r="D7" s="3">
        <v>1.2605042016806749</v>
      </c>
    </row>
    <row r="8" spans="1:4" x14ac:dyDescent="0.35">
      <c r="A8" s="33">
        <v>38777</v>
      </c>
      <c r="B8" s="3">
        <v>2.9548989113530268</v>
      </c>
      <c r="C8" s="3">
        <v>3.8563829787233885</v>
      </c>
      <c r="D8" s="3">
        <v>2.1008403361344392</v>
      </c>
    </row>
    <row r="9" spans="1:4" x14ac:dyDescent="0.35">
      <c r="A9" s="33">
        <v>38869</v>
      </c>
      <c r="B9" s="3">
        <v>4.665629860031089</v>
      </c>
      <c r="C9" s="3">
        <v>5.1861702127659441</v>
      </c>
      <c r="D9" s="3">
        <v>2.941176470588232</v>
      </c>
    </row>
    <row r="10" spans="1:4" x14ac:dyDescent="0.35">
      <c r="A10" s="33">
        <v>38961</v>
      </c>
      <c r="B10" s="3">
        <v>6.8429237947122914</v>
      </c>
      <c r="C10" s="3">
        <v>6.3829787234042499</v>
      </c>
      <c r="D10" s="3">
        <v>4.0616246498599367</v>
      </c>
    </row>
    <row r="11" spans="1:4" x14ac:dyDescent="0.35">
      <c r="A11" s="33">
        <v>39052</v>
      </c>
      <c r="B11" s="3">
        <v>8.7091757387247384</v>
      </c>
      <c r="C11" s="3">
        <v>6.914893617021292</v>
      </c>
      <c r="D11" s="3">
        <v>5.0420168067226712</v>
      </c>
    </row>
    <row r="12" spans="1:4" x14ac:dyDescent="0.35">
      <c r="A12" s="33">
        <v>39142</v>
      </c>
      <c r="B12" s="3">
        <v>11.508553654743395</v>
      </c>
      <c r="C12" s="3">
        <v>9.3085106382978751</v>
      </c>
      <c r="D12" s="3">
        <v>6.582633053221258</v>
      </c>
    </row>
    <row r="13" spans="1:4" x14ac:dyDescent="0.35">
      <c r="A13" s="33">
        <v>39234</v>
      </c>
      <c r="B13" s="3">
        <v>14.774494556765163</v>
      </c>
      <c r="C13" s="3">
        <v>10.90425531914893</v>
      </c>
      <c r="D13" s="3">
        <v>8.2633053221288435</v>
      </c>
    </row>
    <row r="14" spans="1:4" x14ac:dyDescent="0.35">
      <c r="A14" s="33">
        <v>39326</v>
      </c>
      <c r="B14" s="3">
        <v>17.107309486780721</v>
      </c>
      <c r="C14" s="3">
        <v>12.2340425531915</v>
      </c>
      <c r="D14" s="3">
        <v>10.084033613445371</v>
      </c>
    </row>
    <row r="15" spans="1:4" x14ac:dyDescent="0.35">
      <c r="A15" s="33">
        <v>39417</v>
      </c>
      <c r="B15" s="3">
        <v>20.839813374805601</v>
      </c>
      <c r="C15" s="3">
        <v>12.63297872340425</v>
      </c>
      <c r="D15" s="3">
        <v>11.904761904761912</v>
      </c>
    </row>
    <row r="16" spans="1:4" x14ac:dyDescent="0.35">
      <c r="A16" s="33">
        <v>39508</v>
      </c>
      <c r="B16" s="3">
        <v>24.883359253499222</v>
      </c>
      <c r="C16" s="3">
        <v>14.627659574468083</v>
      </c>
      <c r="D16" s="3">
        <v>14.005602240896351</v>
      </c>
    </row>
    <row r="17" spans="1:4" x14ac:dyDescent="0.35">
      <c r="A17" s="33">
        <v>39600</v>
      </c>
      <c r="B17" s="3">
        <v>29.082426127527242</v>
      </c>
      <c r="C17" s="3">
        <v>15.824468085106375</v>
      </c>
      <c r="D17" s="3">
        <v>16.666666666666657</v>
      </c>
    </row>
    <row r="18" spans="1:4" x14ac:dyDescent="0.35">
      <c r="A18" s="33">
        <v>39692</v>
      </c>
      <c r="B18" s="3">
        <v>33.281493001555219</v>
      </c>
      <c r="C18" s="3">
        <v>16.755319148936152</v>
      </c>
      <c r="D18" s="3">
        <v>19.047619047619051</v>
      </c>
    </row>
    <row r="19" spans="1:4" x14ac:dyDescent="0.35">
      <c r="A19" s="33">
        <v>39783</v>
      </c>
      <c r="B19" s="3">
        <v>35.614307931570778</v>
      </c>
      <c r="C19" s="3">
        <v>18.218085106382986</v>
      </c>
      <c r="D19" s="3">
        <v>21.28851540616246</v>
      </c>
    </row>
    <row r="20" spans="1:4" x14ac:dyDescent="0.35">
      <c r="A20" s="33">
        <v>39873</v>
      </c>
      <c r="B20" s="3">
        <v>38.569206842923791</v>
      </c>
      <c r="C20" s="3">
        <v>20.079787234042527</v>
      </c>
      <c r="D20" s="3">
        <v>23.249299719887944</v>
      </c>
    </row>
    <row r="21" spans="1:4" x14ac:dyDescent="0.35">
      <c r="A21" s="33">
        <v>39965</v>
      </c>
      <c r="B21" s="3">
        <v>41.057542768273748</v>
      </c>
      <c r="C21" s="3">
        <v>21.941489361702125</v>
      </c>
      <c r="D21" s="3">
        <v>25.070028011204457</v>
      </c>
    </row>
    <row r="22" spans="1:4" x14ac:dyDescent="0.35">
      <c r="A22" s="33">
        <v>40057</v>
      </c>
      <c r="B22" s="3">
        <v>42.457231726283027</v>
      </c>
      <c r="C22" s="3">
        <v>22.739361702127653</v>
      </c>
      <c r="D22" s="3">
        <v>26.470588235294116</v>
      </c>
    </row>
    <row r="23" spans="1:4" x14ac:dyDescent="0.35">
      <c r="A23" s="33">
        <v>40148</v>
      </c>
      <c r="B23" s="3">
        <v>43.70139968895802</v>
      </c>
      <c r="C23" s="3">
        <v>23.670212765957444</v>
      </c>
      <c r="D23" s="3">
        <v>27.591036414565821</v>
      </c>
    </row>
    <row r="24" spans="1:4" x14ac:dyDescent="0.35">
      <c r="A24" s="33">
        <v>40238</v>
      </c>
      <c r="B24" s="3">
        <v>44.790046656298586</v>
      </c>
      <c r="C24" s="3">
        <v>24.734042553191472</v>
      </c>
      <c r="D24" s="3">
        <v>28.991596638655437</v>
      </c>
    </row>
    <row r="25" spans="1:4" x14ac:dyDescent="0.35">
      <c r="A25" s="33">
        <v>40330</v>
      </c>
      <c r="B25" s="3">
        <v>46.034214618973579</v>
      </c>
      <c r="C25" s="3">
        <v>26.196808510638306</v>
      </c>
      <c r="D25" s="3">
        <v>30.392156862745082</v>
      </c>
    </row>
    <row r="26" spans="1:4" x14ac:dyDescent="0.35">
      <c r="A26" s="33">
        <v>40422</v>
      </c>
      <c r="B26" s="3">
        <v>47.589424572317284</v>
      </c>
      <c r="C26" s="3">
        <v>26.994680851063819</v>
      </c>
      <c r="D26" s="3">
        <v>31.792717086834699</v>
      </c>
    </row>
    <row r="27" spans="1:4" x14ac:dyDescent="0.35">
      <c r="A27" s="33">
        <v>40513</v>
      </c>
      <c r="B27" s="3">
        <v>48.522550544323479</v>
      </c>
      <c r="C27" s="3">
        <v>28.058510638297861</v>
      </c>
      <c r="D27" s="3">
        <v>33.053221288515402</v>
      </c>
    </row>
    <row r="28" spans="1:4" x14ac:dyDescent="0.35">
      <c r="A28" s="33">
        <v>40603</v>
      </c>
      <c r="B28" s="3">
        <v>49.455676516329703</v>
      </c>
      <c r="C28" s="3">
        <v>29.787234042553195</v>
      </c>
      <c r="D28" s="3">
        <v>34.733893557422959</v>
      </c>
    </row>
    <row r="29" spans="1:4" x14ac:dyDescent="0.35">
      <c r="A29" s="33">
        <v>40695</v>
      </c>
      <c r="B29" s="3">
        <v>51.010886469673409</v>
      </c>
      <c r="C29" s="3">
        <v>31.5159574468085</v>
      </c>
      <c r="D29" s="3">
        <v>36.274509803921546</v>
      </c>
    </row>
    <row r="30" spans="1:4" x14ac:dyDescent="0.35">
      <c r="A30" s="33">
        <v>40787</v>
      </c>
      <c r="B30" s="3">
        <v>52.410575427682744</v>
      </c>
      <c r="C30" s="3">
        <v>32.047872340425528</v>
      </c>
      <c r="D30" s="3">
        <v>37.955182072829132</v>
      </c>
    </row>
    <row r="31" spans="1:4" x14ac:dyDescent="0.35">
      <c r="A31" s="33">
        <v>40878</v>
      </c>
      <c r="B31" s="3">
        <v>54.276827371695191</v>
      </c>
      <c r="C31" s="3">
        <v>32.446808510638277</v>
      </c>
      <c r="D31" s="3">
        <v>39.355742296918748</v>
      </c>
    </row>
    <row r="32" spans="1:4" x14ac:dyDescent="0.35">
      <c r="A32" s="33">
        <v>40969</v>
      </c>
      <c r="B32" s="3">
        <v>56.454121306376351</v>
      </c>
      <c r="C32" s="3">
        <v>33.111702127659584</v>
      </c>
      <c r="D32" s="3">
        <v>40.756302521008394</v>
      </c>
    </row>
    <row r="33" spans="1:4" x14ac:dyDescent="0.35">
      <c r="A33" s="33">
        <v>41061</v>
      </c>
      <c r="B33" s="3">
        <v>58.94245723172628</v>
      </c>
      <c r="C33" s="3">
        <v>34.175531914893611</v>
      </c>
      <c r="D33" s="3">
        <v>42.29691876750698</v>
      </c>
    </row>
    <row r="34" spans="1:4" x14ac:dyDescent="0.35">
      <c r="A34" s="33">
        <v>41153</v>
      </c>
      <c r="B34" s="3">
        <v>62.052877138413692</v>
      </c>
      <c r="C34" s="3">
        <v>34.308510638297861</v>
      </c>
      <c r="D34" s="3">
        <v>43.417366946778714</v>
      </c>
    </row>
    <row r="35" spans="1:4" x14ac:dyDescent="0.35">
      <c r="A35" s="33">
        <v>41244</v>
      </c>
      <c r="B35" s="3">
        <v>64.23017107309488</v>
      </c>
      <c r="C35" s="3">
        <v>34.707446808510639</v>
      </c>
      <c r="D35" s="3">
        <v>44.537815126050418</v>
      </c>
    </row>
    <row r="36" spans="1:4" x14ac:dyDescent="0.35">
      <c r="A36" s="33">
        <v>41334</v>
      </c>
      <c r="B36" s="3">
        <v>67.185069984447921</v>
      </c>
      <c r="C36" s="3">
        <v>34.707446808510639</v>
      </c>
      <c r="D36" s="3">
        <v>45.658263305322123</v>
      </c>
    </row>
    <row r="37" spans="1:4" x14ac:dyDescent="0.35">
      <c r="A37" s="33">
        <v>41426</v>
      </c>
      <c r="B37" s="3">
        <v>70.917573872472786</v>
      </c>
      <c r="C37" s="3">
        <v>35.239361702127638</v>
      </c>
      <c r="D37" s="3">
        <v>47.19887955182071</v>
      </c>
    </row>
    <row r="38" spans="1:4" x14ac:dyDescent="0.35">
      <c r="A38" s="33">
        <v>41518</v>
      </c>
      <c r="B38" s="3">
        <v>72.783825816485205</v>
      </c>
      <c r="C38" s="3">
        <v>35.505319148936167</v>
      </c>
      <c r="D38" s="3">
        <v>48.039215686274503</v>
      </c>
    </row>
    <row r="39" spans="1:4" x14ac:dyDescent="0.35">
      <c r="A39" s="33">
        <v>41609</v>
      </c>
      <c r="B39" s="3">
        <v>73.716951788491457</v>
      </c>
      <c r="C39" s="3">
        <v>36.037234042553195</v>
      </c>
      <c r="D39" s="3">
        <v>48.879551820728267</v>
      </c>
    </row>
    <row r="40" spans="1:4" x14ac:dyDescent="0.35">
      <c r="A40" s="33">
        <v>41699</v>
      </c>
      <c r="B40" s="3">
        <v>74.961119751166422</v>
      </c>
      <c r="C40" s="3">
        <v>36.303191489361694</v>
      </c>
      <c r="D40" s="3">
        <v>49.859943977591001</v>
      </c>
    </row>
    <row r="41" spans="1:4" x14ac:dyDescent="0.35">
      <c r="A41" s="33">
        <v>41791</v>
      </c>
      <c r="B41" s="3">
        <v>75.894245723172617</v>
      </c>
      <c r="C41" s="3">
        <v>36.835106382978722</v>
      </c>
      <c r="D41" s="3">
        <v>50.700280112044794</v>
      </c>
    </row>
    <row r="42" spans="1:4" x14ac:dyDescent="0.35">
      <c r="A42" s="33">
        <v>41883</v>
      </c>
      <c r="B42" s="3">
        <v>76.360808709175757</v>
      </c>
      <c r="C42" s="3">
        <v>36.835106382978722</v>
      </c>
      <c r="D42" s="3">
        <v>51.680672268907557</v>
      </c>
    </row>
    <row r="43" spans="1:4" x14ac:dyDescent="0.35">
      <c r="A43" s="33">
        <v>41974</v>
      </c>
      <c r="B43" s="3">
        <v>76.360808709175757</v>
      </c>
      <c r="C43" s="3">
        <v>37.36702127659575</v>
      </c>
      <c r="D43" s="3">
        <v>52.38095238095238</v>
      </c>
    </row>
    <row r="44" spans="1:4" x14ac:dyDescent="0.35">
      <c r="A44" s="33">
        <v>42064</v>
      </c>
      <c r="B44" s="3">
        <v>75.116640746500764</v>
      </c>
      <c r="C44" s="3">
        <v>37.7659574468085</v>
      </c>
      <c r="D44" s="3">
        <v>52.941176470588232</v>
      </c>
    </row>
    <row r="45" spans="1:4" x14ac:dyDescent="0.35">
      <c r="A45" s="33">
        <v>42156</v>
      </c>
      <c r="B45" s="3">
        <v>75.116640746500764</v>
      </c>
      <c r="C45" s="3">
        <v>38.297872340425528</v>
      </c>
      <c r="D45" s="3">
        <v>53.501400560224084</v>
      </c>
    </row>
    <row r="46" spans="1:4" x14ac:dyDescent="0.35">
      <c r="A46" s="33">
        <v>42248</v>
      </c>
      <c r="B46" s="3">
        <v>73.561430793157058</v>
      </c>
      <c r="C46" s="3">
        <v>38.297872340425528</v>
      </c>
      <c r="D46" s="3">
        <v>53.921568627450966</v>
      </c>
    </row>
    <row r="47" spans="1:4" x14ac:dyDescent="0.35">
      <c r="A47" s="33">
        <v>42339</v>
      </c>
      <c r="B47" s="3">
        <v>71.228615863141528</v>
      </c>
      <c r="C47" s="3">
        <v>38.696808510638277</v>
      </c>
      <c r="D47" s="3">
        <v>54.201680672268878</v>
      </c>
    </row>
    <row r="48" spans="1:4" x14ac:dyDescent="0.35">
      <c r="A48" s="33">
        <v>42430</v>
      </c>
      <c r="B48" s="3">
        <v>67.340590979782263</v>
      </c>
      <c r="C48" s="3">
        <v>39.760638297872333</v>
      </c>
      <c r="D48" s="3">
        <v>54.341736694677849</v>
      </c>
    </row>
    <row r="49" spans="1:4" x14ac:dyDescent="0.35">
      <c r="A49" s="33">
        <v>42522</v>
      </c>
      <c r="B49" s="3">
        <v>66.096423017107327</v>
      </c>
      <c r="C49" s="3">
        <v>41.090425531914889</v>
      </c>
      <c r="D49" s="3">
        <v>54.621848739495817</v>
      </c>
    </row>
    <row r="50" spans="1:4" x14ac:dyDescent="0.35">
      <c r="A50" s="33">
        <v>42614</v>
      </c>
      <c r="B50" s="3">
        <v>62.519440124416803</v>
      </c>
      <c r="C50" s="3">
        <v>42.154255319148945</v>
      </c>
      <c r="D50" s="3">
        <v>55.042016806722671</v>
      </c>
    </row>
    <row r="51" spans="1:4" x14ac:dyDescent="0.35">
      <c r="A51" s="33">
        <v>42705</v>
      </c>
      <c r="B51" s="3">
        <v>58.94245723172628</v>
      </c>
      <c r="C51" s="3">
        <v>43.61702127659575</v>
      </c>
      <c r="D51" s="3">
        <v>55.182072829131641</v>
      </c>
    </row>
    <row r="52" spans="1:4" x14ac:dyDescent="0.35">
      <c r="A52" s="33">
        <v>42795</v>
      </c>
      <c r="B52" s="3">
        <v>55.054432348367044</v>
      </c>
      <c r="C52" s="3">
        <v>45.611702127659584</v>
      </c>
      <c r="D52" s="3">
        <v>55.322128851540612</v>
      </c>
    </row>
    <row r="53" spans="1:4" x14ac:dyDescent="0.35">
      <c r="A53" s="33">
        <v>42887</v>
      </c>
      <c r="B53" s="3">
        <v>52.721617418351485</v>
      </c>
      <c r="C53" s="3">
        <v>47.074468085106389</v>
      </c>
      <c r="D53" s="3">
        <v>55.602240896358524</v>
      </c>
    </row>
    <row r="54" spans="1:4" x14ac:dyDescent="0.35">
      <c r="A54" s="33">
        <v>42979</v>
      </c>
      <c r="B54" s="3">
        <v>49.455676516329703</v>
      </c>
      <c r="C54" s="3">
        <v>48.005319148936167</v>
      </c>
      <c r="D54" s="3">
        <v>55.882352941176464</v>
      </c>
    </row>
    <row r="55" spans="1:4" x14ac:dyDescent="0.35">
      <c r="A55" s="33">
        <v>43070</v>
      </c>
      <c r="B55" s="3">
        <v>47.589424572317284</v>
      </c>
      <c r="C55" s="3">
        <v>48.670212765957444</v>
      </c>
      <c r="D55" s="3">
        <v>56.302521008403346</v>
      </c>
    </row>
    <row r="56" spans="1:4" x14ac:dyDescent="0.35">
      <c r="A56" s="33">
        <v>43160</v>
      </c>
      <c r="B56" s="3">
        <v>45.256609642301726</v>
      </c>
      <c r="C56" s="3">
        <v>51.063829787234027</v>
      </c>
      <c r="D56" s="3">
        <v>56.582633053221258</v>
      </c>
    </row>
    <row r="57" spans="1:4" x14ac:dyDescent="0.35">
      <c r="A57" s="33">
        <v>43252</v>
      </c>
      <c r="B57" s="3">
        <v>42.612752721617426</v>
      </c>
      <c r="C57" s="3">
        <v>52.260638297872333</v>
      </c>
      <c r="D57" s="3">
        <v>56.582633053221258</v>
      </c>
    </row>
    <row r="58" spans="1:4" x14ac:dyDescent="0.35">
      <c r="A58" s="33">
        <v>43344</v>
      </c>
      <c r="B58" s="3">
        <v>40.279937791601895</v>
      </c>
      <c r="C58" s="3">
        <v>54.654255319148945</v>
      </c>
      <c r="D58" s="3">
        <v>56.862745098039227</v>
      </c>
    </row>
    <row r="59" spans="1:4" x14ac:dyDescent="0.35">
      <c r="A59" s="33">
        <v>43435</v>
      </c>
      <c r="B59" s="3">
        <v>38.569206842923791</v>
      </c>
      <c r="C59" s="3">
        <v>56.64893617021275</v>
      </c>
      <c r="D59" s="3">
        <v>57.142857142857139</v>
      </c>
    </row>
    <row r="60" spans="1:4" x14ac:dyDescent="0.35">
      <c r="A60" s="33">
        <v>43525</v>
      </c>
      <c r="B60" s="3">
        <v>37.636080870917596</v>
      </c>
      <c r="C60" s="3">
        <v>59.175531914893611</v>
      </c>
      <c r="D60" s="3">
        <v>57.282913165266081</v>
      </c>
    </row>
    <row r="61" spans="1:4" x14ac:dyDescent="0.35">
      <c r="A61" s="33">
        <v>43617</v>
      </c>
      <c r="B61" s="3">
        <v>37.325038880248826</v>
      </c>
      <c r="C61" s="3">
        <v>61.303191489361694</v>
      </c>
      <c r="D61" s="3">
        <v>57.282913165266081</v>
      </c>
    </row>
    <row r="66" spans="1:1" x14ac:dyDescent="0.35">
      <c r="A66" t="s">
        <v>324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workbookViewId="0">
      <selection activeCell="G32" sqref="G32"/>
    </sheetView>
  </sheetViews>
  <sheetFormatPr defaultRowHeight="14.5" x14ac:dyDescent="0.35"/>
  <cols>
    <col min="2" max="2" width="20.453125" customWidth="1"/>
    <col min="3" max="3" width="23.54296875" customWidth="1"/>
    <col min="4" max="4" width="36" customWidth="1"/>
  </cols>
  <sheetData>
    <row r="1" spans="1:4" x14ac:dyDescent="0.35">
      <c r="A1" s="1" t="s">
        <v>23</v>
      </c>
    </row>
    <row r="3" spans="1:4" x14ac:dyDescent="0.35">
      <c r="B3" t="s">
        <v>20</v>
      </c>
      <c r="C3" t="s">
        <v>21</v>
      </c>
      <c r="D3" t="s">
        <v>22</v>
      </c>
    </row>
    <row r="4" spans="1:4" x14ac:dyDescent="0.35">
      <c r="A4">
        <v>1995</v>
      </c>
      <c r="B4">
        <v>0</v>
      </c>
      <c r="C4">
        <v>0</v>
      </c>
      <c r="D4">
        <v>0</v>
      </c>
    </row>
    <row r="5" spans="1:4" x14ac:dyDescent="0.35">
      <c r="A5">
        <v>1996</v>
      </c>
      <c r="B5" s="2">
        <v>1.7256808883646784</v>
      </c>
      <c r="C5" s="2">
        <v>4.9919980679840563</v>
      </c>
      <c r="D5" s="2">
        <v>2.7219151458238713</v>
      </c>
    </row>
    <row r="6" spans="1:4" x14ac:dyDescent="0.35">
      <c r="A6">
        <v>1997</v>
      </c>
      <c r="B6" s="2">
        <v>3.4295224513243312</v>
      </c>
      <c r="C6" s="2">
        <v>19.152310576542462</v>
      </c>
      <c r="D6" s="2">
        <v>14.592253237846435</v>
      </c>
    </row>
    <row r="7" spans="1:4" x14ac:dyDescent="0.35">
      <c r="A7">
        <v>1998</v>
      </c>
      <c r="B7" s="2">
        <v>5.4766107278002352</v>
      </c>
      <c r="C7" s="2">
        <v>21.136503399700757</v>
      </c>
      <c r="D7" s="2">
        <v>26.618589380003257</v>
      </c>
    </row>
    <row r="8" spans="1:4" x14ac:dyDescent="0.35">
      <c r="A8">
        <v>2000</v>
      </c>
      <c r="B8" s="2">
        <v>8.8130363769463429</v>
      </c>
      <c r="C8" s="2">
        <v>21.345223364446426</v>
      </c>
      <c r="D8" s="2">
        <v>15.982001985960309</v>
      </c>
    </row>
    <row r="9" spans="1:4" x14ac:dyDescent="0.35">
      <c r="A9">
        <v>2001</v>
      </c>
      <c r="B9" s="2">
        <v>11.783162976068269</v>
      </c>
      <c r="C9" s="2">
        <v>36.444759531237167</v>
      </c>
      <c r="D9" s="2">
        <v>24.779583027935601</v>
      </c>
    </row>
    <row r="10" spans="1:4" x14ac:dyDescent="0.35">
      <c r="A10">
        <v>2003</v>
      </c>
      <c r="B10" s="2">
        <v>16.677818357610576</v>
      </c>
      <c r="C10" s="2">
        <v>53.684463952715419</v>
      </c>
      <c r="D10" s="2">
        <v>42.781197432276485</v>
      </c>
    </row>
    <row r="11" spans="1:4" x14ac:dyDescent="0.35">
      <c r="A11">
        <v>2004</v>
      </c>
      <c r="B11" s="2">
        <v>18.17496112773739</v>
      </c>
      <c r="C11" s="2">
        <v>46.66688410145079</v>
      </c>
      <c r="D11" s="2">
        <v>28.099624302067696</v>
      </c>
    </row>
    <row r="12" spans="1:4" x14ac:dyDescent="0.35">
      <c r="A12">
        <v>2006</v>
      </c>
      <c r="B12" s="2">
        <v>21.07004304092105</v>
      </c>
      <c r="C12" s="2">
        <v>54.001775164134244</v>
      </c>
      <c r="D12" s="2">
        <v>36.139324807646318</v>
      </c>
    </row>
    <row r="13" spans="1:4" x14ac:dyDescent="0.35">
      <c r="A13">
        <v>2008</v>
      </c>
      <c r="B13" s="2">
        <v>23.437292183444782</v>
      </c>
      <c r="C13" s="2">
        <v>67.94702890305814</v>
      </c>
      <c r="D13" s="2">
        <v>26.99104587265056</v>
      </c>
    </row>
    <row r="14" spans="1:4" x14ac:dyDescent="0.35">
      <c r="A14">
        <v>2010</v>
      </c>
      <c r="B14" s="2">
        <v>28.3254977686247</v>
      </c>
      <c r="C14" s="2">
        <v>92.772642056700704</v>
      </c>
      <c r="D14" s="2">
        <v>58.425214698330791</v>
      </c>
    </row>
    <row r="15" spans="1:4" x14ac:dyDescent="0.35">
      <c r="A15">
        <v>2012</v>
      </c>
      <c r="B15" s="2">
        <v>31.89815497377063</v>
      </c>
      <c r="C15" s="2">
        <v>90.279315727755062</v>
      </c>
      <c r="D15" s="2">
        <v>64.367587065345731</v>
      </c>
    </row>
    <row r="16" spans="1:4" x14ac:dyDescent="0.35">
      <c r="A16">
        <v>2014</v>
      </c>
      <c r="B16" s="2">
        <v>33.931137161532831</v>
      </c>
      <c r="C16" s="2">
        <v>110.112915875146</v>
      </c>
      <c r="D16" s="2">
        <v>85.3902369337344</v>
      </c>
    </row>
    <row r="17" spans="1:4" x14ac:dyDescent="0.35">
      <c r="A17">
        <v>2016</v>
      </c>
      <c r="B17" s="2">
        <v>36.911455364770859</v>
      </c>
      <c r="C17" s="2">
        <v>121.0235327509069</v>
      </c>
      <c r="D17" s="2">
        <v>90.535597120117444</v>
      </c>
    </row>
    <row r="18" spans="1:4" x14ac:dyDescent="0.35">
      <c r="A18">
        <v>2018</v>
      </c>
      <c r="B18" s="2">
        <v>41.583421673727855</v>
      </c>
      <c r="C18" s="2">
        <v>133.71093954234132</v>
      </c>
      <c r="D18" s="2">
        <v>99.084953357544691</v>
      </c>
    </row>
    <row r="25" spans="1:4" x14ac:dyDescent="0.35">
      <c r="A25" t="s">
        <v>24</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25"/>
  <sheetViews>
    <sheetView workbookViewId="0">
      <selection activeCell="A26" sqref="A26"/>
    </sheetView>
  </sheetViews>
  <sheetFormatPr defaultRowHeight="14.5" x14ac:dyDescent="0.35"/>
  <sheetData>
    <row r="1" spans="1:1" x14ac:dyDescent="0.35">
      <c r="A1" s="1" t="s">
        <v>194</v>
      </c>
    </row>
    <row r="25" spans="1:1" x14ac:dyDescent="0.35">
      <c r="A25" t="s">
        <v>35</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6"/>
  <sheetViews>
    <sheetView workbookViewId="0">
      <selection activeCell="A27" sqref="A27"/>
    </sheetView>
  </sheetViews>
  <sheetFormatPr defaultRowHeight="14.5" x14ac:dyDescent="0.35"/>
  <sheetData>
    <row r="1" spans="1:1" x14ac:dyDescent="0.35">
      <c r="A1" s="1" t="s">
        <v>195</v>
      </c>
    </row>
    <row r="26" spans="1:1" x14ac:dyDescent="0.35">
      <c r="A26" t="s">
        <v>35</v>
      </c>
    </row>
  </sheetData>
  <pageMargins left="0.7" right="0.7" top="0.75" bottom="0.75" header="0.3" footer="0.3"/>
  <pageSetup paperSize="9"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65"/>
  <sheetViews>
    <sheetView workbookViewId="0">
      <selection activeCell="E62" sqref="E62"/>
    </sheetView>
  </sheetViews>
  <sheetFormatPr defaultRowHeight="14.5" x14ac:dyDescent="0.35"/>
  <cols>
    <col min="1" max="1" width="5" bestFit="1" customWidth="1"/>
    <col min="2" max="2" width="23" bestFit="1" customWidth="1"/>
    <col min="3" max="3" width="17" bestFit="1" customWidth="1"/>
    <col min="4" max="4" width="14.36328125" bestFit="1" customWidth="1"/>
    <col min="5" max="5" width="14" customWidth="1"/>
    <col min="6" max="6" width="27.90625" bestFit="1" customWidth="1"/>
    <col min="7" max="7" width="25" bestFit="1" customWidth="1"/>
    <col min="8" max="9" width="18.90625" bestFit="1" customWidth="1"/>
  </cols>
  <sheetData>
    <row r="1" spans="1:7" x14ac:dyDescent="0.35">
      <c r="A1" s="1" t="s">
        <v>196</v>
      </c>
    </row>
    <row r="3" spans="1:7" x14ac:dyDescent="0.35">
      <c r="B3" s="1" t="s">
        <v>197</v>
      </c>
    </row>
    <row r="5" spans="1:7" x14ac:dyDescent="0.35">
      <c r="B5" t="s">
        <v>20</v>
      </c>
      <c r="C5" t="s">
        <v>139</v>
      </c>
      <c r="D5" t="s">
        <v>198</v>
      </c>
    </row>
    <row r="6" spans="1:7" x14ac:dyDescent="0.35">
      <c r="A6">
        <v>1995</v>
      </c>
      <c r="B6" s="3">
        <v>41</v>
      </c>
      <c r="C6" s="3">
        <v>21.4</v>
      </c>
      <c r="D6" s="3">
        <v>26.8</v>
      </c>
    </row>
    <row r="7" spans="1:7" x14ac:dyDescent="0.35">
      <c r="A7">
        <v>1996</v>
      </c>
      <c r="B7" s="3">
        <v>40.250450000000001</v>
      </c>
      <c r="C7" s="3">
        <v>21.525220000000001</v>
      </c>
      <c r="D7" s="3">
        <v>26.3</v>
      </c>
      <c r="E7" s="3"/>
      <c r="F7" s="3"/>
      <c r="G7" s="3"/>
    </row>
    <row r="8" spans="1:7" x14ac:dyDescent="0.35">
      <c r="A8">
        <v>1997</v>
      </c>
      <c r="B8" s="3">
        <v>38.461539999999999</v>
      </c>
      <c r="C8" s="3">
        <v>20.995330000000003</v>
      </c>
      <c r="D8" s="3">
        <v>25.5</v>
      </c>
      <c r="E8" s="3"/>
      <c r="F8" s="3"/>
      <c r="G8" s="3"/>
    </row>
    <row r="9" spans="1:7" x14ac:dyDescent="0.35">
      <c r="A9">
        <v>1998</v>
      </c>
      <c r="B9" s="3">
        <v>40.983609999999999</v>
      </c>
      <c r="C9" s="3">
        <v>21.126760000000001</v>
      </c>
      <c r="D9" s="3">
        <v>26.900000000000002</v>
      </c>
      <c r="E9" s="3"/>
      <c r="F9" s="3"/>
      <c r="G9" s="3"/>
    </row>
    <row r="10" spans="1:7" x14ac:dyDescent="0.35">
      <c r="A10">
        <v>1999</v>
      </c>
      <c r="B10" s="3">
        <v>40.129265000000004</v>
      </c>
      <c r="C10" s="3">
        <v>21.535164999999999</v>
      </c>
      <c r="D10" s="3">
        <v>26.55</v>
      </c>
      <c r="E10" s="3"/>
      <c r="F10" s="3"/>
      <c r="G10" s="3"/>
    </row>
    <row r="11" spans="1:7" x14ac:dyDescent="0.35">
      <c r="A11">
        <v>2000</v>
      </c>
      <c r="B11" s="3">
        <v>39.274920000000002</v>
      </c>
      <c r="C11" s="3">
        <v>21.943570000000001</v>
      </c>
      <c r="D11" s="3">
        <v>26.200000000000003</v>
      </c>
      <c r="E11" s="3"/>
      <c r="F11" s="3"/>
      <c r="G11" s="3"/>
    </row>
    <row r="12" spans="1:7" x14ac:dyDescent="0.35">
      <c r="A12">
        <v>2001</v>
      </c>
      <c r="B12" s="3">
        <v>37.383179999999996</v>
      </c>
      <c r="C12" s="3">
        <v>20.338979999999999</v>
      </c>
      <c r="D12" s="3">
        <v>25.5</v>
      </c>
      <c r="E12" s="3"/>
      <c r="F12" s="3"/>
      <c r="G12" s="3"/>
    </row>
    <row r="13" spans="1:7" x14ac:dyDescent="0.35">
      <c r="A13">
        <v>2002</v>
      </c>
      <c r="B13" s="3">
        <v>38.064284999999998</v>
      </c>
      <c r="C13" s="3">
        <v>20.799410000000002</v>
      </c>
      <c r="D13" s="3">
        <v>25.7</v>
      </c>
      <c r="E13" s="3"/>
      <c r="F13" s="3"/>
      <c r="G13" s="3"/>
    </row>
    <row r="14" spans="1:7" x14ac:dyDescent="0.35">
      <c r="A14">
        <v>2003</v>
      </c>
      <c r="B14" s="3">
        <v>38.74539</v>
      </c>
      <c r="C14" s="3">
        <v>21.259840000000001</v>
      </c>
      <c r="D14" s="3">
        <v>25.900000000000002</v>
      </c>
      <c r="E14" s="3"/>
      <c r="F14" s="3"/>
      <c r="G14" s="3"/>
    </row>
    <row r="15" spans="1:7" x14ac:dyDescent="0.35">
      <c r="A15">
        <v>2004</v>
      </c>
      <c r="B15" s="3">
        <v>36.045760000000001</v>
      </c>
      <c r="C15" s="3">
        <v>20.411439999999999</v>
      </c>
      <c r="D15" s="3">
        <v>24.8</v>
      </c>
      <c r="E15" s="3"/>
      <c r="F15" s="3"/>
      <c r="G15" s="3"/>
    </row>
    <row r="16" spans="1:7" x14ac:dyDescent="0.35">
      <c r="A16">
        <v>2005</v>
      </c>
      <c r="B16" s="3">
        <v>36.217749999999995</v>
      </c>
      <c r="C16" s="3">
        <v>20.344915</v>
      </c>
      <c r="D16" s="3">
        <v>24.8</v>
      </c>
      <c r="E16" s="3"/>
      <c r="F16" s="3"/>
      <c r="G16" s="3"/>
    </row>
    <row r="17" spans="1:7" x14ac:dyDescent="0.35">
      <c r="A17">
        <v>2006</v>
      </c>
      <c r="B17" s="3">
        <v>36.389739999999996</v>
      </c>
      <c r="C17" s="3">
        <v>20.278389999999998</v>
      </c>
      <c r="D17" s="3">
        <v>24.8</v>
      </c>
      <c r="E17" s="3"/>
      <c r="F17" s="3"/>
      <c r="G17" s="3"/>
    </row>
    <row r="18" spans="1:7" x14ac:dyDescent="0.35">
      <c r="A18">
        <v>2007</v>
      </c>
      <c r="B18" s="3">
        <v>34.917279999999998</v>
      </c>
      <c r="C18" s="3">
        <v>19.466989999999999</v>
      </c>
      <c r="D18" s="3">
        <v>23.7</v>
      </c>
      <c r="E18" s="3"/>
      <c r="F18" s="3"/>
      <c r="G18" s="3"/>
    </row>
    <row r="19" spans="1:7" x14ac:dyDescent="0.35">
      <c r="A19">
        <v>2008</v>
      </c>
      <c r="B19" s="3">
        <v>33.44482</v>
      </c>
      <c r="C19" s="3">
        <v>18.65559</v>
      </c>
      <c r="D19" s="3">
        <v>22.6</v>
      </c>
      <c r="E19" s="3"/>
      <c r="F19" s="3"/>
      <c r="G19" s="3"/>
    </row>
    <row r="20" spans="1:7" x14ac:dyDescent="0.35">
      <c r="A20">
        <v>2009</v>
      </c>
      <c r="B20" s="3">
        <v>34.46969</v>
      </c>
      <c r="C20" s="3">
        <v>19.820725000000003</v>
      </c>
      <c r="D20" s="3">
        <v>23.95</v>
      </c>
      <c r="E20" s="3"/>
      <c r="F20" s="3"/>
      <c r="G20" s="3"/>
    </row>
    <row r="21" spans="1:7" x14ac:dyDescent="0.35">
      <c r="A21">
        <v>2010</v>
      </c>
      <c r="B21" s="3">
        <v>35.49456</v>
      </c>
      <c r="C21" s="3">
        <v>20.985860000000002</v>
      </c>
      <c r="D21" s="3">
        <v>25.3</v>
      </c>
      <c r="E21" s="3"/>
      <c r="F21" s="3"/>
      <c r="G21" s="3"/>
    </row>
    <row r="22" spans="1:7" x14ac:dyDescent="0.35">
      <c r="A22">
        <v>2011</v>
      </c>
      <c r="B22" s="3">
        <v>35.8307</v>
      </c>
      <c r="C22" s="3">
        <v>20.90381</v>
      </c>
      <c r="D22" s="3">
        <v>24.9</v>
      </c>
      <c r="E22" s="3"/>
      <c r="F22" s="3"/>
      <c r="G22" s="3"/>
    </row>
    <row r="23" spans="1:7" x14ac:dyDescent="0.35">
      <c r="A23">
        <v>2012</v>
      </c>
      <c r="B23" s="3">
        <v>36.166840000000001</v>
      </c>
      <c r="C23" s="3">
        <v>20.821760000000001</v>
      </c>
      <c r="D23" s="3">
        <v>24.5</v>
      </c>
      <c r="E23" s="3"/>
      <c r="F23" s="3"/>
      <c r="G23" s="3"/>
    </row>
    <row r="24" spans="1:7" x14ac:dyDescent="0.35">
      <c r="A24">
        <v>2013</v>
      </c>
      <c r="B24" s="3">
        <v>36.766204999999999</v>
      </c>
      <c r="C24" s="3">
        <v>21.297650000000001</v>
      </c>
      <c r="D24" s="3">
        <v>25.1</v>
      </c>
      <c r="E24" s="3"/>
      <c r="F24" s="3"/>
      <c r="G24" s="3"/>
    </row>
    <row r="25" spans="1:7" x14ac:dyDescent="0.35">
      <c r="A25">
        <v>2014</v>
      </c>
      <c r="B25" s="3">
        <v>37.365569999999998</v>
      </c>
      <c r="C25" s="3">
        <v>21.773540000000001</v>
      </c>
      <c r="D25" s="3">
        <v>25.7</v>
      </c>
      <c r="E25" s="3"/>
      <c r="F25" s="3"/>
      <c r="G25" s="3"/>
    </row>
    <row r="26" spans="1:7" x14ac:dyDescent="0.35">
      <c r="A26">
        <v>2015</v>
      </c>
      <c r="B26" s="3">
        <v>36.743470000000002</v>
      </c>
      <c r="C26" s="3">
        <v>21.798659999999998</v>
      </c>
      <c r="D26" s="3">
        <v>25.8</v>
      </c>
      <c r="E26" s="3"/>
      <c r="F26" s="3"/>
      <c r="G26" s="3"/>
    </row>
    <row r="27" spans="1:7" x14ac:dyDescent="0.35">
      <c r="A27">
        <v>2016</v>
      </c>
      <c r="B27" s="3">
        <v>36.121370000000006</v>
      </c>
      <c r="C27" s="3">
        <v>21.823779999999999</v>
      </c>
      <c r="D27" s="3">
        <v>25.900000000000002</v>
      </c>
      <c r="E27" s="3"/>
      <c r="F27" s="3"/>
      <c r="G27" s="3"/>
    </row>
    <row r="28" spans="1:7" x14ac:dyDescent="0.35">
      <c r="A28">
        <v>2017</v>
      </c>
      <c r="B28" s="3">
        <v>35.960684999999998</v>
      </c>
      <c r="C28" s="3">
        <v>21.611889999999999</v>
      </c>
      <c r="D28" s="3">
        <v>25.6</v>
      </c>
      <c r="E28" s="3"/>
      <c r="F28" s="3"/>
      <c r="G28" s="3"/>
    </row>
    <row r="29" spans="1:7" x14ac:dyDescent="0.35">
      <c r="A29">
        <v>2018</v>
      </c>
      <c r="B29" s="3">
        <v>35.799999999999997</v>
      </c>
      <c r="C29" s="3">
        <v>21.4</v>
      </c>
      <c r="D29" s="3">
        <v>25.3</v>
      </c>
      <c r="E29" s="3"/>
      <c r="F29" s="3"/>
      <c r="G29" s="3"/>
    </row>
    <row r="30" spans="1:7" x14ac:dyDescent="0.35">
      <c r="A30" s="4" t="s">
        <v>19</v>
      </c>
      <c r="B30" s="3">
        <v>37.167794999999998</v>
      </c>
      <c r="C30" s="3">
        <v>20.929969791666664</v>
      </c>
      <c r="D30" s="3">
        <v>25.337499999999995</v>
      </c>
    </row>
    <row r="34" spans="1:9" x14ac:dyDescent="0.35">
      <c r="B34" s="1" t="s">
        <v>199</v>
      </c>
    </row>
    <row r="36" spans="1:9" x14ac:dyDescent="0.35">
      <c r="B36" t="s">
        <v>15</v>
      </c>
      <c r="C36" t="s">
        <v>16</v>
      </c>
      <c r="D36" t="s">
        <v>17</v>
      </c>
      <c r="E36" t="s">
        <v>18</v>
      </c>
    </row>
    <row r="37" spans="1:9" x14ac:dyDescent="0.35">
      <c r="A37">
        <v>1995</v>
      </c>
      <c r="B37" s="3">
        <v>66.7</v>
      </c>
      <c r="C37" s="3">
        <v>44.3</v>
      </c>
      <c r="D37" s="3">
        <v>39.299999999999997</v>
      </c>
      <c r="E37" s="3">
        <v>32.299999999999997</v>
      </c>
    </row>
    <row r="38" spans="1:9" x14ac:dyDescent="0.35">
      <c r="A38">
        <v>1996</v>
      </c>
      <c r="B38" s="3">
        <v>56.363640000000004</v>
      </c>
      <c r="C38" s="3">
        <v>39.893619999999999</v>
      </c>
      <c r="D38" s="3">
        <v>39.215689999999995</v>
      </c>
      <c r="E38" s="3">
        <v>31.468530000000001</v>
      </c>
      <c r="F38" s="6"/>
      <c r="G38" s="6"/>
      <c r="H38" s="6"/>
      <c r="I38" s="6"/>
    </row>
    <row r="39" spans="1:9" x14ac:dyDescent="0.35">
      <c r="A39">
        <v>1997</v>
      </c>
      <c r="B39" s="3">
        <v>48.484850000000002</v>
      </c>
      <c r="C39" s="3">
        <v>43.137250000000002</v>
      </c>
      <c r="D39" s="3">
        <v>38.352269999999997</v>
      </c>
      <c r="E39" s="3">
        <v>31.716419999999999</v>
      </c>
      <c r="F39" s="6"/>
      <c r="G39" s="6"/>
      <c r="H39" s="6"/>
      <c r="I39" s="6"/>
    </row>
    <row r="40" spans="1:9" x14ac:dyDescent="0.35">
      <c r="A40">
        <v>1998</v>
      </c>
      <c r="B40" s="3">
        <v>57.142859999999999</v>
      </c>
      <c r="C40" s="3">
        <v>47.872340000000001</v>
      </c>
      <c r="D40" s="3">
        <v>39.719630000000002</v>
      </c>
      <c r="E40" s="3">
        <v>31.83024</v>
      </c>
      <c r="F40" s="6"/>
      <c r="G40" s="6"/>
      <c r="H40" s="6"/>
      <c r="I40" s="6"/>
    </row>
    <row r="41" spans="1:9" x14ac:dyDescent="0.35">
      <c r="A41">
        <v>1999</v>
      </c>
      <c r="B41" s="3">
        <v>54.508029999999998</v>
      </c>
      <c r="C41" s="3">
        <v>44.872129999999999</v>
      </c>
      <c r="D41" s="3">
        <v>38.760159999999999</v>
      </c>
      <c r="E41" s="3">
        <v>31.321280000000002</v>
      </c>
      <c r="F41" s="6"/>
      <c r="G41" s="6"/>
      <c r="H41" s="6"/>
      <c r="I41" s="6"/>
    </row>
    <row r="42" spans="1:9" x14ac:dyDescent="0.35">
      <c r="A42">
        <v>2000</v>
      </c>
      <c r="B42" s="3">
        <v>51.873199999999997</v>
      </c>
      <c r="C42" s="3">
        <v>41.871920000000003</v>
      </c>
      <c r="D42" s="3">
        <v>37.800689999999996</v>
      </c>
      <c r="E42" s="3">
        <v>30.81232</v>
      </c>
      <c r="F42" s="6"/>
      <c r="G42" s="6"/>
      <c r="H42" s="6"/>
      <c r="I42" s="6"/>
    </row>
    <row r="43" spans="1:9" x14ac:dyDescent="0.35">
      <c r="A43">
        <v>2001</v>
      </c>
      <c r="B43" s="3">
        <v>59.027779999999993</v>
      </c>
      <c r="C43" s="3">
        <v>38.095240000000004</v>
      </c>
      <c r="D43" s="3">
        <v>38.461539999999999</v>
      </c>
      <c r="E43" s="3">
        <v>27.656479999999998</v>
      </c>
      <c r="F43" s="6"/>
      <c r="G43" s="6"/>
      <c r="H43" s="6"/>
      <c r="I43" s="6"/>
    </row>
    <row r="44" spans="1:9" x14ac:dyDescent="0.35">
      <c r="A44">
        <v>2002</v>
      </c>
      <c r="B44" s="3">
        <v>57.371034999999992</v>
      </c>
      <c r="C44" s="3">
        <v>41.07405</v>
      </c>
      <c r="D44" s="3">
        <v>38.686025000000001</v>
      </c>
      <c r="E44" s="3">
        <v>28.606565</v>
      </c>
      <c r="F44" s="6"/>
      <c r="G44" s="6"/>
      <c r="H44" s="6"/>
      <c r="I44" s="6"/>
    </row>
    <row r="45" spans="1:9" x14ac:dyDescent="0.35">
      <c r="A45">
        <v>2003</v>
      </c>
      <c r="B45" s="3">
        <v>55.714289999999998</v>
      </c>
      <c r="C45" s="3">
        <v>44.052860000000003</v>
      </c>
      <c r="D45" s="3">
        <v>38.910509999999995</v>
      </c>
      <c r="E45" s="3">
        <v>29.556650000000001</v>
      </c>
      <c r="F45" s="6"/>
      <c r="G45" s="6"/>
      <c r="H45" s="6"/>
      <c r="I45" s="6"/>
    </row>
    <row r="46" spans="1:9" x14ac:dyDescent="0.35">
      <c r="A46">
        <v>2004</v>
      </c>
      <c r="B46" s="3">
        <v>53.072140000000005</v>
      </c>
      <c r="C46" s="3">
        <v>38.17933</v>
      </c>
      <c r="D46" s="3">
        <v>34.704599999999999</v>
      </c>
      <c r="E46" s="3">
        <v>27.897889999999997</v>
      </c>
      <c r="F46" s="6"/>
      <c r="G46" s="6"/>
      <c r="H46" s="6"/>
      <c r="I46" s="6"/>
    </row>
    <row r="47" spans="1:9" x14ac:dyDescent="0.35">
      <c r="A47">
        <v>2005</v>
      </c>
      <c r="B47" s="3">
        <v>53.599695000000004</v>
      </c>
      <c r="C47" s="3">
        <v>38.939819999999997</v>
      </c>
      <c r="D47" s="3">
        <v>34.775715000000005</v>
      </c>
      <c r="E47" s="3">
        <v>28.214570000000002</v>
      </c>
      <c r="F47" s="6"/>
      <c r="G47" s="6"/>
      <c r="H47" s="6"/>
      <c r="I47" s="6"/>
    </row>
    <row r="48" spans="1:9" x14ac:dyDescent="0.35">
      <c r="A48">
        <v>2006</v>
      </c>
      <c r="B48" s="3">
        <v>54.127250000000004</v>
      </c>
      <c r="C48" s="3">
        <v>39.700310000000002</v>
      </c>
      <c r="D48" s="3">
        <v>34.846830000000004</v>
      </c>
      <c r="E48" s="3">
        <v>28.531250000000004</v>
      </c>
      <c r="F48" s="6"/>
      <c r="G48" s="6"/>
      <c r="H48" s="6"/>
      <c r="I48" s="6"/>
    </row>
    <row r="49" spans="1:9" x14ac:dyDescent="0.35">
      <c r="A49">
        <v>2007</v>
      </c>
      <c r="B49" s="3">
        <v>51.272790000000001</v>
      </c>
      <c r="C49" s="3">
        <v>40.307225000000003</v>
      </c>
      <c r="D49" s="3">
        <v>33.755075000000005</v>
      </c>
      <c r="E49" s="3">
        <v>26.861465000000003</v>
      </c>
      <c r="F49" s="6"/>
      <c r="G49" s="6"/>
      <c r="H49" s="6"/>
      <c r="I49" s="6"/>
    </row>
    <row r="50" spans="1:9" x14ac:dyDescent="0.35">
      <c r="A50">
        <v>2008</v>
      </c>
      <c r="B50" s="3">
        <v>48.418329999999997</v>
      </c>
      <c r="C50" s="3">
        <v>40.914139999999996</v>
      </c>
      <c r="D50" s="3">
        <v>32.663319999999999</v>
      </c>
      <c r="E50" s="3">
        <v>25.191679999999998</v>
      </c>
      <c r="F50" s="6"/>
      <c r="G50" s="6"/>
      <c r="H50" s="6"/>
      <c r="I50" s="6"/>
    </row>
    <row r="51" spans="1:9" x14ac:dyDescent="0.35">
      <c r="A51">
        <v>2009</v>
      </c>
      <c r="B51" s="3">
        <v>51.341674999999995</v>
      </c>
      <c r="C51" s="3">
        <v>41.040904999999995</v>
      </c>
      <c r="D51" s="3">
        <v>32.704805</v>
      </c>
      <c r="E51" s="3">
        <v>26.565079999999998</v>
      </c>
      <c r="F51" s="6"/>
      <c r="G51" s="6"/>
      <c r="H51" s="6"/>
      <c r="I51" s="6"/>
    </row>
    <row r="52" spans="1:9" x14ac:dyDescent="0.35">
      <c r="A52">
        <v>2010</v>
      </c>
      <c r="B52" s="3">
        <v>54.26502</v>
      </c>
      <c r="C52" s="3">
        <v>41.167670000000001</v>
      </c>
      <c r="D52" s="3">
        <v>32.746290000000002</v>
      </c>
      <c r="E52" s="3">
        <v>27.938479999999998</v>
      </c>
      <c r="F52" s="6"/>
      <c r="G52" s="6"/>
      <c r="H52" s="6"/>
      <c r="I52" s="6"/>
    </row>
    <row r="53" spans="1:9" x14ac:dyDescent="0.35">
      <c r="A53">
        <v>2011</v>
      </c>
      <c r="B53" s="3">
        <v>57.070840000000004</v>
      </c>
      <c r="C53" s="3">
        <v>39.814605</v>
      </c>
      <c r="D53" s="3">
        <v>33.952860000000001</v>
      </c>
      <c r="E53" s="3">
        <v>27.88072</v>
      </c>
      <c r="F53" s="6"/>
      <c r="G53" s="6"/>
      <c r="H53" s="6"/>
      <c r="I53" s="6"/>
    </row>
    <row r="54" spans="1:9" x14ac:dyDescent="0.35">
      <c r="A54">
        <v>2012</v>
      </c>
      <c r="B54" s="3">
        <v>59.876660000000001</v>
      </c>
      <c r="C54" s="3">
        <v>38.461539999999999</v>
      </c>
      <c r="D54" s="3">
        <v>35.15943</v>
      </c>
      <c r="E54" s="3">
        <v>27.822960000000002</v>
      </c>
      <c r="F54" s="6"/>
      <c r="G54" s="6"/>
      <c r="H54" s="6"/>
      <c r="I54" s="6"/>
    </row>
    <row r="55" spans="1:9" x14ac:dyDescent="0.35">
      <c r="A55">
        <v>2013</v>
      </c>
      <c r="B55" s="3">
        <v>56.964560000000006</v>
      </c>
      <c r="C55" s="3">
        <v>39.951129999999999</v>
      </c>
      <c r="D55" s="3">
        <v>35.203490000000002</v>
      </c>
      <c r="E55" s="3">
        <v>27.537559999999999</v>
      </c>
      <c r="F55" s="6"/>
      <c r="G55" s="6"/>
      <c r="H55" s="6"/>
      <c r="I55" s="6"/>
    </row>
    <row r="56" spans="1:9" x14ac:dyDescent="0.35">
      <c r="A56">
        <v>2014</v>
      </c>
      <c r="B56" s="3">
        <v>54.052460000000004</v>
      </c>
      <c r="C56" s="3">
        <v>41.440719999999999</v>
      </c>
      <c r="D56" s="3">
        <v>35.247549999999997</v>
      </c>
      <c r="E56" s="3">
        <v>27.252159999999996</v>
      </c>
      <c r="F56" s="6"/>
      <c r="G56" s="6"/>
      <c r="H56" s="6"/>
      <c r="I56" s="6"/>
    </row>
    <row r="57" spans="1:9" x14ac:dyDescent="0.35">
      <c r="A57">
        <v>2015</v>
      </c>
      <c r="B57" s="3">
        <v>52.304675000000003</v>
      </c>
      <c r="C57" s="3">
        <v>40.656610000000001</v>
      </c>
      <c r="D57" s="3">
        <v>35.130780000000001</v>
      </c>
      <c r="E57" s="3">
        <v>27.919554999999999</v>
      </c>
      <c r="F57" s="6"/>
      <c r="G57" s="6"/>
      <c r="H57" s="6"/>
      <c r="I57" s="6"/>
    </row>
    <row r="58" spans="1:9" x14ac:dyDescent="0.35">
      <c r="A58">
        <v>2016</v>
      </c>
      <c r="B58" s="3">
        <v>50.556889999999996</v>
      </c>
      <c r="C58" s="3">
        <v>39.872500000000002</v>
      </c>
      <c r="D58" s="3">
        <v>35.014009999999999</v>
      </c>
      <c r="E58" s="3">
        <v>28.586950000000002</v>
      </c>
      <c r="F58" s="6"/>
      <c r="G58" s="6"/>
      <c r="H58" s="6"/>
      <c r="I58" s="6"/>
    </row>
    <row r="59" spans="1:9" x14ac:dyDescent="0.35">
      <c r="A59">
        <v>2017</v>
      </c>
      <c r="B59" s="3">
        <v>53.728444999999994</v>
      </c>
      <c r="C59" s="3">
        <v>40.486249999999998</v>
      </c>
      <c r="D59" s="3">
        <v>34.757004999999999</v>
      </c>
      <c r="E59" s="3">
        <v>28.693474999999999</v>
      </c>
      <c r="F59" s="6"/>
      <c r="G59" s="6"/>
      <c r="H59" s="6"/>
      <c r="I59" s="6"/>
    </row>
    <row r="60" spans="1:9" x14ac:dyDescent="0.35">
      <c r="A60">
        <v>2018</v>
      </c>
      <c r="B60" s="3">
        <v>56.9</v>
      </c>
      <c r="C60" s="3">
        <v>41.1</v>
      </c>
      <c r="D60" s="3">
        <v>34.5</v>
      </c>
      <c r="E60" s="3">
        <v>28.8</v>
      </c>
      <c r="F60" s="6"/>
      <c r="G60" s="6"/>
      <c r="H60" s="6"/>
      <c r="I60" s="6"/>
    </row>
    <row r="61" spans="1:9" x14ac:dyDescent="0.35">
      <c r="A61" s="4" t="s">
        <v>19</v>
      </c>
      <c r="B61" s="3">
        <v>54.780713125000013</v>
      </c>
      <c r="C61" s="3">
        <v>41.133423541666673</v>
      </c>
      <c r="D61" s="3">
        <v>36.015344791666664</v>
      </c>
      <c r="E61" s="3">
        <v>28.790094999999997</v>
      </c>
    </row>
    <row r="65" spans="1:1" x14ac:dyDescent="0.35">
      <c r="A65" t="s">
        <v>323</v>
      </c>
    </row>
  </sheetData>
  <pageMargins left="0.7" right="0.7" top="0.75" bottom="0.75" header="0.3" footer="0.3"/>
  <pageSetup paperSize="9"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34"/>
  <sheetViews>
    <sheetView topLeftCell="B1" workbookViewId="0">
      <selection activeCell="H39" sqref="H39"/>
    </sheetView>
  </sheetViews>
  <sheetFormatPr defaultRowHeight="14.5" x14ac:dyDescent="0.35"/>
  <cols>
    <col min="1" max="1" width="5" bestFit="1" customWidth="1"/>
    <col min="2" max="2" width="14.36328125" bestFit="1" customWidth="1"/>
    <col min="3" max="3" width="13.453125" bestFit="1" customWidth="1"/>
    <col min="4" max="4" width="13.08984375" bestFit="1" customWidth="1"/>
  </cols>
  <sheetData>
    <row r="1" spans="1:4" x14ac:dyDescent="0.35">
      <c r="A1" s="1" t="s">
        <v>200</v>
      </c>
    </row>
    <row r="3" spans="1:4" x14ac:dyDescent="0.35">
      <c r="B3" s="1" t="s">
        <v>201</v>
      </c>
    </row>
    <row r="4" spans="1:4" x14ac:dyDescent="0.35">
      <c r="B4" t="s">
        <v>27</v>
      </c>
      <c r="C4" t="s">
        <v>28</v>
      </c>
      <c r="D4" t="s">
        <v>29</v>
      </c>
    </row>
    <row r="5" spans="1:4" x14ac:dyDescent="0.35">
      <c r="A5">
        <v>1995</v>
      </c>
      <c r="B5" s="3">
        <v>308.94638700000002</v>
      </c>
      <c r="C5" s="3">
        <v>28.750450000000001</v>
      </c>
      <c r="D5" s="3">
        <v>14.443187999999999</v>
      </c>
    </row>
    <row r="6" spans="1:4" x14ac:dyDescent="0.35">
      <c r="A6">
        <v>1996</v>
      </c>
      <c r="B6" s="3">
        <v>317.35524200000003</v>
      </c>
      <c r="C6" s="3">
        <v>18.437707999999997</v>
      </c>
      <c r="D6" s="3">
        <v>16.134142000000001</v>
      </c>
    </row>
    <row r="7" spans="1:4" x14ac:dyDescent="0.35">
      <c r="A7">
        <v>1997</v>
      </c>
      <c r="B7" s="3">
        <v>354.02817800000003</v>
      </c>
      <c r="C7" s="3">
        <v>18.416748999999999</v>
      </c>
      <c r="D7" s="3">
        <v>17.974152999999998</v>
      </c>
    </row>
    <row r="8" spans="1:4" x14ac:dyDescent="0.35">
      <c r="A8">
        <v>1998</v>
      </c>
      <c r="B8" s="3">
        <v>391.18305099999998</v>
      </c>
      <c r="C8" s="3">
        <v>18.767015000000001</v>
      </c>
      <c r="D8" s="3">
        <v>10.023166999999999</v>
      </c>
    </row>
    <row r="9" spans="1:4" x14ac:dyDescent="0.35">
      <c r="A9">
        <v>1999</v>
      </c>
      <c r="B9" s="3">
        <v>374.75240150000002</v>
      </c>
      <c r="C9" s="3">
        <v>20.562904000000003</v>
      </c>
      <c r="D9" s="3">
        <v>12.162889499999999</v>
      </c>
    </row>
    <row r="10" spans="1:4" x14ac:dyDescent="0.35">
      <c r="A10">
        <v>2000</v>
      </c>
      <c r="B10" s="3">
        <v>358.321752</v>
      </c>
      <c r="C10" s="3">
        <v>22.358793000000002</v>
      </c>
      <c r="D10" s="3">
        <v>14.302612</v>
      </c>
    </row>
    <row r="11" spans="1:4" x14ac:dyDescent="0.35">
      <c r="A11">
        <v>2001</v>
      </c>
      <c r="B11" s="3">
        <v>385.50152700000001</v>
      </c>
      <c r="C11" s="3">
        <v>30.589420999999998</v>
      </c>
      <c r="D11" s="3">
        <v>9.8001419999999992</v>
      </c>
    </row>
    <row r="12" spans="1:4" x14ac:dyDescent="0.35">
      <c r="A12">
        <v>2002</v>
      </c>
      <c r="B12" s="3">
        <v>413.30915600000003</v>
      </c>
      <c r="C12" s="3">
        <v>34.837062499999995</v>
      </c>
      <c r="D12" s="3">
        <v>11.833639999999999</v>
      </c>
    </row>
    <row r="13" spans="1:4" x14ac:dyDescent="0.35">
      <c r="A13">
        <v>2003</v>
      </c>
      <c r="B13" s="3">
        <v>441.11678499999999</v>
      </c>
      <c r="C13" s="3">
        <v>39.084703999999995</v>
      </c>
      <c r="D13" s="3">
        <v>13.867138000000001</v>
      </c>
    </row>
    <row r="14" spans="1:4" x14ac:dyDescent="0.35">
      <c r="A14">
        <v>2004</v>
      </c>
      <c r="B14" s="3">
        <v>395.75866200000002</v>
      </c>
      <c r="C14" s="3">
        <v>38.697521000000002</v>
      </c>
      <c r="D14" s="3">
        <v>20.678723000000002</v>
      </c>
    </row>
    <row r="15" spans="1:4" x14ac:dyDescent="0.35">
      <c r="A15">
        <v>2005</v>
      </c>
      <c r="B15" s="3">
        <v>408.17783099999997</v>
      </c>
      <c r="C15" s="3">
        <v>36.995548999999997</v>
      </c>
      <c r="D15" s="3">
        <v>23.482311000000003</v>
      </c>
    </row>
    <row r="16" spans="1:4" x14ac:dyDescent="0.35">
      <c r="A16">
        <v>2006</v>
      </c>
      <c r="B16" s="3">
        <v>420.59699999999998</v>
      </c>
      <c r="C16" s="3">
        <v>35.293576999999999</v>
      </c>
      <c r="D16" s="3">
        <v>26.285899000000001</v>
      </c>
    </row>
    <row r="17" spans="1:4" x14ac:dyDescent="0.35">
      <c r="A17">
        <v>2007</v>
      </c>
      <c r="B17" s="3">
        <v>406.46537999999998</v>
      </c>
      <c r="C17" s="3">
        <v>43.258583000000002</v>
      </c>
      <c r="D17" s="3">
        <v>19.825483999999999</v>
      </c>
    </row>
    <row r="18" spans="1:4" x14ac:dyDescent="0.35">
      <c r="A18">
        <v>2008</v>
      </c>
      <c r="B18" s="3">
        <v>392.33375999999998</v>
      </c>
      <c r="C18" s="3">
        <v>51.223588999999997</v>
      </c>
      <c r="D18" s="3">
        <v>13.365069</v>
      </c>
    </row>
    <row r="19" spans="1:4" x14ac:dyDescent="0.35">
      <c r="A19">
        <v>2009</v>
      </c>
      <c r="B19" s="3">
        <v>440.89106800000002</v>
      </c>
      <c r="C19" s="3">
        <v>42.638272499999999</v>
      </c>
      <c r="D19" s="3">
        <v>13.861860499999999</v>
      </c>
    </row>
    <row r="20" spans="1:4" x14ac:dyDescent="0.35">
      <c r="A20">
        <v>2010</v>
      </c>
      <c r="B20" s="3">
        <v>489.448376</v>
      </c>
      <c r="C20" s="3">
        <v>34.052956000000002</v>
      </c>
      <c r="D20" s="3">
        <v>14.358651999999999</v>
      </c>
    </row>
    <row r="21" spans="1:4" x14ac:dyDescent="0.35">
      <c r="A21">
        <v>2011</v>
      </c>
      <c r="B21" s="3">
        <v>498.6277235</v>
      </c>
      <c r="C21" s="3">
        <v>36.260627499999998</v>
      </c>
      <c r="D21" s="3">
        <v>20.137614499999998</v>
      </c>
    </row>
    <row r="22" spans="1:4" x14ac:dyDescent="0.35">
      <c r="A22">
        <v>2012</v>
      </c>
      <c r="B22" s="3">
        <v>507.80707100000001</v>
      </c>
      <c r="C22" s="3">
        <v>38.468299000000002</v>
      </c>
      <c r="D22" s="3">
        <v>25.916577</v>
      </c>
    </row>
    <row r="23" spans="1:4" x14ac:dyDescent="0.35">
      <c r="A23">
        <v>2013</v>
      </c>
      <c r="B23" s="3">
        <v>540.28138750000005</v>
      </c>
      <c r="C23" s="3">
        <v>42.055847999999997</v>
      </c>
      <c r="D23" s="3">
        <v>30.966210000000004</v>
      </c>
    </row>
    <row r="24" spans="1:4" x14ac:dyDescent="0.35">
      <c r="A24">
        <v>2014</v>
      </c>
      <c r="B24" s="3">
        <v>572.75570400000004</v>
      </c>
      <c r="C24" s="3">
        <v>45.643397</v>
      </c>
      <c r="D24" s="3">
        <v>36.015843000000004</v>
      </c>
    </row>
    <row r="25" spans="1:4" x14ac:dyDescent="0.35">
      <c r="A25">
        <v>2015</v>
      </c>
      <c r="B25" s="3">
        <v>580.70389950000003</v>
      </c>
      <c r="C25" s="3">
        <v>50.143849500000002</v>
      </c>
      <c r="D25" s="3">
        <v>32.589775000000003</v>
      </c>
    </row>
    <row r="26" spans="1:4" x14ac:dyDescent="0.35">
      <c r="A26">
        <v>2016</v>
      </c>
      <c r="B26" s="3">
        <v>588.65209499999992</v>
      </c>
      <c r="C26" s="3">
        <v>54.644302000000003</v>
      </c>
      <c r="D26" s="3">
        <v>29.163706999999999</v>
      </c>
    </row>
    <row r="27" spans="1:4" x14ac:dyDescent="0.35">
      <c r="A27">
        <v>2017</v>
      </c>
      <c r="B27" s="3">
        <v>601.85854749999999</v>
      </c>
      <c r="C27" s="3">
        <v>52.060151000000005</v>
      </c>
      <c r="D27" s="3">
        <v>37.700853500000001</v>
      </c>
    </row>
    <row r="28" spans="1:4" x14ac:dyDescent="0.35">
      <c r="A28">
        <v>2018</v>
      </c>
      <c r="B28" s="3">
        <v>615.06500000000005</v>
      </c>
      <c r="C28" s="3">
        <v>49.475999999999999</v>
      </c>
      <c r="D28" s="3">
        <v>46.238</v>
      </c>
    </row>
    <row r="34" spans="1:1" x14ac:dyDescent="0.35">
      <c r="A34" t="s">
        <v>322</v>
      </c>
    </row>
  </sheetData>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56"/>
  <sheetViews>
    <sheetView topLeftCell="A16" workbookViewId="0">
      <selection activeCell="E27" sqref="E27"/>
    </sheetView>
  </sheetViews>
  <sheetFormatPr defaultRowHeight="14.5" x14ac:dyDescent="0.35"/>
  <cols>
    <col min="2" max="3" width="15.90625" customWidth="1"/>
    <col min="4" max="4" width="14.90625" customWidth="1"/>
    <col min="5" max="5" width="14.453125" customWidth="1"/>
  </cols>
  <sheetData>
    <row r="1" spans="1:12" x14ac:dyDescent="0.35">
      <c r="A1" s="5" t="s">
        <v>202</v>
      </c>
    </row>
    <row r="5" spans="1:12" x14ac:dyDescent="0.35">
      <c r="B5" s="5" t="s">
        <v>25</v>
      </c>
      <c r="I5" s="5" t="s">
        <v>26</v>
      </c>
    </row>
    <row r="7" spans="1:12" x14ac:dyDescent="0.35">
      <c r="B7" t="s">
        <v>27</v>
      </c>
      <c r="C7" t="s">
        <v>28</v>
      </c>
      <c r="D7" t="s">
        <v>29</v>
      </c>
      <c r="I7" t="s">
        <v>30</v>
      </c>
      <c r="J7" t="s">
        <v>27</v>
      </c>
      <c r="K7" t="s">
        <v>28</v>
      </c>
      <c r="L7" t="s">
        <v>29</v>
      </c>
    </row>
    <row r="8" spans="1:12" x14ac:dyDescent="0.35">
      <c r="A8">
        <v>1995</v>
      </c>
      <c r="B8" s="3">
        <v>54.404779961809574</v>
      </c>
      <c r="C8" s="3">
        <v>39.568833925579348</v>
      </c>
      <c r="D8" s="3">
        <v>6.0263861126110925</v>
      </c>
      <c r="H8">
        <v>1995</v>
      </c>
      <c r="I8" s="3">
        <v>47.698090000000001</v>
      </c>
      <c r="J8" s="3">
        <v>76.918644999999998</v>
      </c>
      <c r="K8" s="3">
        <v>9.8418550000000007</v>
      </c>
      <c r="L8" s="3">
        <v>32.463225000000001</v>
      </c>
    </row>
    <row r="9" spans="1:12" x14ac:dyDescent="0.35">
      <c r="A9">
        <v>1996</v>
      </c>
      <c r="B9" s="3">
        <v>51.74249214037841</v>
      </c>
      <c r="C9" s="3">
        <v>40.131861889063771</v>
      </c>
      <c r="D9" s="3">
        <v>8.125645970557823</v>
      </c>
      <c r="H9">
        <v>1996</v>
      </c>
      <c r="I9" s="3">
        <v>43.181010000000001</v>
      </c>
      <c r="J9" s="3">
        <v>75.255537000000004</v>
      </c>
      <c r="K9" s="3">
        <v>5.6371260000000003</v>
      </c>
      <c r="L9" s="3">
        <v>24.362852</v>
      </c>
    </row>
    <row r="10" spans="1:12" x14ac:dyDescent="0.35">
      <c r="A10">
        <v>1997</v>
      </c>
      <c r="B10" s="3">
        <v>57.00848086925842</v>
      </c>
      <c r="C10" s="3">
        <v>36.431401336906852</v>
      </c>
      <c r="D10" s="3">
        <v>6.560117793834725</v>
      </c>
      <c r="H10">
        <v>1997</v>
      </c>
      <c r="I10" s="3">
        <v>46.506860000000003</v>
      </c>
      <c r="J10" s="3">
        <v>73.974894000000006</v>
      </c>
      <c r="K10" s="3">
        <v>6.0217549999999997</v>
      </c>
      <c r="L10" s="3">
        <v>32.637942000000002</v>
      </c>
    </row>
    <row r="11" spans="1:12" x14ac:dyDescent="0.35">
      <c r="A11">
        <v>1998</v>
      </c>
      <c r="B11" s="3">
        <v>55.949380977945957</v>
      </c>
      <c r="C11" s="3">
        <v>38.961170380954613</v>
      </c>
      <c r="D11" s="3">
        <v>5.0894486410994269</v>
      </c>
      <c r="H11">
        <v>1998</v>
      </c>
      <c r="I11" s="3">
        <v>48.29374</v>
      </c>
      <c r="J11" s="3">
        <v>80.399617000000006</v>
      </c>
      <c r="K11" s="3">
        <v>5.5390139999999999</v>
      </c>
      <c r="L11" s="3">
        <v>22.646626000000001</v>
      </c>
    </row>
    <row r="12" spans="1:12" x14ac:dyDescent="0.35">
      <c r="A12">
        <v>1999</v>
      </c>
      <c r="B12" s="3">
        <v>55.472467813695204</v>
      </c>
      <c r="C12" s="3">
        <v>38.667474651548176</v>
      </c>
      <c r="D12" s="3">
        <v>5.8600575347566188</v>
      </c>
      <c r="H12">
        <v>1999</v>
      </c>
      <c r="I12" s="3">
        <v>46.431349999999995</v>
      </c>
      <c r="J12" s="3">
        <v>76.959298000000004</v>
      </c>
      <c r="K12" s="3">
        <v>6.0567945000000005</v>
      </c>
      <c r="L12" s="3">
        <v>23.493074</v>
      </c>
    </row>
    <row r="13" spans="1:12" x14ac:dyDescent="0.35">
      <c r="A13">
        <v>2000</v>
      </c>
      <c r="B13" s="3">
        <v>54.99555464944445</v>
      </c>
      <c r="C13" s="3">
        <v>38.373778922141732</v>
      </c>
      <c r="D13" s="3">
        <v>6.6306664284138099</v>
      </c>
      <c r="H13">
        <v>2000</v>
      </c>
      <c r="I13" s="3">
        <v>44.568959999999997</v>
      </c>
      <c r="J13" s="3">
        <v>73.518979000000002</v>
      </c>
      <c r="K13" s="3">
        <v>6.5745750000000003</v>
      </c>
      <c r="L13" s="3">
        <v>24.339521999999999</v>
      </c>
    </row>
    <row r="14" spans="1:12" x14ac:dyDescent="0.35">
      <c r="A14">
        <v>2001</v>
      </c>
      <c r="B14" s="3">
        <v>60.311112257586039</v>
      </c>
      <c r="C14" s="3">
        <v>34.249496532923374</v>
      </c>
      <c r="D14" s="3">
        <v>5.4393912094905943</v>
      </c>
      <c r="H14">
        <v>2001</v>
      </c>
      <c r="I14" s="3">
        <v>46.869250000000001</v>
      </c>
      <c r="J14" s="3">
        <v>70.342569999999995</v>
      </c>
      <c r="K14" s="3">
        <v>9.8289369999999998</v>
      </c>
      <c r="L14" s="3">
        <v>19.827666000000001</v>
      </c>
    </row>
    <row r="15" spans="1:12" x14ac:dyDescent="0.35">
      <c r="A15">
        <v>2002</v>
      </c>
      <c r="B15" s="3">
        <v>61.498114372759929</v>
      </c>
      <c r="C15" s="3">
        <v>33.07057740151474</v>
      </c>
      <c r="D15" s="3">
        <v>5.4313082257253313</v>
      </c>
      <c r="H15">
        <v>2002</v>
      </c>
      <c r="I15" s="3">
        <v>48.521164999999996</v>
      </c>
      <c r="J15" s="3">
        <v>70.9020735</v>
      </c>
      <c r="K15" s="3">
        <v>11.137229999999999</v>
      </c>
      <c r="L15" s="3">
        <v>22.897058999999999</v>
      </c>
    </row>
    <row r="16" spans="1:12" x14ac:dyDescent="0.35">
      <c r="A16">
        <v>2003</v>
      </c>
      <c r="B16" s="3">
        <v>62.685116487933826</v>
      </c>
      <c r="C16" s="3">
        <v>31.891658270106099</v>
      </c>
      <c r="D16" s="3">
        <v>5.4232252419600684</v>
      </c>
      <c r="H16">
        <v>2003</v>
      </c>
      <c r="I16" s="3">
        <v>50.173079999999999</v>
      </c>
      <c r="J16" s="3">
        <v>71.461577000000005</v>
      </c>
      <c r="K16" s="3">
        <v>12.445523</v>
      </c>
      <c r="L16" s="3">
        <v>25.966452</v>
      </c>
    </row>
    <row r="17" spans="1:12" x14ac:dyDescent="0.35">
      <c r="A17">
        <v>2004</v>
      </c>
      <c r="B17" s="3">
        <v>60.208408364911243</v>
      </c>
      <c r="C17" s="3">
        <v>33.423537821710312</v>
      </c>
      <c r="D17" s="3">
        <v>6.3680538133784452</v>
      </c>
      <c r="H17">
        <v>2004</v>
      </c>
      <c r="I17" s="3">
        <v>46.517270000000003</v>
      </c>
      <c r="J17" s="3">
        <v>67.181135999999995</v>
      </c>
      <c r="K17" s="3">
        <v>11.833271</v>
      </c>
      <c r="L17" s="3">
        <v>33.188761999999997</v>
      </c>
    </row>
    <row r="18" spans="1:12" x14ac:dyDescent="0.35">
      <c r="A18">
        <v>2005</v>
      </c>
      <c r="B18" s="3">
        <v>61.142936253834783</v>
      </c>
      <c r="C18" s="3">
        <v>32.277385488333934</v>
      </c>
      <c r="D18" s="3">
        <v>6.5796782578312847</v>
      </c>
      <c r="H18">
        <v>2005</v>
      </c>
      <c r="I18" s="3">
        <v>47.454059999999998</v>
      </c>
      <c r="J18" s="3">
        <v>67.589043000000004</v>
      </c>
      <c r="K18" s="3">
        <v>11.605513</v>
      </c>
      <c r="L18" s="3">
        <v>36.016515499999997</v>
      </c>
    </row>
    <row r="19" spans="1:12" x14ac:dyDescent="0.35">
      <c r="A19">
        <v>2006</v>
      </c>
      <c r="B19" s="3">
        <v>62.077464142758323</v>
      </c>
      <c r="C19" s="3">
        <v>31.131233154957549</v>
      </c>
      <c r="D19" s="3">
        <v>6.7913027022841232</v>
      </c>
      <c r="H19">
        <v>2006</v>
      </c>
      <c r="I19" s="3">
        <v>48.39085</v>
      </c>
      <c r="J19" s="3">
        <v>67.996949999999998</v>
      </c>
      <c r="K19" s="3">
        <v>11.377755000000001</v>
      </c>
      <c r="L19" s="3">
        <v>38.844268999999997</v>
      </c>
    </row>
    <row r="20" spans="1:12" x14ac:dyDescent="0.35">
      <c r="A20">
        <v>2007</v>
      </c>
      <c r="B20" s="3">
        <v>62.813281669895453</v>
      </c>
      <c r="C20" s="3">
        <v>31.313635311004568</v>
      </c>
      <c r="D20" s="3">
        <v>5.873083019099969</v>
      </c>
      <c r="H20">
        <v>2007</v>
      </c>
      <c r="I20" s="3">
        <v>45.718215000000001</v>
      </c>
      <c r="J20" s="3">
        <v>63.079007000000004</v>
      </c>
      <c r="K20" s="3">
        <v>13.349607500000001</v>
      </c>
      <c r="L20" s="3">
        <v>32.127747499999998</v>
      </c>
    </row>
    <row r="21" spans="1:12" x14ac:dyDescent="0.35">
      <c r="A21">
        <v>2008</v>
      </c>
      <c r="B21" s="3">
        <v>63.549099197032582</v>
      </c>
      <c r="C21" s="3">
        <v>31.496037467051583</v>
      </c>
      <c r="D21" s="3">
        <v>4.9548633359158147</v>
      </c>
      <c r="H21">
        <v>2008</v>
      </c>
      <c r="I21" s="3">
        <v>43.045580000000001</v>
      </c>
      <c r="J21" s="3">
        <v>58.161064000000003</v>
      </c>
      <c r="K21" s="3">
        <v>15.32146</v>
      </c>
      <c r="L21" s="3">
        <v>25.411225999999999</v>
      </c>
    </row>
    <row r="22" spans="1:12" x14ac:dyDescent="0.35">
      <c r="A22">
        <v>2009</v>
      </c>
      <c r="B22" s="3">
        <v>66.627348143598709</v>
      </c>
      <c r="C22" s="3">
        <v>28.630132252452487</v>
      </c>
      <c r="D22" s="3">
        <v>4.7425196039487938</v>
      </c>
      <c r="H22">
        <v>2009</v>
      </c>
      <c r="I22" s="3">
        <v>45.733665000000002</v>
      </c>
      <c r="J22" s="3">
        <v>60.687328500000007</v>
      </c>
      <c r="K22" s="3">
        <v>13.610209000000001</v>
      </c>
      <c r="L22" s="3">
        <v>26.9728505</v>
      </c>
    </row>
    <row r="23" spans="1:12" x14ac:dyDescent="0.35">
      <c r="A23">
        <v>2010</v>
      </c>
      <c r="B23" s="3">
        <v>69.705597090164844</v>
      </c>
      <c r="C23" s="3">
        <v>25.764227037853392</v>
      </c>
      <c r="D23" s="3">
        <v>4.5301758719817729</v>
      </c>
      <c r="H23">
        <v>2010</v>
      </c>
      <c r="I23" s="3">
        <v>48.421750000000003</v>
      </c>
      <c r="J23" s="3">
        <v>63.213593000000003</v>
      </c>
      <c r="K23" s="3">
        <v>11.898958</v>
      </c>
      <c r="L23" s="3">
        <v>28.534475</v>
      </c>
    </row>
    <row r="24" spans="1:12" x14ac:dyDescent="0.35">
      <c r="A24">
        <v>2011</v>
      </c>
      <c r="B24" s="3">
        <v>68.320191778018227</v>
      </c>
      <c r="C24" s="3">
        <v>26.114827491112706</v>
      </c>
      <c r="D24" s="3">
        <v>5.5649807308690589</v>
      </c>
      <c r="H24">
        <v>2011</v>
      </c>
      <c r="I24" s="3">
        <v>49.267409999999998</v>
      </c>
      <c r="J24" s="3">
        <v>64.828824999999995</v>
      </c>
      <c r="K24" s="3">
        <v>12.3145515</v>
      </c>
      <c r="L24" s="3">
        <v>31.463223500000002</v>
      </c>
    </row>
    <row r="25" spans="1:12" x14ac:dyDescent="0.35">
      <c r="A25">
        <v>2012</v>
      </c>
      <c r="B25" s="3">
        <v>66.934786465871625</v>
      </c>
      <c r="C25" s="3">
        <v>26.465427944372024</v>
      </c>
      <c r="D25" s="3">
        <v>6.5997855897563449</v>
      </c>
      <c r="H25">
        <v>2012</v>
      </c>
      <c r="I25" s="3">
        <v>50.11307</v>
      </c>
      <c r="J25" s="3">
        <v>66.444057000000001</v>
      </c>
      <c r="K25" s="3">
        <v>12.730145</v>
      </c>
      <c r="L25" s="3">
        <v>34.391972000000003</v>
      </c>
    </row>
    <row r="26" spans="1:12" x14ac:dyDescent="0.35">
      <c r="A26">
        <v>2013</v>
      </c>
      <c r="B26" s="3">
        <v>68.267040088971982</v>
      </c>
      <c r="C26" s="3">
        <v>24.708347291042394</v>
      </c>
      <c r="D26" s="3">
        <v>7.0246126199856294</v>
      </c>
      <c r="H26">
        <v>2013</v>
      </c>
      <c r="I26" s="3">
        <v>52.041650000000004</v>
      </c>
      <c r="J26" s="3">
        <v>67.156075999999999</v>
      </c>
      <c r="K26" s="3">
        <v>14.565611000000001</v>
      </c>
      <c r="L26" s="3">
        <v>37.132124500000003</v>
      </c>
    </row>
    <row r="27" spans="1:12" x14ac:dyDescent="0.35">
      <c r="A27">
        <v>2014</v>
      </c>
      <c r="B27" s="3">
        <v>69.599293712072324</v>
      </c>
      <c r="C27" s="3">
        <v>22.951266637712763</v>
      </c>
      <c r="D27" s="3">
        <v>7.4494396502149138</v>
      </c>
      <c r="H27">
        <v>2014</v>
      </c>
      <c r="I27" s="3">
        <v>53.970230000000001</v>
      </c>
      <c r="J27" s="3">
        <v>67.868094999999997</v>
      </c>
      <c r="K27" s="3">
        <v>16.401077000000001</v>
      </c>
      <c r="L27" s="3">
        <v>39.872276999999997</v>
      </c>
    </row>
    <row r="28" spans="1:12" x14ac:dyDescent="0.35">
      <c r="A28">
        <v>2015</v>
      </c>
      <c r="B28" s="3">
        <v>70.565419476606635</v>
      </c>
      <c r="C28" s="3">
        <v>22.560769853538943</v>
      </c>
      <c r="D28" s="3">
        <v>6.8738106698544161</v>
      </c>
      <c r="H28">
        <v>2015</v>
      </c>
      <c r="I28" s="3">
        <v>54.077335000000005</v>
      </c>
      <c r="J28" s="3">
        <v>67.088294499999989</v>
      </c>
      <c r="K28" s="3">
        <v>18.130599500000002</v>
      </c>
      <c r="L28" s="3">
        <v>38.591583999999997</v>
      </c>
    </row>
    <row r="29" spans="1:12" x14ac:dyDescent="0.35">
      <c r="A29">
        <v>2016</v>
      </c>
      <c r="B29" s="3">
        <v>71.531545241140947</v>
      </c>
      <c r="C29" s="3">
        <v>22.170273069365127</v>
      </c>
      <c r="D29" s="3">
        <v>6.2981816894939184</v>
      </c>
      <c r="H29">
        <v>2016</v>
      </c>
      <c r="I29" s="3">
        <v>54.184440000000002</v>
      </c>
      <c r="J29" s="3">
        <v>66.308493999999996</v>
      </c>
      <c r="K29" s="3">
        <v>19.860122</v>
      </c>
      <c r="L29" s="3">
        <v>37.310890999999998</v>
      </c>
    </row>
    <row r="30" spans="1:12" x14ac:dyDescent="0.35">
      <c r="A30">
        <v>2017</v>
      </c>
      <c r="B30" s="3">
        <v>71.447498710723266</v>
      </c>
      <c r="C30" s="3">
        <v>21.477689612137219</v>
      </c>
      <c r="D30" s="3">
        <v>7.0748116771395058</v>
      </c>
      <c r="H30">
        <v>2017</v>
      </c>
      <c r="I30" s="3">
        <v>54.110045145261211</v>
      </c>
      <c r="J30" s="3">
        <v>65.915534600923394</v>
      </c>
      <c r="K30" s="3">
        <v>18.978176433148626</v>
      </c>
      <c r="L30" s="3">
        <v>41.040874976069212</v>
      </c>
    </row>
    <row r="31" spans="1:12" x14ac:dyDescent="0.35">
      <c r="A31">
        <v>2018</v>
      </c>
      <c r="B31" s="3">
        <v>71.3634521803056</v>
      </c>
      <c r="C31" s="3">
        <v>20.785106154909307</v>
      </c>
      <c r="D31" s="3">
        <v>7.851441664785094</v>
      </c>
      <c r="H31">
        <v>2018</v>
      </c>
      <c r="I31" s="3">
        <v>54.035650290522419</v>
      </c>
      <c r="J31" s="3">
        <v>65.522575201846792</v>
      </c>
      <c r="K31" s="3">
        <v>18.096230866297251</v>
      </c>
      <c r="L31" s="3">
        <v>44.770858952138425</v>
      </c>
    </row>
    <row r="56" spans="1:1" x14ac:dyDescent="0.35">
      <c r="A56" s="7" t="s">
        <v>321</v>
      </c>
    </row>
  </sheetData>
  <pageMargins left="0.7" right="0.7" top="0.75" bottom="0.75" header="0.3" footer="0.3"/>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27"/>
  <sheetViews>
    <sheetView workbookViewId="0">
      <selection activeCell="L29" sqref="L29"/>
    </sheetView>
  </sheetViews>
  <sheetFormatPr defaultRowHeight="14.5" x14ac:dyDescent="0.35"/>
  <sheetData>
    <row r="1" spans="1:1" x14ac:dyDescent="0.35">
      <c r="A1" s="1" t="s">
        <v>203</v>
      </c>
    </row>
    <row r="2" spans="1:1" x14ac:dyDescent="0.35">
      <c r="A2" t="s">
        <v>329</v>
      </c>
    </row>
    <row r="27" spans="1:1" x14ac:dyDescent="0.35">
      <c r="A27" t="s">
        <v>77</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34"/>
  <sheetViews>
    <sheetView workbookViewId="0">
      <selection activeCell="K32" sqref="K32"/>
    </sheetView>
  </sheetViews>
  <sheetFormatPr defaultRowHeight="14.5" x14ac:dyDescent="0.35"/>
  <cols>
    <col min="1" max="1" width="9.6328125" bestFit="1" customWidth="1"/>
    <col min="2" max="2" width="19.453125" bestFit="1" customWidth="1"/>
    <col min="3" max="3" width="28" bestFit="1" customWidth="1"/>
    <col min="4" max="4" width="18.90625" bestFit="1" customWidth="1"/>
  </cols>
  <sheetData>
    <row r="1" spans="1:4" x14ac:dyDescent="0.35">
      <c r="A1" s="1" t="s">
        <v>204</v>
      </c>
    </row>
    <row r="3" spans="1:4" x14ac:dyDescent="0.35">
      <c r="B3" t="s">
        <v>205</v>
      </c>
      <c r="C3" t="s">
        <v>206</v>
      </c>
      <c r="D3" t="s">
        <v>207</v>
      </c>
    </row>
    <row r="4" spans="1:4" x14ac:dyDescent="0.35">
      <c r="A4" t="s">
        <v>179</v>
      </c>
      <c r="B4" s="2">
        <v>6.5100000000000007</v>
      </c>
      <c r="C4" s="2">
        <v>51.5</v>
      </c>
      <c r="D4" s="2">
        <v>42</v>
      </c>
    </row>
    <row r="5" spans="1:4" x14ac:dyDescent="0.35">
      <c r="A5" t="s">
        <v>208</v>
      </c>
      <c r="B5" s="2">
        <v>13.5</v>
      </c>
      <c r="C5" s="2">
        <v>50.5</v>
      </c>
      <c r="D5" s="2">
        <v>36</v>
      </c>
    </row>
    <row r="6" spans="1:4" x14ac:dyDescent="0.35">
      <c r="A6" t="s">
        <v>209</v>
      </c>
      <c r="B6" s="2">
        <v>20.7</v>
      </c>
      <c r="C6" s="2">
        <v>56.8</v>
      </c>
      <c r="D6" s="2">
        <v>22.5</v>
      </c>
    </row>
    <row r="7" spans="1:4" x14ac:dyDescent="0.35">
      <c r="A7" t="s">
        <v>182</v>
      </c>
      <c r="B7" s="2">
        <v>21.4</v>
      </c>
      <c r="C7" s="2">
        <v>65.400000000000006</v>
      </c>
      <c r="D7" s="2">
        <v>13.3</v>
      </c>
    </row>
    <row r="8" spans="1:4" x14ac:dyDescent="0.35">
      <c r="A8" t="s">
        <v>183</v>
      </c>
      <c r="B8" s="2">
        <v>35.4</v>
      </c>
      <c r="C8" s="2">
        <v>58.199999999999996</v>
      </c>
      <c r="D8" s="2">
        <v>6.41</v>
      </c>
    </row>
    <row r="34" spans="1:1" x14ac:dyDescent="0.35">
      <c r="A34" s="35" t="s">
        <v>210</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37"/>
  <sheetViews>
    <sheetView workbookViewId="0">
      <selection activeCell="A37" sqref="A37"/>
    </sheetView>
  </sheetViews>
  <sheetFormatPr defaultRowHeight="14.5" x14ac:dyDescent="0.35"/>
  <cols>
    <col min="1" max="1" width="5.36328125" bestFit="1" customWidth="1"/>
    <col min="2" max="2" width="22.36328125" bestFit="1" customWidth="1"/>
    <col min="3" max="3" width="12" bestFit="1" customWidth="1"/>
  </cols>
  <sheetData>
    <row r="1" spans="1:3" x14ac:dyDescent="0.35">
      <c r="A1" s="1" t="s">
        <v>211</v>
      </c>
    </row>
    <row r="3" spans="1:3" x14ac:dyDescent="0.35">
      <c r="B3" t="s">
        <v>212</v>
      </c>
      <c r="C3" t="s">
        <v>213</v>
      </c>
    </row>
    <row r="4" spans="1:3" x14ac:dyDescent="0.35">
      <c r="A4" t="s">
        <v>85</v>
      </c>
      <c r="B4" s="3">
        <v>45.643439999999998</v>
      </c>
      <c r="C4" s="3">
        <v>35.778179999999999</v>
      </c>
    </row>
    <row r="5" spans="1:3" x14ac:dyDescent="0.35">
      <c r="A5" t="s">
        <v>214</v>
      </c>
      <c r="B5" s="3">
        <v>34.685450000000003</v>
      </c>
      <c r="C5" s="3">
        <v>32.998609999999999</v>
      </c>
    </row>
    <row r="6" spans="1:3" x14ac:dyDescent="0.35">
      <c r="A6" t="s">
        <v>215</v>
      </c>
      <c r="B6" s="3">
        <v>33.750259999999997</v>
      </c>
      <c r="C6" s="3">
        <v>36.694569999999999</v>
      </c>
    </row>
    <row r="7" spans="1:3" x14ac:dyDescent="0.35">
      <c r="A7" t="s">
        <v>84</v>
      </c>
      <c r="B7" s="3">
        <v>32.704940000000001</v>
      </c>
      <c r="C7" s="3">
        <v>26.956940000000003</v>
      </c>
    </row>
    <row r="8" spans="1:3" x14ac:dyDescent="0.35">
      <c r="A8" t="s">
        <v>86</v>
      </c>
      <c r="B8" s="3">
        <v>36.719459999999998</v>
      </c>
      <c r="C8" s="3">
        <v>33.333329999999997</v>
      </c>
    </row>
    <row r="9" spans="1:3" x14ac:dyDescent="0.35">
      <c r="A9" t="s">
        <v>216</v>
      </c>
      <c r="B9" s="3">
        <v>29.31334</v>
      </c>
      <c r="C9" s="3">
        <v>26.787569999999999</v>
      </c>
    </row>
    <row r="10" spans="1:3" x14ac:dyDescent="0.35">
      <c r="A10" t="s">
        <v>88</v>
      </c>
      <c r="B10" s="3">
        <v>38.650170000000003</v>
      </c>
      <c r="C10" s="2"/>
    </row>
    <row r="11" spans="1:3" x14ac:dyDescent="0.35">
      <c r="A11" t="s">
        <v>82</v>
      </c>
      <c r="B11" s="3">
        <v>41.96555</v>
      </c>
      <c r="C11" s="2"/>
    </row>
    <row r="37" spans="1:1" x14ac:dyDescent="0.35">
      <c r="A37" t="s">
        <v>35</v>
      </c>
    </row>
  </sheetData>
  <pageMargins left="0.7" right="0.7" top="0.75" bottom="0.75" header="0.3" footer="0.3"/>
  <pageSetup paperSize="9"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32"/>
  <sheetViews>
    <sheetView workbookViewId="0">
      <selection activeCell="T35" sqref="T35"/>
    </sheetView>
  </sheetViews>
  <sheetFormatPr defaultRowHeight="14.5" x14ac:dyDescent="0.35"/>
  <cols>
    <col min="1" max="1" width="6.36328125" bestFit="1" customWidth="1"/>
    <col min="2" max="5" width="6.54296875" bestFit="1" customWidth="1"/>
  </cols>
  <sheetData>
    <row r="1" spans="1:5" x14ac:dyDescent="0.35">
      <c r="A1" s="1" t="s">
        <v>217</v>
      </c>
    </row>
    <row r="3" spans="1:5" x14ac:dyDescent="0.35">
      <c r="B3">
        <v>2001</v>
      </c>
      <c r="C3">
        <v>2005</v>
      </c>
      <c r="D3">
        <v>2009</v>
      </c>
      <c r="E3">
        <v>2013</v>
      </c>
    </row>
    <row r="4" spans="1:5" x14ac:dyDescent="0.35">
      <c r="A4" t="s">
        <v>39</v>
      </c>
      <c r="B4" s="3">
        <v>100</v>
      </c>
      <c r="C4" s="3">
        <v>100</v>
      </c>
      <c r="D4" s="3">
        <v>100</v>
      </c>
      <c r="E4" s="3">
        <v>100</v>
      </c>
    </row>
    <row r="5" spans="1:5" x14ac:dyDescent="0.35">
      <c r="A5" t="s">
        <v>40</v>
      </c>
      <c r="B5" s="3">
        <v>52.705632319000316</v>
      </c>
      <c r="C5" s="3">
        <v>53.785602720685525</v>
      </c>
      <c r="D5" s="3">
        <v>61.460277847514455</v>
      </c>
      <c r="E5" s="3">
        <v>57.868153430769254</v>
      </c>
    </row>
    <row r="6" spans="1:5" x14ac:dyDescent="0.35">
      <c r="A6" t="s">
        <v>41</v>
      </c>
      <c r="B6" s="3">
        <v>43.329395358467352</v>
      </c>
      <c r="C6" s="3">
        <v>40.949039687808977</v>
      </c>
      <c r="D6" s="3">
        <v>55.126806145555506</v>
      </c>
      <c r="E6" s="3">
        <v>55.99189842060278</v>
      </c>
    </row>
    <row r="7" spans="1:5" x14ac:dyDescent="0.35">
      <c r="A7" t="s">
        <v>42</v>
      </c>
      <c r="B7" s="3">
        <v>39.607704627526445</v>
      </c>
      <c r="C7" s="3">
        <v>40.578384497442194</v>
      </c>
      <c r="D7" s="3">
        <v>49.150772917200044</v>
      </c>
      <c r="E7" s="3">
        <v>42.837259049897071</v>
      </c>
    </row>
    <row r="8" spans="1:5" x14ac:dyDescent="0.35">
      <c r="A8" t="s">
        <v>43</v>
      </c>
      <c r="B8" s="3">
        <v>31.315425697112897</v>
      </c>
      <c r="C8" s="3">
        <v>32.076003419962838</v>
      </c>
      <c r="D8" s="3">
        <v>46.537842990551994</v>
      </c>
      <c r="E8" s="3">
        <v>46.108224335387696</v>
      </c>
    </row>
    <row r="32" spans="1:1" x14ac:dyDescent="0.35">
      <c r="A32" t="s">
        <v>44</v>
      </c>
    </row>
  </sheetData>
  <pageMargins left="0.7" right="0.7" top="0.75" bottom="0.75" header="0.3" footer="0.3"/>
  <pageSetup paperSize="9"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34"/>
  <sheetViews>
    <sheetView workbookViewId="0">
      <selection activeCell="D25" sqref="D25"/>
    </sheetView>
  </sheetViews>
  <sheetFormatPr defaultRowHeight="14.5" x14ac:dyDescent="0.35"/>
  <cols>
    <col min="3" max="3" width="18.36328125" customWidth="1"/>
  </cols>
  <sheetData>
    <row r="1" spans="1:4" x14ac:dyDescent="0.35">
      <c r="A1" s="1" t="s">
        <v>218</v>
      </c>
    </row>
    <row r="3" spans="1:4" x14ac:dyDescent="0.35">
      <c r="B3" t="s">
        <v>46</v>
      </c>
      <c r="C3" t="s">
        <v>47</v>
      </c>
      <c r="D3" t="s">
        <v>48</v>
      </c>
    </row>
    <row r="4" spans="1:4" x14ac:dyDescent="0.35">
      <c r="B4" t="s">
        <v>49</v>
      </c>
      <c r="C4" t="s">
        <v>50</v>
      </c>
      <c r="D4">
        <v>74.510000000000005</v>
      </c>
    </row>
    <row r="5" spans="1:4" x14ac:dyDescent="0.35">
      <c r="B5" t="s">
        <v>49</v>
      </c>
      <c r="C5" t="s">
        <v>51</v>
      </c>
      <c r="D5">
        <v>14.3</v>
      </c>
    </row>
    <row r="6" spans="1:4" x14ac:dyDescent="0.35">
      <c r="B6" t="s">
        <v>49</v>
      </c>
      <c r="C6" t="s">
        <v>52</v>
      </c>
      <c r="D6">
        <v>4.78</v>
      </c>
    </row>
    <row r="7" spans="1:4" x14ac:dyDescent="0.35">
      <c r="B7" t="s">
        <v>49</v>
      </c>
      <c r="C7" t="s">
        <v>53</v>
      </c>
      <c r="D7">
        <v>3.42</v>
      </c>
    </row>
    <row r="8" spans="1:4" x14ac:dyDescent="0.35">
      <c r="B8" t="s">
        <v>49</v>
      </c>
      <c r="C8" t="s">
        <v>54</v>
      </c>
      <c r="D8">
        <v>1.31</v>
      </c>
    </row>
    <row r="9" spans="1:4" x14ac:dyDescent="0.35">
      <c r="B9" t="s">
        <v>49</v>
      </c>
      <c r="C9" t="s">
        <v>55</v>
      </c>
      <c r="D9">
        <v>1.68</v>
      </c>
    </row>
    <row r="10" spans="1:4" x14ac:dyDescent="0.35">
      <c r="B10" t="s">
        <v>3</v>
      </c>
      <c r="C10" t="s">
        <v>50</v>
      </c>
      <c r="D10">
        <v>20.53</v>
      </c>
    </row>
    <row r="11" spans="1:4" x14ac:dyDescent="0.35">
      <c r="B11" t="s">
        <v>3</v>
      </c>
      <c r="C11" t="s">
        <v>51</v>
      </c>
      <c r="D11">
        <v>25.6</v>
      </c>
    </row>
    <row r="12" spans="1:4" x14ac:dyDescent="0.35">
      <c r="B12" t="s">
        <v>3</v>
      </c>
      <c r="C12" t="s">
        <v>52</v>
      </c>
      <c r="D12">
        <v>17.39</v>
      </c>
    </row>
    <row r="13" spans="1:4" x14ac:dyDescent="0.35">
      <c r="B13" t="s">
        <v>3</v>
      </c>
      <c r="C13" t="s">
        <v>53</v>
      </c>
      <c r="D13">
        <v>16.68</v>
      </c>
    </row>
    <row r="14" spans="1:4" x14ac:dyDescent="0.35">
      <c r="B14" t="s">
        <v>3</v>
      </c>
      <c r="C14" t="s">
        <v>54</v>
      </c>
      <c r="D14">
        <v>8.5500000000000007</v>
      </c>
    </row>
    <row r="15" spans="1:4" x14ac:dyDescent="0.35">
      <c r="B15" t="s">
        <v>3</v>
      </c>
      <c r="C15" t="s">
        <v>55</v>
      </c>
      <c r="D15">
        <v>11.24</v>
      </c>
    </row>
    <row r="16" spans="1:4" x14ac:dyDescent="0.35">
      <c r="B16" t="s">
        <v>56</v>
      </c>
      <c r="C16" t="s">
        <v>50</v>
      </c>
      <c r="D16">
        <v>69.069999999999993</v>
      </c>
    </row>
    <row r="17" spans="2:4" x14ac:dyDescent="0.35">
      <c r="B17" t="s">
        <v>56</v>
      </c>
      <c r="C17" t="s">
        <v>51</v>
      </c>
      <c r="D17">
        <v>12.58</v>
      </c>
    </row>
    <row r="18" spans="2:4" x14ac:dyDescent="0.35">
      <c r="B18" t="s">
        <v>56</v>
      </c>
      <c r="C18" t="s">
        <v>52</v>
      </c>
      <c r="D18">
        <v>5.12</v>
      </c>
    </row>
    <row r="19" spans="2:4" x14ac:dyDescent="0.35">
      <c r="B19" t="s">
        <v>56</v>
      </c>
      <c r="C19" t="s">
        <v>53</v>
      </c>
      <c r="D19">
        <v>6.06</v>
      </c>
    </row>
    <row r="20" spans="2:4" x14ac:dyDescent="0.35">
      <c r="B20" t="s">
        <v>56</v>
      </c>
      <c r="C20" t="s">
        <v>54</v>
      </c>
      <c r="D20">
        <v>3.6</v>
      </c>
    </row>
    <row r="21" spans="2:4" x14ac:dyDescent="0.35">
      <c r="B21" t="s">
        <v>56</v>
      </c>
      <c r="C21" t="s">
        <v>55</v>
      </c>
      <c r="D21">
        <v>3.57</v>
      </c>
    </row>
    <row r="34" spans="1:1" x14ac:dyDescent="0.35">
      <c r="A34" t="s">
        <v>57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6"/>
  <sheetViews>
    <sheetView topLeftCell="A25" workbookViewId="0">
      <selection activeCell="D31" sqref="D31"/>
    </sheetView>
  </sheetViews>
  <sheetFormatPr defaultRowHeight="14.5" x14ac:dyDescent="0.35"/>
  <cols>
    <col min="2" max="3" width="15.90625" customWidth="1"/>
    <col min="4" max="4" width="14.90625" customWidth="1"/>
    <col min="5" max="5" width="14.453125" customWidth="1"/>
  </cols>
  <sheetData>
    <row r="1" spans="1:12" x14ac:dyDescent="0.35">
      <c r="A1" s="5" t="s">
        <v>36</v>
      </c>
    </row>
    <row r="5" spans="1:12" x14ac:dyDescent="0.35">
      <c r="B5" s="5" t="s">
        <v>32</v>
      </c>
      <c r="I5" s="5" t="s">
        <v>33</v>
      </c>
    </row>
    <row r="7" spans="1:12" x14ac:dyDescent="0.35">
      <c r="B7" t="s">
        <v>27</v>
      </c>
      <c r="C7" t="s">
        <v>28</v>
      </c>
      <c r="I7" t="s">
        <v>30</v>
      </c>
      <c r="J7" t="s">
        <v>27</v>
      </c>
      <c r="K7" t="s">
        <v>28</v>
      </c>
    </row>
    <row r="8" spans="1:12" x14ac:dyDescent="0.35">
      <c r="A8">
        <v>1995</v>
      </c>
      <c r="B8" s="3">
        <v>54.404779961809574</v>
      </c>
      <c r="C8" s="3">
        <v>39.568833925579348</v>
      </c>
      <c r="D8" s="6"/>
      <c r="H8">
        <v>1995</v>
      </c>
      <c r="I8" s="3">
        <v>47.698090000000001</v>
      </c>
      <c r="J8" s="3">
        <v>76.918644999999998</v>
      </c>
      <c r="K8" s="3">
        <v>9.8418550000000007</v>
      </c>
      <c r="L8" s="6"/>
    </row>
    <row r="9" spans="1:12" x14ac:dyDescent="0.35">
      <c r="A9">
        <v>1996</v>
      </c>
      <c r="B9" s="3">
        <v>51.74249214037841</v>
      </c>
      <c r="C9" s="3">
        <v>40.131861889063771</v>
      </c>
      <c r="D9" s="6"/>
      <c r="H9">
        <v>1996</v>
      </c>
      <c r="I9" s="3">
        <v>43.181010000000001</v>
      </c>
      <c r="J9" s="3">
        <v>75.255537000000004</v>
      </c>
      <c r="K9" s="3">
        <v>5.6371260000000003</v>
      </c>
      <c r="L9" s="6"/>
    </row>
    <row r="10" spans="1:12" x14ac:dyDescent="0.35">
      <c r="A10">
        <v>1997</v>
      </c>
      <c r="B10" s="3">
        <v>57.00848086925842</v>
      </c>
      <c r="C10" s="3">
        <v>36.431401336906852</v>
      </c>
      <c r="D10" s="6"/>
      <c r="H10">
        <v>1997</v>
      </c>
      <c r="I10" s="3">
        <v>46.506860000000003</v>
      </c>
      <c r="J10" s="3">
        <v>73.974894000000006</v>
      </c>
      <c r="K10" s="3">
        <v>6.0217549999999997</v>
      </c>
      <c r="L10" s="6"/>
    </row>
    <row r="11" spans="1:12" x14ac:dyDescent="0.35">
      <c r="A11">
        <v>1998</v>
      </c>
      <c r="B11" s="3">
        <v>55.949380977945957</v>
      </c>
      <c r="C11" s="3">
        <v>38.961170380954613</v>
      </c>
      <c r="D11" s="6"/>
      <c r="H11">
        <v>1998</v>
      </c>
      <c r="I11" s="3">
        <v>48.29374</v>
      </c>
      <c r="J11" s="3">
        <v>80.399617000000006</v>
      </c>
      <c r="K11" s="3">
        <v>5.5390139999999999</v>
      </c>
      <c r="L11" s="6"/>
    </row>
    <row r="12" spans="1:12" x14ac:dyDescent="0.35">
      <c r="A12">
        <v>1999</v>
      </c>
      <c r="B12" s="3">
        <v>55.472467813695204</v>
      </c>
      <c r="C12" s="3">
        <v>38.667474651548176</v>
      </c>
      <c r="D12" s="6"/>
      <c r="H12">
        <v>1999</v>
      </c>
      <c r="I12" s="3">
        <v>46.431349999999995</v>
      </c>
      <c r="J12" s="3">
        <v>76.959298000000004</v>
      </c>
      <c r="K12" s="3">
        <v>6.0567945000000005</v>
      </c>
      <c r="L12" s="6"/>
    </row>
    <row r="13" spans="1:12" x14ac:dyDescent="0.35">
      <c r="A13">
        <v>2000</v>
      </c>
      <c r="B13" s="3">
        <v>54.99555464944445</v>
      </c>
      <c r="C13" s="3">
        <v>38.373778922141732</v>
      </c>
      <c r="D13" s="6"/>
      <c r="H13">
        <v>2000</v>
      </c>
      <c r="I13" s="3">
        <v>44.568959999999997</v>
      </c>
      <c r="J13" s="3">
        <v>73.518979000000002</v>
      </c>
      <c r="K13" s="3">
        <v>6.5745750000000003</v>
      </c>
      <c r="L13" s="6"/>
    </row>
    <row r="14" spans="1:12" x14ac:dyDescent="0.35">
      <c r="A14">
        <v>2001</v>
      </c>
      <c r="B14" s="3">
        <v>60.311112257586039</v>
      </c>
      <c r="C14" s="3">
        <v>34.249496532923374</v>
      </c>
      <c r="D14" s="6"/>
      <c r="H14">
        <v>2001</v>
      </c>
      <c r="I14" s="3">
        <v>46.869250000000001</v>
      </c>
      <c r="J14" s="3">
        <v>70.342569999999995</v>
      </c>
      <c r="K14" s="3">
        <v>9.8289369999999998</v>
      </c>
      <c r="L14" s="6"/>
    </row>
    <row r="15" spans="1:12" x14ac:dyDescent="0.35">
      <c r="A15">
        <v>2002</v>
      </c>
      <c r="B15" s="3">
        <v>61.498114372759929</v>
      </c>
      <c r="C15" s="3">
        <v>33.07057740151474</v>
      </c>
      <c r="D15" s="6"/>
      <c r="H15">
        <v>2002</v>
      </c>
      <c r="I15" s="3">
        <v>48.521164999999996</v>
      </c>
      <c r="J15" s="3">
        <v>70.9020735</v>
      </c>
      <c r="K15" s="3">
        <v>11.137229999999999</v>
      </c>
      <c r="L15" s="6"/>
    </row>
    <row r="16" spans="1:12" x14ac:dyDescent="0.35">
      <c r="A16">
        <v>2003</v>
      </c>
      <c r="B16" s="3">
        <v>62.685116487933826</v>
      </c>
      <c r="C16" s="3">
        <v>31.891658270106099</v>
      </c>
      <c r="D16" s="6"/>
      <c r="H16">
        <v>2003</v>
      </c>
      <c r="I16" s="3">
        <v>50.173079999999999</v>
      </c>
      <c r="J16" s="3">
        <v>71.461577000000005</v>
      </c>
      <c r="K16" s="3">
        <v>12.445523</v>
      </c>
      <c r="L16" s="6"/>
    </row>
    <row r="17" spans="1:12" x14ac:dyDescent="0.35">
      <c r="A17">
        <v>2004</v>
      </c>
      <c r="B17" s="3">
        <v>60.208408364911243</v>
      </c>
      <c r="C17" s="3">
        <v>33.423537821710312</v>
      </c>
      <c r="D17" s="6"/>
      <c r="H17">
        <v>2004</v>
      </c>
      <c r="I17" s="3">
        <v>46.517270000000003</v>
      </c>
      <c r="J17" s="3">
        <v>67.181135999999995</v>
      </c>
      <c r="K17" s="3">
        <v>11.833271</v>
      </c>
      <c r="L17" s="6"/>
    </row>
    <row r="18" spans="1:12" x14ac:dyDescent="0.35">
      <c r="A18">
        <v>2005</v>
      </c>
      <c r="B18" s="3">
        <v>61.142936253834783</v>
      </c>
      <c r="C18" s="3">
        <v>32.277385488333934</v>
      </c>
      <c r="D18" s="6"/>
      <c r="H18">
        <v>2005</v>
      </c>
      <c r="I18" s="3">
        <v>47.454059999999998</v>
      </c>
      <c r="J18" s="3">
        <v>67.589043000000004</v>
      </c>
      <c r="K18" s="3">
        <v>11.605513</v>
      </c>
      <c r="L18" s="6"/>
    </row>
    <row r="19" spans="1:12" x14ac:dyDescent="0.35">
      <c r="A19">
        <v>2006</v>
      </c>
      <c r="B19" s="3">
        <v>62.077464142758323</v>
      </c>
      <c r="C19" s="3">
        <v>31.131233154957549</v>
      </c>
      <c r="D19" s="6"/>
      <c r="H19">
        <v>2006</v>
      </c>
      <c r="I19" s="3">
        <v>48.39085</v>
      </c>
      <c r="J19" s="3">
        <v>67.996949999999998</v>
      </c>
      <c r="K19" s="3">
        <v>11.377755000000001</v>
      </c>
      <c r="L19" s="6"/>
    </row>
    <row r="20" spans="1:12" x14ac:dyDescent="0.35">
      <c r="A20">
        <v>2007</v>
      </c>
      <c r="B20" s="3">
        <v>62.813281669895453</v>
      </c>
      <c r="C20" s="3">
        <v>31.313635311004568</v>
      </c>
      <c r="D20" s="6"/>
      <c r="H20">
        <v>2007</v>
      </c>
      <c r="I20" s="3">
        <v>45.718215000000001</v>
      </c>
      <c r="J20" s="3">
        <v>63.079007000000004</v>
      </c>
      <c r="K20" s="3">
        <v>13.349607500000001</v>
      </c>
      <c r="L20" s="6"/>
    </row>
    <row r="21" spans="1:12" x14ac:dyDescent="0.35">
      <c r="A21">
        <v>2008</v>
      </c>
      <c r="B21" s="3">
        <v>63.549099197032582</v>
      </c>
      <c r="C21" s="3">
        <v>31.496037467051583</v>
      </c>
      <c r="D21" s="6"/>
      <c r="H21">
        <v>2008</v>
      </c>
      <c r="I21" s="3">
        <v>43.045580000000001</v>
      </c>
      <c r="J21" s="3">
        <v>58.161064000000003</v>
      </c>
      <c r="K21" s="3">
        <v>15.32146</v>
      </c>
      <c r="L21" s="6"/>
    </row>
    <row r="22" spans="1:12" x14ac:dyDescent="0.35">
      <c r="A22">
        <v>2009</v>
      </c>
      <c r="B22" s="3">
        <v>66.627348143598709</v>
      </c>
      <c r="C22" s="3">
        <v>28.630132252452487</v>
      </c>
      <c r="D22" s="6"/>
      <c r="H22">
        <v>2009</v>
      </c>
      <c r="I22" s="3">
        <v>45.733665000000002</v>
      </c>
      <c r="J22" s="3">
        <v>60.687328500000007</v>
      </c>
      <c r="K22" s="3">
        <v>13.610209000000001</v>
      </c>
      <c r="L22" s="6"/>
    </row>
    <row r="23" spans="1:12" x14ac:dyDescent="0.35">
      <c r="A23">
        <v>2010</v>
      </c>
      <c r="B23" s="3">
        <v>69.705597090164844</v>
      </c>
      <c r="C23" s="3">
        <v>25.764227037853392</v>
      </c>
      <c r="D23" s="6"/>
      <c r="H23">
        <v>2010</v>
      </c>
      <c r="I23" s="3">
        <v>48.421750000000003</v>
      </c>
      <c r="J23" s="3">
        <v>63.213593000000003</v>
      </c>
      <c r="K23" s="3">
        <v>11.898958</v>
      </c>
      <c r="L23" s="6"/>
    </row>
    <row r="24" spans="1:12" x14ac:dyDescent="0.35">
      <c r="A24">
        <v>2011</v>
      </c>
      <c r="B24" s="3">
        <v>68.320191778018227</v>
      </c>
      <c r="C24" s="3">
        <v>26.114827491112706</v>
      </c>
      <c r="D24" s="6"/>
      <c r="H24">
        <v>2011</v>
      </c>
      <c r="I24" s="3">
        <v>49.267409999999998</v>
      </c>
      <c r="J24" s="3">
        <v>64.828824999999995</v>
      </c>
      <c r="K24" s="3">
        <v>12.3145515</v>
      </c>
      <c r="L24" s="6"/>
    </row>
    <row r="25" spans="1:12" x14ac:dyDescent="0.35">
      <c r="A25">
        <v>2012</v>
      </c>
      <c r="B25" s="3">
        <v>66.934786465871625</v>
      </c>
      <c r="C25" s="3">
        <v>26.465427944372024</v>
      </c>
      <c r="D25" s="6"/>
      <c r="H25">
        <v>2012</v>
      </c>
      <c r="I25" s="3">
        <v>50.11307</v>
      </c>
      <c r="J25" s="3">
        <v>66.444057000000001</v>
      </c>
      <c r="K25" s="3">
        <v>12.730145</v>
      </c>
      <c r="L25" s="6"/>
    </row>
    <row r="26" spans="1:12" x14ac:dyDescent="0.35">
      <c r="A26">
        <v>2013</v>
      </c>
      <c r="B26" s="3">
        <v>68.267040088971982</v>
      </c>
      <c r="C26" s="3">
        <v>24.708347291042394</v>
      </c>
      <c r="D26" s="6"/>
      <c r="H26">
        <v>2013</v>
      </c>
      <c r="I26" s="3">
        <v>52.041650000000004</v>
      </c>
      <c r="J26" s="3">
        <v>67.156075999999999</v>
      </c>
      <c r="K26" s="3">
        <v>14.565611000000001</v>
      </c>
      <c r="L26" s="6"/>
    </row>
    <row r="27" spans="1:12" x14ac:dyDescent="0.35">
      <c r="A27">
        <v>2014</v>
      </c>
      <c r="B27" s="3">
        <v>69.599293712072324</v>
      </c>
      <c r="C27" s="3">
        <v>22.951266637712763</v>
      </c>
      <c r="D27" s="6"/>
      <c r="H27">
        <v>2014</v>
      </c>
      <c r="I27" s="3">
        <v>53.970230000000001</v>
      </c>
      <c r="J27" s="3">
        <v>67.868094999999997</v>
      </c>
      <c r="K27" s="3">
        <v>16.401077000000001</v>
      </c>
      <c r="L27" s="6"/>
    </row>
    <row r="28" spans="1:12" x14ac:dyDescent="0.35">
      <c r="A28">
        <v>2015</v>
      </c>
      <c r="B28" s="3">
        <v>70.565419476606635</v>
      </c>
      <c r="C28" s="3">
        <v>22.560769853538943</v>
      </c>
      <c r="D28" s="6"/>
      <c r="H28">
        <v>2015</v>
      </c>
      <c r="I28" s="3">
        <v>54.077335000000005</v>
      </c>
      <c r="J28" s="3">
        <v>67.088294499999989</v>
      </c>
      <c r="K28" s="3">
        <v>18.130599500000002</v>
      </c>
      <c r="L28" s="6"/>
    </row>
    <row r="29" spans="1:12" x14ac:dyDescent="0.35">
      <c r="A29">
        <v>2016</v>
      </c>
      <c r="B29" s="3">
        <v>71.531545241140947</v>
      </c>
      <c r="C29" s="3">
        <v>22.170273069365127</v>
      </c>
      <c r="D29" s="6"/>
      <c r="H29">
        <v>2016</v>
      </c>
      <c r="I29" s="3">
        <v>54.184440000000002</v>
      </c>
      <c r="J29" s="3">
        <v>66.308493999999996</v>
      </c>
      <c r="K29" s="3">
        <v>19.860122</v>
      </c>
      <c r="L29" s="6"/>
    </row>
    <row r="30" spans="1:12" x14ac:dyDescent="0.35">
      <c r="A30">
        <v>2017</v>
      </c>
      <c r="B30" s="3">
        <v>71.447498710723266</v>
      </c>
      <c r="C30" s="3">
        <v>21.477689612137219</v>
      </c>
      <c r="D30" s="6"/>
      <c r="H30">
        <v>2017</v>
      </c>
      <c r="I30" s="3">
        <v>54.110045145261211</v>
      </c>
      <c r="J30" s="3">
        <v>65.915534600923394</v>
      </c>
      <c r="K30" s="3">
        <v>18.978176433148626</v>
      </c>
      <c r="L30" s="6"/>
    </row>
    <row r="31" spans="1:12" x14ac:dyDescent="0.35">
      <c r="A31">
        <v>2018</v>
      </c>
      <c r="B31" s="3">
        <v>71.3634521803056</v>
      </c>
      <c r="C31" s="3">
        <v>20.785106154909307</v>
      </c>
      <c r="D31" s="6"/>
      <c r="H31">
        <v>2018</v>
      </c>
      <c r="I31" s="3">
        <v>54.035650290522419</v>
      </c>
      <c r="J31" s="3">
        <v>65.522575201846792</v>
      </c>
      <c r="K31" s="3">
        <v>18.096230866297251</v>
      </c>
      <c r="L31" s="6"/>
    </row>
    <row r="56" spans="1:1" x14ac:dyDescent="0.35">
      <c r="A56" s="7" t="s">
        <v>31</v>
      </c>
    </row>
  </sheetData>
  <pageMargins left="0.7" right="0.7" top="0.75" bottom="0.75" header="0.3" footer="0.3"/>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33"/>
  <sheetViews>
    <sheetView workbookViewId="0">
      <selection activeCell="A34" sqref="A34"/>
    </sheetView>
  </sheetViews>
  <sheetFormatPr defaultRowHeight="14.5" x14ac:dyDescent="0.35"/>
  <cols>
    <col min="2" max="2" width="36.6328125" customWidth="1"/>
    <col min="3" max="3" width="7.6328125" customWidth="1"/>
    <col min="4" max="4" width="13.90625" customWidth="1"/>
    <col min="5" max="5" width="14.08984375" customWidth="1"/>
  </cols>
  <sheetData>
    <row r="1" spans="1:5" x14ac:dyDescent="0.35">
      <c r="A1" s="1" t="s">
        <v>219</v>
      </c>
    </row>
    <row r="3" spans="1:5" x14ac:dyDescent="0.35">
      <c r="B3" t="s">
        <v>65</v>
      </c>
      <c r="C3" t="s">
        <v>48</v>
      </c>
      <c r="D3" t="s">
        <v>66</v>
      </c>
      <c r="E3" t="s">
        <v>67</v>
      </c>
    </row>
    <row r="4" spans="1:5" x14ac:dyDescent="0.35">
      <c r="A4">
        <v>1</v>
      </c>
      <c r="B4" t="s">
        <v>68</v>
      </c>
      <c r="C4">
        <v>42.11</v>
      </c>
      <c r="D4">
        <v>19.62</v>
      </c>
      <c r="E4">
        <v>64.59</v>
      </c>
    </row>
    <row r="5" spans="1:5" x14ac:dyDescent="0.35">
      <c r="A5">
        <v>2</v>
      </c>
      <c r="B5" t="s">
        <v>69</v>
      </c>
      <c r="C5">
        <v>25.47</v>
      </c>
      <c r="D5">
        <v>18.850000000000001</v>
      </c>
      <c r="E5">
        <v>32.08</v>
      </c>
    </row>
    <row r="6" spans="1:5" x14ac:dyDescent="0.35">
      <c r="A6">
        <v>3</v>
      </c>
      <c r="B6" t="s">
        <v>70</v>
      </c>
      <c r="C6">
        <v>25.45</v>
      </c>
      <c r="D6">
        <v>18.71</v>
      </c>
      <c r="E6">
        <v>32.19</v>
      </c>
    </row>
    <row r="7" spans="1:5" x14ac:dyDescent="0.35">
      <c r="A7">
        <v>4</v>
      </c>
      <c r="B7" t="s">
        <v>71</v>
      </c>
      <c r="C7">
        <v>20.66</v>
      </c>
      <c r="D7">
        <v>13.01</v>
      </c>
      <c r="E7">
        <v>28.32</v>
      </c>
    </row>
    <row r="8" spans="1:5" x14ac:dyDescent="0.35">
      <c r="A8">
        <v>5</v>
      </c>
      <c r="B8" t="s">
        <v>72</v>
      </c>
      <c r="C8">
        <v>20.170000000000002</v>
      </c>
      <c r="D8">
        <v>10.8</v>
      </c>
      <c r="E8">
        <v>29.53</v>
      </c>
    </row>
    <row r="9" spans="1:5" x14ac:dyDescent="0.35">
      <c r="A9">
        <v>6</v>
      </c>
      <c r="B9" t="s">
        <v>73</v>
      </c>
      <c r="C9">
        <v>18.899999999999999</v>
      </c>
      <c r="D9">
        <v>16.25</v>
      </c>
      <c r="E9">
        <v>21.54</v>
      </c>
    </row>
    <row r="10" spans="1:5" x14ac:dyDescent="0.35">
      <c r="A10">
        <v>7</v>
      </c>
      <c r="B10" t="s">
        <v>74</v>
      </c>
      <c r="C10">
        <v>18.12</v>
      </c>
      <c r="D10">
        <v>14.4</v>
      </c>
      <c r="E10">
        <v>21.84</v>
      </c>
    </row>
    <row r="11" spans="1:5" x14ac:dyDescent="0.35">
      <c r="A11">
        <v>8</v>
      </c>
      <c r="B11" t="s">
        <v>75</v>
      </c>
      <c r="C11">
        <v>14.03</v>
      </c>
      <c r="D11">
        <v>4.74</v>
      </c>
      <c r="E11">
        <v>23.32</v>
      </c>
    </row>
    <row r="33" spans="1:1" x14ac:dyDescent="0.35">
      <c r="A33" t="s">
        <v>57</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32"/>
  <sheetViews>
    <sheetView workbookViewId="0">
      <selection activeCell="H40" sqref="H40"/>
    </sheetView>
  </sheetViews>
  <sheetFormatPr defaultRowHeight="14.5" x14ac:dyDescent="0.35"/>
  <cols>
    <col min="2" max="2" width="16.54296875" customWidth="1"/>
    <col min="3" max="3" width="7.6328125" customWidth="1"/>
    <col min="4" max="4" width="14.08984375" customWidth="1"/>
    <col min="5" max="5" width="14.36328125" customWidth="1"/>
  </cols>
  <sheetData>
    <row r="1" spans="1:5" x14ac:dyDescent="0.35">
      <c r="A1" s="1" t="s">
        <v>224</v>
      </c>
    </row>
    <row r="3" spans="1:5" x14ac:dyDescent="0.35">
      <c r="B3" t="s">
        <v>223</v>
      </c>
      <c r="C3" t="s">
        <v>48</v>
      </c>
      <c r="D3" t="s">
        <v>66</v>
      </c>
      <c r="E3" t="s">
        <v>67</v>
      </c>
    </row>
    <row r="4" spans="1:5" x14ac:dyDescent="0.35">
      <c r="B4" t="s">
        <v>222</v>
      </c>
      <c r="C4">
        <v>14.54</v>
      </c>
      <c r="D4">
        <v>10.98</v>
      </c>
      <c r="E4">
        <v>18.100000000000001</v>
      </c>
    </row>
    <row r="5" spans="1:5" x14ac:dyDescent="0.35">
      <c r="B5" t="s">
        <v>221</v>
      </c>
      <c r="C5">
        <v>17.920000000000002</v>
      </c>
      <c r="D5">
        <v>13.78</v>
      </c>
      <c r="E5">
        <v>22.06</v>
      </c>
    </row>
    <row r="6" spans="1:5" x14ac:dyDescent="0.35">
      <c r="B6" t="s">
        <v>220</v>
      </c>
      <c r="C6">
        <v>25.01</v>
      </c>
      <c r="D6">
        <v>21.09</v>
      </c>
      <c r="E6">
        <v>28.94</v>
      </c>
    </row>
    <row r="32" spans="1:1" x14ac:dyDescent="0.35">
      <c r="A32" t="s">
        <v>57</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32"/>
  <sheetViews>
    <sheetView workbookViewId="0">
      <selection activeCell="L22" sqref="L22"/>
    </sheetView>
  </sheetViews>
  <sheetFormatPr defaultRowHeight="14.5" x14ac:dyDescent="0.35"/>
  <sheetData>
    <row r="1" spans="1:1" x14ac:dyDescent="0.35">
      <c r="A1" s="1" t="s">
        <v>331</v>
      </c>
    </row>
    <row r="32" spans="1:1" x14ac:dyDescent="0.35">
      <c r="A32" t="s">
        <v>332</v>
      </c>
    </row>
  </sheetData>
  <pageMargins left="0.7" right="0.7" top="0.75" bottom="0.75" header="0.3" footer="0.3"/>
  <pageSetup paperSize="9"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3"/>
  <sheetViews>
    <sheetView workbookViewId="0">
      <selection activeCell="A24" sqref="A24"/>
    </sheetView>
  </sheetViews>
  <sheetFormatPr defaultRowHeight="14.5" x14ac:dyDescent="0.35"/>
  <cols>
    <col min="1" max="1" width="15" customWidth="1"/>
    <col min="2" max="2" width="7.6328125" customWidth="1"/>
    <col min="3" max="3" width="14" customWidth="1"/>
    <col min="4" max="4" width="14.36328125" customWidth="1"/>
  </cols>
  <sheetData>
    <row r="1" spans="1:4" x14ac:dyDescent="0.35">
      <c r="A1" s="1" t="s">
        <v>225</v>
      </c>
    </row>
    <row r="4" spans="1:4" x14ac:dyDescent="0.35">
      <c r="B4" t="s">
        <v>48</v>
      </c>
      <c r="C4" t="s">
        <v>66</v>
      </c>
      <c r="D4" t="s">
        <v>67</v>
      </c>
    </row>
    <row r="5" spans="1:4" x14ac:dyDescent="0.35">
      <c r="A5" t="s">
        <v>78</v>
      </c>
      <c r="B5">
        <v>13.27</v>
      </c>
      <c r="C5">
        <v>10.17</v>
      </c>
      <c r="D5">
        <v>16.38</v>
      </c>
    </row>
    <row r="6" spans="1:4" x14ac:dyDescent="0.35">
      <c r="A6" t="s">
        <v>74</v>
      </c>
      <c r="B6">
        <v>40.36</v>
      </c>
      <c r="C6">
        <v>34.380000000000003</v>
      </c>
      <c r="D6">
        <v>46.34</v>
      </c>
    </row>
    <row r="23" spans="1:1" x14ac:dyDescent="0.35">
      <c r="A23" t="s">
        <v>77</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33"/>
  <sheetViews>
    <sheetView workbookViewId="0">
      <selection activeCell="M18" sqref="M18"/>
    </sheetView>
  </sheetViews>
  <sheetFormatPr defaultRowHeight="14.5" x14ac:dyDescent="0.35"/>
  <sheetData>
    <row r="1" spans="1:5" x14ac:dyDescent="0.35">
      <c r="A1" s="1" t="s">
        <v>228</v>
      </c>
    </row>
    <row r="3" spans="1:5" x14ac:dyDescent="0.35">
      <c r="B3" t="s">
        <v>65</v>
      </c>
      <c r="C3" t="s">
        <v>48</v>
      </c>
      <c r="D3" t="s">
        <v>227</v>
      </c>
      <c r="E3" t="s">
        <v>226</v>
      </c>
    </row>
    <row r="4" spans="1:5" x14ac:dyDescent="0.35">
      <c r="A4">
        <v>1</v>
      </c>
      <c r="B4" t="s">
        <v>69</v>
      </c>
      <c r="C4">
        <v>11.89</v>
      </c>
      <c r="D4">
        <v>8.6300000000000008</v>
      </c>
      <c r="E4">
        <v>15.14</v>
      </c>
    </row>
    <row r="5" spans="1:5" x14ac:dyDescent="0.35">
      <c r="A5">
        <v>2</v>
      </c>
      <c r="B5" t="s">
        <v>71</v>
      </c>
      <c r="C5">
        <v>11.79</v>
      </c>
      <c r="D5">
        <v>9.19</v>
      </c>
      <c r="E5">
        <v>14.38</v>
      </c>
    </row>
    <row r="6" spans="1:5" x14ac:dyDescent="0.35">
      <c r="A6">
        <v>3</v>
      </c>
      <c r="B6" t="s">
        <v>70</v>
      </c>
      <c r="C6">
        <v>10.7</v>
      </c>
      <c r="D6">
        <v>7.14</v>
      </c>
      <c r="E6">
        <v>14.26</v>
      </c>
    </row>
    <row r="7" spans="1:5" x14ac:dyDescent="0.35">
      <c r="A7">
        <v>4</v>
      </c>
      <c r="B7" t="s">
        <v>74</v>
      </c>
      <c r="C7">
        <v>9.98</v>
      </c>
      <c r="D7">
        <v>7.75</v>
      </c>
      <c r="E7">
        <v>12.2</v>
      </c>
    </row>
    <row r="8" spans="1:5" x14ac:dyDescent="0.35">
      <c r="A8">
        <v>5</v>
      </c>
      <c r="B8" t="s">
        <v>68</v>
      </c>
      <c r="C8">
        <v>5.78</v>
      </c>
      <c r="D8">
        <v>1.31</v>
      </c>
      <c r="E8">
        <v>10.25</v>
      </c>
    </row>
    <row r="9" spans="1:5" x14ac:dyDescent="0.35">
      <c r="A9">
        <v>6</v>
      </c>
      <c r="B9" t="s">
        <v>72</v>
      </c>
      <c r="C9">
        <v>10.85</v>
      </c>
      <c r="D9">
        <v>7.82</v>
      </c>
      <c r="E9">
        <v>13.88</v>
      </c>
    </row>
    <row r="10" spans="1:5" x14ac:dyDescent="0.35">
      <c r="A10">
        <v>7</v>
      </c>
      <c r="B10" t="s">
        <v>75</v>
      </c>
      <c r="C10">
        <v>17.71</v>
      </c>
      <c r="D10">
        <v>8.4600000000000009</v>
      </c>
      <c r="E10">
        <v>26.96</v>
      </c>
    </row>
    <row r="11" spans="1:5" x14ac:dyDescent="0.35">
      <c r="A11">
        <v>8</v>
      </c>
      <c r="B11" t="s">
        <v>73</v>
      </c>
      <c r="C11">
        <v>7.4</v>
      </c>
      <c r="D11">
        <v>6.2</v>
      </c>
      <c r="E11">
        <v>8.61</v>
      </c>
    </row>
    <row r="33" spans="1:1" x14ac:dyDescent="0.35">
      <c r="A33" t="s">
        <v>57</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39"/>
  <sheetViews>
    <sheetView workbookViewId="0">
      <selection activeCell="G23" sqref="G23"/>
    </sheetView>
  </sheetViews>
  <sheetFormatPr defaultRowHeight="14.5" x14ac:dyDescent="0.35"/>
  <cols>
    <col min="2" max="2" width="16.36328125" customWidth="1"/>
    <col min="3" max="3" width="25.36328125" customWidth="1"/>
    <col min="4" max="4" width="8" customWidth="1"/>
    <col min="5" max="5" width="14.36328125" customWidth="1"/>
    <col min="6" max="6" width="14" customWidth="1"/>
  </cols>
  <sheetData>
    <row r="1" spans="1:6" x14ac:dyDescent="0.35">
      <c r="A1" s="1" t="s">
        <v>241</v>
      </c>
    </row>
    <row r="3" spans="1:6" x14ac:dyDescent="0.35">
      <c r="B3" t="s">
        <v>240</v>
      </c>
      <c r="C3" t="s">
        <v>239</v>
      </c>
      <c r="D3" t="s">
        <v>48</v>
      </c>
      <c r="E3" t="s">
        <v>66</v>
      </c>
      <c r="F3" t="s">
        <v>67</v>
      </c>
    </row>
    <row r="4" spans="1:6" x14ac:dyDescent="0.35">
      <c r="A4">
        <v>1</v>
      </c>
      <c r="B4" t="s">
        <v>78</v>
      </c>
      <c r="C4" t="s">
        <v>238</v>
      </c>
      <c r="D4">
        <v>3.78</v>
      </c>
      <c r="E4">
        <v>2.78</v>
      </c>
      <c r="F4">
        <v>4.7699999999999996</v>
      </c>
    </row>
    <row r="5" spans="1:6" x14ac:dyDescent="0.35">
      <c r="A5">
        <v>2</v>
      </c>
      <c r="B5" t="s">
        <v>74</v>
      </c>
      <c r="C5" t="s">
        <v>238</v>
      </c>
      <c r="D5">
        <v>4.62</v>
      </c>
      <c r="E5">
        <v>3.03</v>
      </c>
      <c r="F5">
        <v>6.21</v>
      </c>
    </row>
    <row r="6" spans="1:6" x14ac:dyDescent="0.35">
      <c r="A6">
        <v>3</v>
      </c>
      <c r="B6" t="s">
        <v>78</v>
      </c>
      <c r="C6" t="s">
        <v>237</v>
      </c>
      <c r="D6">
        <v>7.98</v>
      </c>
      <c r="E6">
        <v>6.54</v>
      </c>
      <c r="F6">
        <v>9.41</v>
      </c>
    </row>
    <row r="7" spans="1:6" x14ac:dyDescent="0.35">
      <c r="A7">
        <v>4</v>
      </c>
      <c r="B7" t="s">
        <v>74</v>
      </c>
      <c r="C7" t="s">
        <v>237</v>
      </c>
      <c r="D7">
        <v>9.11</v>
      </c>
      <c r="E7">
        <v>7.19</v>
      </c>
      <c r="F7">
        <v>11.03</v>
      </c>
    </row>
    <row r="8" spans="1:6" x14ac:dyDescent="0.35">
      <c r="A8">
        <v>5</v>
      </c>
      <c r="B8" t="s">
        <v>78</v>
      </c>
      <c r="C8" t="s">
        <v>236</v>
      </c>
      <c r="D8">
        <v>3.26</v>
      </c>
      <c r="E8">
        <v>2.23</v>
      </c>
      <c r="F8">
        <v>4.3</v>
      </c>
    </row>
    <row r="9" spans="1:6" x14ac:dyDescent="0.35">
      <c r="A9">
        <v>6</v>
      </c>
      <c r="B9" t="s">
        <v>74</v>
      </c>
      <c r="C9" t="s">
        <v>236</v>
      </c>
      <c r="D9">
        <v>5.48</v>
      </c>
      <c r="E9">
        <v>4.01</v>
      </c>
      <c r="F9">
        <v>6.96</v>
      </c>
    </row>
    <row r="10" spans="1:6" x14ac:dyDescent="0.35">
      <c r="A10">
        <v>7</v>
      </c>
      <c r="B10" t="s">
        <v>78</v>
      </c>
      <c r="C10" t="s">
        <v>235</v>
      </c>
      <c r="D10">
        <v>2.4300000000000002</v>
      </c>
      <c r="E10">
        <v>1.62</v>
      </c>
      <c r="F10">
        <v>3.24</v>
      </c>
    </row>
    <row r="11" spans="1:6" x14ac:dyDescent="0.35">
      <c r="A11">
        <v>8</v>
      </c>
      <c r="B11" t="s">
        <v>74</v>
      </c>
      <c r="C11" t="s">
        <v>235</v>
      </c>
      <c r="D11">
        <v>3.68</v>
      </c>
      <c r="E11">
        <v>2.46</v>
      </c>
      <c r="F11">
        <v>4.91</v>
      </c>
    </row>
    <row r="12" spans="1:6" x14ac:dyDescent="0.35">
      <c r="A12">
        <v>9</v>
      </c>
      <c r="B12" t="s">
        <v>78</v>
      </c>
      <c r="C12" t="s">
        <v>234</v>
      </c>
      <c r="D12">
        <v>3.02</v>
      </c>
      <c r="E12">
        <v>2.13</v>
      </c>
      <c r="F12">
        <v>3.91</v>
      </c>
    </row>
    <row r="13" spans="1:6" x14ac:dyDescent="0.35">
      <c r="A13">
        <v>10</v>
      </c>
      <c r="B13" t="s">
        <v>74</v>
      </c>
      <c r="C13" t="s">
        <v>234</v>
      </c>
      <c r="D13">
        <v>4.62</v>
      </c>
      <c r="E13">
        <v>3.37</v>
      </c>
      <c r="F13">
        <v>5.88</v>
      </c>
    </row>
    <row r="14" spans="1:6" x14ac:dyDescent="0.35">
      <c r="A14">
        <v>11</v>
      </c>
      <c r="B14" t="s">
        <v>78</v>
      </c>
      <c r="C14" t="s">
        <v>233</v>
      </c>
      <c r="D14">
        <v>3.48</v>
      </c>
      <c r="E14">
        <v>2.46</v>
      </c>
      <c r="F14">
        <v>4.49</v>
      </c>
    </row>
    <row r="15" spans="1:6" x14ac:dyDescent="0.35">
      <c r="A15">
        <v>12</v>
      </c>
      <c r="B15" t="s">
        <v>74</v>
      </c>
      <c r="C15" t="s">
        <v>233</v>
      </c>
      <c r="D15">
        <v>5.42</v>
      </c>
      <c r="E15">
        <v>4.0999999999999996</v>
      </c>
      <c r="F15">
        <v>6.73</v>
      </c>
    </row>
    <row r="16" spans="1:6" x14ac:dyDescent="0.35">
      <c r="A16">
        <v>13</v>
      </c>
      <c r="B16" t="s">
        <v>78</v>
      </c>
      <c r="C16" t="s">
        <v>232</v>
      </c>
      <c r="D16">
        <v>1.31</v>
      </c>
      <c r="E16">
        <v>0.65</v>
      </c>
      <c r="F16">
        <v>1.97</v>
      </c>
    </row>
    <row r="17" spans="1:6" x14ac:dyDescent="0.35">
      <c r="A17">
        <v>14</v>
      </c>
      <c r="B17" t="s">
        <v>74</v>
      </c>
      <c r="C17" t="s">
        <v>232</v>
      </c>
      <c r="D17">
        <v>2.69</v>
      </c>
      <c r="E17">
        <v>1.64</v>
      </c>
      <c r="F17">
        <v>3.73</v>
      </c>
    </row>
    <row r="18" spans="1:6" x14ac:dyDescent="0.35">
      <c r="A18">
        <v>15</v>
      </c>
      <c r="B18" t="s">
        <v>78</v>
      </c>
      <c r="C18" t="s">
        <v>231</v>
      </c>
      <c r="D18">
        <v>3.22</v>
      </c>
      <c r="E18">
        <v>2.06</v>
      </c>
      <c r="F18">
        <v>4.37</v>
      </c>
    </row>
    <row r="19" spans="1:6" x14ac:dyDescent="0.35">
      <c r="A19">
        <v>16</v>
      </c>
      <c r="B19" t="s">
        <v>74</v>
      </c>
      <c r="C19" t="s">
        <v>231</v>
      </c>
      <c r="D19">
        <v>4.6100000000000003</v>
      </c>
      <c r="E19">
        <v>3.24</v>
      </c>
      <c r="F19">
        <v>5.98</v>
      </c>
    </row>
    <row r="20" spans="1:6" x14ac:dyDescent="0.35">
      <c r="A20">
        <v>17</v>
      </c>
      <c r="B20" t="s">
        <v>78</v>
      </c>
      <c r="C20" t="s">
        <v>230</v>
      </c>
      <c r="D20">
        <v>2.37</v>
      </c>
      <c r="E20">
        <v>1.5</v>
      </c>
      <c r="F20">
        <v>3.24</v>
      </c>
    </row>
    <row r="21" spans="1:6" x14ac:dyDescent="0.35">
      <c r="A21">
        <v>18</v>
      </c>
      <c r="B21" t="s">
        <v>74</v>
      </c>
      <c r="C21" t="s">
        <v>230</v>
      </c>
      <c r="D21">
        <v>4.3099999999999996</v>
      </c>
      <c r="E21">
        <v>2.99</v>
      </c>
      <c r="F21">
        <v>5.63</v>
      </c>
    </row>
    <row r="22" spans="1:6" x14ac:dyDescent="0.35">
      <c r="A22">
        <v>19</v>
      </c>
      <c r="B22" t="s">
        <v>78</v>
      </c>
      <c r="C22" t="s">
        <v>229</v>
      </c>
      <c r="D22">
        <v>1.05</v>
      </c>
      <c r="E22">
        <v>0.46</v>
      </c>
      <c r="F22">
        <v>1.64</v>
      </c>
    </row>
    <row r="23" spans="1:6" x14ac:dyDescent="0.35">
      <c r="A23">
        <v>20</v>
      </c>
      <c r="B23" t="s">
        <v>74</v>
      </c>
      <c r="C23" t="s">
        <v>229</v>
      </c>
      <c r="D23">
        <v>0.62</v>
      </c>
      <c r="E23">
        <v>0.19</v>
      </c>
      <c r="F23">
        <v>1.05</v>
      </c>
    </row>
    <row r="39" spans="1:1" x14ac:dyDescent="0.35">
      <c r="A39" t="s">
        <v>57</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36"/>
  <sheetViews>
    <sheetView workbookViewId="0">
      <selection activeCell="H12" sqref="H12"/>
    </sheetView>
  </sheetViews>
  <sheetFormatPr defaultRowHeight="14.5" x14ac:dyDescent="0.35"/>
  <cols>
    <col min="2" max="2" width="16.36328125" customWidth="1"/>
    <col min="3" max="3" width="28.36328125" customWidth="1"/>
    <col min="4" max="4" width="8.36328125" customWidth="1"/>
    <col min="5" max="5" width="14" customWidth="1"/>
    <col min="6" max="6" width="13.6328125" customWidth="1"/>
    <col min="14" max="14" width="16.90625" customWidth="1"/>
    <col min="15" max="15" width="34.36328125" customWidth="1"/>
    <col min="16" max="16" width="8.36328125" customWidth="1"/>
    <col min="17" max="17" width="14" customWidth="1"/>
    <col min="18" max="18" width="13.6328125" customWidth="1"/>
  </cols>
  <sheetData>
    <row r="1" spans="1:18" x14ac:dyDescent="0.35">
      <c r="A1" s="1" t="s">
        <v>253</v>
      </c>
    </row>
    <row r="4" spans="1:18" x14ac:dyDescent="0.35">
      <c r="C4" s="1" t="s">
        <v>252</v>
      </c>
      <c r="O4" s="1" t="s">
        <v>251</v>
      </c>
    </row>
    <row r="6" spans="1:18" x14ac:dyDescent="0.35">
      <c r="B6" t="s">
        <v>249</v>
      </c>
      <c r="C6" t="s">
        <v>250</v>
      </c>
      <c r="D6" t="s">
        <v>48</v>
      </c>
      <c r="E6" t="s">
        <v>66</v>
      </c>
      <c r="F6" t="s">
        <v>67</v>
      </c>
      <c r="N6" t="s">
        <v>249</v>
      </c>
      <c r="O6" t="s">
        <v>248</v>
      </c>
      <c r="P6" t="s">
        <v>48</v>
      </c>
      <c r="Q6" t="s">
        <v>66</v>
      </c>
      <c r="R6" t="s">
        <v>67</v>
      </c>
    </row>
    <row r="7" spans="1:18" x14ac:dyDescent="0.35">
      <c r="A7">
        <v>1</v>
      </c>
      <c r="B7" t="s">
        <v>78</v>
      </c>
      <c r="C7" t="s">
        <v>247</v>
      </c>
      <c r="D7" s="2">
        <v>38.123180269999999</v>
      </c>
      <c r="E7" s="2">
        <v>34.819198319999998</v>
      </c>
      <c r="F7" s="2">
        <v>41.427162209999999</v>
      </c>
      <c r="M7">
        <v>1</v>
      </c>
      <c r="N7" t="s">
        <v>78</v>
      </c>
      <c r="O7" t="s">
        <v>246</v>
      </c>
      <c r="P7" s="2">
        <v>86.056768989999995</v>
      </c>
      <c r="Q7" s="2">
        <v>84.164372279999995</v>
      </c>
      <c r="R7" s="2">
        <v>87.949165690000001</v>
      </c>
    </row>
    <row r="8" spans="1:18" x14ac:dyDescent="0.35">
      <c r="A8">
        <v>2</v>
      </c>
      <c r="B8" t="s">
        <v>74</v>
      </c>
      <c r="C8" t="s">
        <v>247</v>
      </c>
      <c r="D8" s="2">
        <v>39.396829390000001</v>
      </c>
      <c r="E8" s="2">
        <v>36.429454409999998</v>
      </c>
      <c r="F8" s="2">
        <v>42.364204379999997</v>
      </c>
      <c r="M8">
        <v>2</v>
      </c>
      <c r="N8" t="s">
        <v>74</v>
      </c>
      <c r="O8" t="s">
        <v>246</v>
      </c>
      <c r="P8" s="2">
        <v>81.175495780000006</v>
      </c>
      <c r="Q8" s="2">
        <v>77.897580899999994</v>
      </c>
      <c r="R8" s="2">
        <v>84.453410669999997</v>
      </c>
    </row>
    <row r="9" spans="1:18" x14ac:dyDescent="0.35">
      <c r="A9">
        <v>1</v>
      </c>
      <c r="B9" t="s">
        <v>78</v>
      </c>
      <c r="C9" t="s">
        <v>245</v>
      </c>
      <c r="D9" s="2">
        <v>18.58766378</v>
      </c>
      <c r="E9" s="2">
        <v>16.390775390000002</v>
      </c>
      <c r="F9" s="2">
        <v>20.784552179999999</v>
      </c>
      <c r="M9">
        <v>1</v>
      </c>
      <c r="N9" t="s">
        <v>78</v>
      </c>
      <c r="O9" t="s">
        <v>244</v>
      </c>
      <c r="P9" s="2">
        <v>13.94323101</v>
      </c>
      <c r="Q9" s="2">
        <v>11.84202735</v>
      </c>
      <c r="R9" s="2">
        <v>16.044434670000001</v>
      </c>
    </row>
    <row r="10" spans="1:18" x14ac:dyDescent="0.35">
      <c r="A10">
        <v>2</v>
      </c>
      <c r="B10" t="s">
        <v>74</v>
      </c>
      <c r="C10" t="s">
        <v>245</v>
      </c>
      <c r="D10" s="2">
        <v>19.121677340000002</v>
      </c>
      <c r="E10" s="2">
        <v>15.4383353</v>
      </c>
      <c r="F10" s="2">
        <v>22.805019380000001</v>
      </c>
      <c r="M10">
        <v>2</v>
      </c>
      <c r="N10" t="s">
        <v>74</v>
      </c>
      <c r="O10" t="s">
        <v>244</v>
      </c>
      <c r="P10" s="2">
        <v>18.824504220000001</v>
      </c>
      <c r="Q10" s="2">
        <v>15.839555560000001</v>
      </c>
      <c r="R10" s="2">
        <v>21.809452879999998</v>
      </c>
    </row>
    <row r="11" spans="1:18" x14ac:dyDescent="0.35">
      <c r="A11">
        <v>1</v>
      </c>
      <c r="B11" t="s">
        <v>78</v>
      </c>
      <c r="C11" t="s">
        <v>243</v>
      </c>
      <c r="D11" s="2">
        <v>43.289155950000001</v>
      </c>
      <c r="E11" s="2">
        <v>40.341069490000002</v>
      </c>
      <c r="F11" s="2">
        <v>46.23724241</v>
      </c>
    </row>
    <row r="12" spans="1:18" x14ac:dyDescent="0.35">
      <c r="A12">
        <v>2</v>
      </c>
      <c r="B12" t="s">
        <v>74</v>
      </c>
      <c r="C12" t="s">
        <v>243</v>
      </c>
      <c r="D12" s="2">
        <v>41.481493270000001</v>
      </c>
      <c r="E12" s="2">
        <v>37.290533930000002</v>
      </c>
      <c r="F12" s="2">
        <v>45.672452610000001</v>
      </c>
    </row>
    <row r="36" spans="1:1" x14ac:dyDescent="0.35">
      <c r="A36" t="s">
        <v>242</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5"/>
  <sheetViews>
    <sheetView workbookViewId="0">
      <selection activeCell="A36" sqref="A36"/>
    </sheetView>
  </sheetViews>
  <sheetFormatPr defaultRowHeight="14.5" x14ac:dyDescent="0.35"/>
  <cols>
    <col min="1" max="1" width="16.36328125" customWidth="1"/>
    <col min="2" max="2" width="25.08984375" customWidth="1"/>
    <col min="3" max="3" width="7.6328125" customWidth="1"/>
    <col min="4" max="4" width="14.08984375" customWidth="1"/>
    <col min="5" max="5" width="14.36328125" customWidth="1"/>
  </cols>
  <sheetData>
    <row r="1" spans="1:5" x14ac:dyDescent="0.35">
      <c r="A1" s="1" t="s">
        <v>258</v>
      </c>
    </row>
    <row r="3" spans="1:5" x14ac:dyDescent="0.35">
      <c r="A3" s="4" t="s">
        <v>249</v>
      </c>
      <c r="B3" s="4" t="s">
        <v>257</v>
      </c>
      <c r="C3" s="4" t="s">
        <v>48</v>
      </c>
      <c r="D3" s="4" t="s">
        <v>66</v>
      </c>
      <c r="E3" s="4" t="s">
        <v>67</v>
      </c>
    </row>
    <row r="4" spans="1:5" x14ac:dyDescent="0.35">
      <c r="A4" t="s">
        <v>78</v>
      </c>
      <c r="B4" t="s">
        <v>256</v>
      </c>
      <c r="C4" s="2">
        <v>74.069085262381194</v>
      </c>
      <c r="D4" s="2">
        <v>70.714861653092598</v>
      </c>
      <c r="E4" s="2">
        <v>77.423308871669803</v>
      </c>
    </row>
    <row r="5" spans="1:5" x14ac:dyDescent="0.35">
      <c r="A5" t="s">
        <v>78</v>
      </c>
      <c r="B5" t="s">
        <v>255</v>
      </c>
      <c r="C5" s="2">
        <v>16.378666033365398</v>
      </c>
      <c r="D5" s="2">
        <v>13.790840050432999</v>
      </c>
      <c r="E5" s="2">
        <v>18.966492016297899</v>
      </c>
    </row>
    <row r="6" spans="1:5" x14ac:dyDescent="0.35">
      <c r="A6" t="s">
        <v>78</v>
      </c>
      <c r="B6" t="s">
        <v>254</v>
      </c>
      <c r="C6" s="2">
        <v>9.5522487042533299</v>
      </c>
      <c r="D6" s="2">
        <v>6.5596106753654499</v>
      </c>
      <c r="E6" s="2">
        <v>12.544886733141199</v>
      </c>
    </row>
    <row r="7" spans="1:5" x14ac:dyDescent="0.35">
      <c r="A7" t="s">
        <v>74</v>
      </c>
      <c r="B7" t="s">
        <v>256</v>
      </c>
      <c r="C7" s="2">
        <v>70.481668356162203</v>
      </c>
      <c r="D7" s="2">
        <v>64.611650985115006</v>
      </c>
      <c r="E7" s="2">
        <v>76.3516857272094</v>
      </c>
    </row>
    <row r="8" spans="1:5" x14ac:dyDescent="0.35">
      <c r="A8" t="s">
        <v>74</v>
      </c>
      <c r="B8" t="s">
        <v>255</v>
      </c>
      <c r="C8" s="2">
        <v>15.8501357761336</v>
      </c>
      <c r="D8" s="2">
        <v>11.831573816753901</v>
      </c>
      <c r="E8" s="2">
        <v>19.868697735513202</v>
      </c>
    </row>
    <row r="9" spans="1:5" x14ac:dyDescent="0.35">
      <c r="A9" t="s">
        <v>74</v>
      </c>
      <c r="B9" t="s">
        <v>254</v>
      </c>
      <c r="C9" s="2">
        <v>13.668195867704201</v>
      </c>
      <c r="D9" s="2">
        <v>9.9327212213815397</v>
      </c>
      <c r="E9" s="2">
        <v>17.403670514026899</v>
      </c>
    </row>
    <row r="35" spans="1:1" x14ac:dyDescent="0.35">
      <c r="A35" t="s">
        <v>35</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N26"/>
  <sheetViews>
    <sheetView workbookViewId="0">
      <selection activeCell="L12" sqref="L12"/>
    </sheetView>
  </sheetViews>
  <sheetFormatPr defaultRowHeight="14.5" x14ac:dyDescent="0.35"/>
  <cols>
    <col min="1" max="1" width="16.54296875" customWidth="1"/>
    <col min="2" max="2" width="7.90625" customWidth="1"/>
    <col min="3" max="3" width="14.6328125" customWidth="1"/>
    <col min="4" max="4" width="14.36328125" customWidth="1"/>
    <col min="11" max="11" width="16.453125" customWidth="1"/>
    <col min="12" max="12" width="7.54296875" customWidth="1"/>
    <col min="13" max="14" width="13.90625" customWidth="1"/>
  </cols>
  <sheetData>
    <row r="1" spans="1:14" x14ac:dyDescent="0.35">
      <c r="A1" s="1" t="s">
        <v>262</v>
      </c>
    </row>
    <row r="3" spans="1:14" x14ac:dyDescent="0.35">
      <c r="C3" s="1" t="s">
        <v>261</v>
      </c>
      <c r="L3" s="1" t="s">
        <v>260</v>
      </c>
    </row>
    <row r="4" spans="1:14" x14ac:dyDescent="0.35">
      <c r="A4" s="4" t="s">
        <v>249</v>
      </c>
      <c r="B4" s="4" t="s">
        <v>48</v>
      </c>
      <c r="C4" s="4" t="s">
        <v>66</v>
      </c>
      <c r="D4" s="4" t="s">
        <v>67</v>
      </c>
      <c r="E4" s="4"/>
      <c r="F4" s="4"/>
      <c r="G4" s="4"/>
      <c r="H4" s="4"/>
      <c r="I4" s="4"/>
      <c r="J4" s="4"/>
      <c r="K4" s="4" t="s">
        <v>249</v>
      </c>
      <c r="L4" s="4" t="s">
        <v>48</v>
      </c>
      <c r="M4" s="4" t="s">
        <v>66</v>
      </c>
      <c r="N4" s="4" t="s">
        <v>67</v>
      </c>
    </row>
    <row r="5" spans="1:14" x14ac:dyDescent="0.35">
      <c r="A5" t="s">
        <v>78</v>
      </c>
      <c r="B5" s="2">
        <v>90.898307119999998</v>
      </c>
      <c r="C5" s="2">
        <v>88.702003689999998</v>
      </c>
      <c r="D5" s="2">
        <v>93.094610560000007</v>
      </c>
      <c r="K5" t="s">
        <v>78</v>
      </c>
      <c r="L5" s="2">
        <v>82.00065515</v>
      </c>
      <c r="M5" s="2">
        <v>80.61307884</v>
      </c>
      <c r="N5" s="2">
        <v>83.38823146</v>
      </c>
    </row>
    <row r="6" spans="1:14" x14ac:dyDescent="0.35">
      <c r="A6" t="s">
        <v>74</v>
      </c>
      <c r="B6" s="2">
        <v>88.666237350000003</v>
      </c>
      <c r="C6" s="2">
        <v>85.998263390000005</v>
      </c>
      <c r="D6" s="2">
        <v>91.334211310000001</v>
      </c>
      <c r="K6" t="s">
        <v>74</v>
      </c>
      <c r="L6" s="2">
        <v>78.422543050000002</v>
      </c>
      <c r="M6" s="2">
        <v>75.195517559999999</v>
      </c>
      <c r="N6" s="2">
        <v>81.649568540000004</v>
      </c>
    </row>
    <row r="26" spans="1:1" x14ac:dyDescent="0.35">
      <c r="A26" t="s">
        <v>259</v>
      </c>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U132"/>
  <sheetViews>
    <sheetView topLeftCell="M1" zoomScaleNormal="100" workbookViewId="0">
      <selection activeCell="V26" sqref="V26"/>
    </sheetView>
  </sheetViews>
  <sheetFormatPr defaultRowHeight="14.5" x14ac:dyDescent="0.35"/>
  <cols>
    <col min="1" max="1" width="12.6328125" bestFit="1" customWidth="1"/>
    <col min="2" max="2" width="12.6328125" customWidth="1"/>
    <col min="3" max="3" width="4.36328125" customWidth="1"/>
    <col min="4" max="4" width="5" customWidth="1"/>
    <col min="5" max="5" width="3.453125" customWidth="1"/>
    <col min="6" max="6" width="4.453125" customWidth="1"/>
    <col min="7" max="7" width="3.453125" customWidth="1"/>
    <col min="8" max="8" width="4" customWidth="1"/>
    <col min="9" max="9" width="3.6328125" customWidth="1"/>
    <col min="10" max="10" width="3.90625" customWidth="1"/>
    <col min="13" max="13" width="12" customWidth="1"/>
    <col min="14" max="14" width="22.90625" customWidth="1"/>
    <col min="15" max="15" width="15.54296875" customWidth="1"/>
    <col min="16" max="16" width="15.6328125" customWidth="1"/>
    <col min="17" max="17" width="10.453125" customWidth="1"/>
    <col min="18" max="18" width="13" customWidth="1"/>
    <col min="21" max="21" width="15.54296875" customWidth="1"/>
  </cols>
  <sheetData>
    <row r="1" spans="1:21" x14ac:dyDescent="0.35">
      <c r="A1" t="s">
        <v>275</v>
      </c>
      <c r="B1" t="s">
        <v>274</v>
      </c>
      <c r="C1" t="s">
        <v>271</v>
      </c>
      <c r="D1" t="s">
        <v>270</v>
      </c>
      <c r="E1" t="s">
        <v>269</v>
      </c>
      <c r="F1" t="s">
        <v>268</v>
      </c>
      <c r="G1" t="s">
        <v>267</v>
      </c>
      <c r="H1" t="s">
        <v>266</v>
      </c>
      <c r="I1" t="s">
        <v>265</v>
      </c>
      <c r="J1" t="s">
        <v>264</v>
      </c>
      <c r="M1" s="1" t="s">
        <v>273</v>
      </c>
    </row>
    <row r="2" spans="1:21" x14ac:dyDescent="0.35">
      <c r="A2">
        <v>0</v>
      </c>
    </row>
    <row r="3" spans="1:21" x14ac:dyDescent="0.35">
      <c r="A3" s="32">
        <v>50000</v>
      </c>
      <c r="B3" s="32"/>
      <c r="C3" s="32">
        <v>3.0259999999999998</v>
      </c>
      <c r="D3" s="32">
        <v>0</v>
      </c>
      <c r="E3" s="32">
        <v>0</v>
      </c>
      <c r="F3" s="32">
        <v>0</v>
      </c>
      <c r="G3" s="32">
        <v>0</v>
      </c>
      <c r="H3" s="32">
        <v>0.375</v>
      </c>
      <c r="I3" s="32">
        <v>0</v>
      </c>
      <c r="J3" s="32">
        <v>0</v>
      </c>
      <c r="M3" t="s">
        <v>272</v>
      </c>
      <c r="N3" t="s">
        <v>271</v>
      </c>
      <c r="O3" t="s">
        <v>270</v>
      </c>
      <c r="P3" t="s">
        <v>269</v>
      </c>
      <c r="Q3" t="s">
        <v>268</v>
      </c>
      <c r="R3" t="s">
        <v>267</v>
      </c>
      <c r="S3" t="s">
        <v>266</v>
      </c>
      <c r="T3" t="s">
        <v>265</v>
      </c>
      <c r="U3" t="s">
        <v>264</v>
      </c>
    </row>
    <row r="4" spans="1:21" x14ac:dyDescent="0.35">
      <c r="A4" s="32">
        <v>100000</v>
      </c>
      <c r="B4" s="32"/>
      <c r="C4" s="32">
        <v>1.7629999999999999</v>
      </c>
      <c r="D4" s="32">
        <v>0</v>
      </c>
      <c r="E4" s="32">
        <v>0</v>
      </c>
      <c r="F4" s="32">
        <v>0</v>
      </c>
      <c r="G4" s="32">
        <v>0</v>
      </c>
      <c r="H4" s="32">
        <v>0.46249999999999997</v>
      </c>
      <c r="I4" s="32">
        <v>0</v>
      </c>
      <c r="J4" s="32">
        <v>0</v>
      </c>
      <c r="M4">
        <v>0</v>
      </c>
    </row>
    <row r="5" spans="1:21" x14ac:dyDescent="0.35">
      <c r="A5" s="32">
        <v>150000</v>
      </c>
      <c r="B5" s="32"/>
      <c r="C5" s="32">
        <v>1.3419999999999999</v>
      </c>
      <c r="D5" s="32">
        <v>0</v>
      </c>
      <c r="E5" s="32">
        <v>0</v>
      </c>
      <c r="F5" s="32">
        <v>0</v>
      </c>
      <c r="G5" s="32">
        <v>0</v>
      </c>
      <c r="H5" s="32">
        <v>0.49166666666666697</v>
      </c>
      <c r="I5" s="32">
        <v>0</v>
      </c>
      <c r="J5" s="32">
        <v>0</v>
      </c>
      <c r="M5" s="32">
        <v>50000</v>
      </c>
      <c r="N5" s="2">
        <v>3.0259999999999998</v>
      </c>
      <c r="O5" s="2">
        <v>0</v>
      </c>
      <c r="P5" s="2">
        <v>0</v>
      </c>
      <c r="Q5" s="2">
        <v>0</v>
      </c>
      <c r="R5" s="2">
        <v>0</v>
      </c>
      <c r="S5" s="2">
        <v>0.375</v>
      </c>
      <c r="T5" s="2">
        <v>0</v>
      </c>
      <c r="U5" s="2">
        <v>0</v>
      </c>
    </row>
    <row r="6" spans="1:21" x14ac:dyDescent="0.35">
      <c r="A6" s="32">
        <v>200000</v>
      </c>
      <c r="B6" s="32"/>
      <c r="C6" s="32">
        <v>1.1565000000000001</v>
      </c>
      <c r="D6" s="32">
        <v>0</v>
      </c>
      <c r="E6" s="32">
        <v>0</v>
      </c>
      <c r="F6" s="32">
        <v>0</v>
      </c>
      <c r="G6" s="32">
        <v>0</v>
      </c>
      <c r="H6" s="32">
        <v>0.50624999999999998</v>
      </c>
      <c r="I6" s="32">
        <v>0</v>
      </c>
      <c r="J6" s="32">
        <v>0</v>
      </c>
      <c r="M6" s="32">
        <v>100000</v>
      </c>
      <c r="N6" s="2">
        <v>1.7629999999999999</v>
      </c>
      <c r="O6" s="2">
        <v>0</v>
      </c>
      <c r="P6" s="2">
        <v>0</v>
      </c>
      <c r="Q6" s="2">
        <v>0</v>
      </c>
      <c r="R6" s="2">
        <v>0</v>
      </c>
      <c r="S6" s="2">
        <v>0.46249999999999997</v>
      </c>
      <c r="T6" s="2">
        <v>0</v>
      </c>
      <c r="U6" s="2">
        <v>0</v>
      </c>
    </row>
    <row r="7" spans="1:21" x14ac:dyDescent="0.35">
      <c r="A7" s="32">
        <v>250000</v>
      </c>
      <c r="B7" s="32"/>
      <c r="C7" s="32">
        <v>1.0451999999999999</v>
      </c>
      <c r="D7" s="32">
        <v>0</v>
      </c>
      <c r="E7" s="32">
        <v>0</v>
      </c>
      <c r="F7" s="32">
        <v>0</v>
      </c>
      <c r="G7" s="32">
        <v>0</v>
      </c>
      <c r="H7" s="32">
        <v>0.51500000000000001</v>
      </c>
      <c r="I7" s="32">
        <v>0.11</v>
      </c>
      <c r="J7" s="32">
        <v>0</v>
      </c>
      <c r="M7" s="32">
        <v>150000</v>
      </c>
      <c r="N7" s="2">
        <v>1.3419999999999999</v>
      </c>
      <c r="O7" s="2">
        <v>0</v>
      </c>
      <c r="P7" s="2">
        <v>0</v>
      </c>
      <c r="Q7" s="2">
        <v>0</v>
      </c>
      <c r="R7" s="2">
        <v>0</v>
      </c>
      <c r="S7" s="2">
        <v>0.49166666666666697</v>
      </c>
      <c r="T7" s="2">
        <v>0</v>
      </c>
      <c r="U7" s="2">
        <v>0</v>
      </c>
    </row>
    <row r="8" spans="1:21" x14ac:dyDescent="0.35">
      <c r="A8" s="32">
        <v>300000</v>
      </c>
      <c r="B8" s="32"/>
      <c r="C8" s="32">
        <v>1.0109999999999999</v>
      </c>
      <c r="D8" s="32">
        <v>0</v>
      </c>
      <c r="E8" s="32">
        <v>0</v>
      </c>
      <c r="F8" s="32">
        <v>0</v>
      </c>
      <c r="G8" s="32">
        <v>0</v>
      </c>
      <c r="H8" s="32">
        <v>0.52083333333333293</v>
      </c>
      <c r="I8" s="32">
        <v>0.125</v>
      </c>
      <c r="J8" s="32">
        <v>0</v>
      </c>
      <c r="M8" s="32">
        <v>200000</v>
      </c>
      <c r="N8" s="2">
        <v>1.1565000000000001</v>
      </c>
      <c r="O8" s="2">
        <v>0</v>
      </c>
      <c r="P8" s="2">
        <v>0</v>
      </c>
      <c r="Q8" s="2">
        <v>0</v>
      </c>
      <c r="R8" s="2">
        <v>0</v>
      </c>
      <c r="S8" s="2">
        <v>0.50624999999999998</v>
      </c>
      <c r="T8" s="2">
        <v>0</v>
      </c>
      <c r="U8" s="2">
        <v>0</v>
      </c>
    </row>
    <row r="9" spans="1:21" x14ac:dyDescent="0.35">
      <c r="A9" s="32">
        <v>350000</v>
      </c>
      <c r="B9" s="32"/>
      <c r="C9" s="32">
        <v>1.02085714285714</v>
      </c>
      <c r="D9" s="32">
        <v>0</v>
      </c>
      <c r="E9" s="32">
        <v>0</v>
      </c>
      <c r="F9" s="32">
        <v>0</v>
      </c>
      <c r="G9" s="32">
        <v>0</v>
      </c>
      <c r="H9" s="32">
        <v>0.52500000000000002</v>
      </c>
      <c r="I9" s="32">
        <v>0.13571428571428598</v>
      </c>
      <c r="J9" s="32">
        <v>8.5714285714285701E-2</v>
      </c>
      <c r="M9" s="32">
        <v>250000</v>
      </c>
      <c r="N9" s="2">
        <v>1.0451999999999999</v>
      </c>
      <c r="O9" s="2">
        <v>0</v>
      </c>
      <c r="P9" s="2">
        <v>0</v>
      </c>
      <c r="Q9" s="2">
        <v>0</v>
      </c>
      <c r="R9" s="2">
        <v>0</v>
      </c>
      <c r="S9" s="2">
        <v>0.51500000000000001</v>
      </c>
      <c r="T9" s="2">
        <v>0.11</v>
      </c>
      <c r="U9" s="2">
        <v>0</v>
      </c>
    </row>
    <row r="10" spans="1:21" x14ac:dyDescent="0.35">
      <c r="A10" s="32">
        <v>400000</v>
      </c>
      <c r="B10" s="32"/>
      <c r="C10" s="32">
        <v>1.0282499999999999</v>
      </c>
      <c r="D10" s="32">
        <v>0</v>
      </c>
      <c r="E10" s="32">
        <v>0</v>
      </c>
      <c r="F10" s="32">
        <v>0</v>
      </c>
      <c r="G10" s="32">
        <v>1.125E-2</v>
      </c>
      <c r="H10" s="32">
        <v>0.64687499999999998</v>
      </c>
      <c r="I10" s="32">
        <v>0.14374999999999999</v>
      </c>
      <c r="J10" s="32">
        <v>7.4999999999999997E-2</v>
      </c>
      <c r="M10" s="32">
        <v>300000</v>
      </c>
      <c r="N10" s="2">
        <v>1.0109999999999999</v>
      </c>
      <c r="O10" s="2">
        <v>0</v>
      </c>
      <c r="P10" s="2">
        <v>0</v>
      </c>
      <c r="Q10" s="2">
        <v>0</v>
      </c>
      <c r="R10" s="2">
        <v>0</v>
      </c>
      <c r="S10" s="2">
        <v>0.52083333333333293</v>
      </c>
      <c r="T10" s="2">
        <v>0.125</v>
      </c>
      <c r="U10" s="2">
        <v>0</v>
      </c>
    </row>
    <row r="11" spans="1:21" x14ac:dyDescent="0.35">
      <c r="A11" s="32">
        <v>450000</v>
      </c>
      <c r="B11" s="32"/>
      <c r="C11" s="32">
        <v>1.034</v>
      </c>
      <c r="D11" s="32">
        <v>0</v>
      </c>
      <c r="E11" s="32">
        <v>0</v>
      </c>
      <c r="F11" s="32">
        <v>0</v>
      </c>
      <c r="G11" s="32">
        <v>6.5555555555555603E-2</v>
      </c>
      <c r="H11" s="32">
        <v>0.74166666666666703</v>
      </c>
      <c r="I11" s="32">
        <v>0.15</v>
      </c>
      <c r="J11" s="32">
        <v>8.3333333333333301E-2</v>
      </c>
      <c r="M11" s="32">
        <v>350000</v>
      </c>
      <c r="N11" s="2">
        <v>1.02085714285714</v>
      </c>
      <c r="O11" s="2">
        <v>0</v>
      </c>
      <c r="P11" s="2">
        <v>0</v>
      </c>
      <c r="Q11" s="2">
        <v>0</v>
      </c>
      <c r="R11" s="2">
        <v>0</v>
      </c>
      <c r="S11" s="2">
        <v>0.52500000000000002</v>
      </c>
      <c r="T11" s="2">
        <v>0.13571428571428598</v>
      </c>
      <c r="U11" s="2">
        <v>8.5714285714285701E-2</v>
      </c>
    </row>
    <row r="12" spans="1:21" x14ac:dyDescent="0.35">
      <c r="A12" s="32">
        <v>500000</v>
      </c>
      <c r="B12" s="32"/>
      <c r="C12" s="32">
        <v>1.0386</v>
      </c>
      <c r="D12" s="32">
        <v>0</v>
      </c>
      <c r="E12" s="32">
        <v>0</v>
      </c>
      <c r="F12" s="32">
        <v>0</v>
      </c>
      <c r="G12" s="32">
        <v>0.109</v>
      </c>
      <c r="H12" s="32">
        <v>0.8175</v>
      </c>
      <c r="I12" s="32">
        <v>0.155</v>
      </c>
      <c r="J12" s="32">
        <v>0.1</v>
      </c>
      <c r="M12" s="32">
        <v>400000</v>
      </c>
      <c r="N12" s="2">
        <v>1.0282499999999999</v>
      </c>
      <c r="O12" s="2">
        <v>0</v>
      </c>
      <c r="P12" s="2">
        <v>0</v>
      </c>
      <c r="Q12" s="2">
        <v>0</v>
      </c>
      <c r="R12" s="2">
        <v>1.125E-2</v>
      </c>
      <c r="S12" s="2">
        <v>0.64687499999999998</v>
      </c>
      <c r="T12" s="2">
        <v>0.14374999999999999</v>
      </c>
      <c r="U12" s="2">
        <v>7.4999999999999997E-2</v>
      </c>
    </row>
    <row r="13" spans="1:21" x14ac:dyDescent="0.35">
      <c r="A13" s="32">
        <v>550000</v>
      </c>
      <c r="B13" s="32"/>
      <c r="C13" s="32">
        <v>1.0423636363636402</v>
      </c>
      <c r="D13" s="32">
        <v>0</v>
      </c>
      <c r="E13" s="32">
        <v>0</v>
      </c>
      <c r="F13" s="32">
        <v>0</v>
      </c>
      <c r="G13" s="32">
        <v>0.14454545454545498</v>
      </c>
      <c r="H13" s="32">
        <v>0.87954545454545507</v>
      </c>
      <c r="I13" s="32">
        <v>0.15909090909090901</v>
      </c>
      <c r="J13" s="32">
        <v>0.11363636363636399</v>
      </c>
      <c r="M13" s="32">
        <v>450000</v>
      </c>
      <c r="N13" s="2">
        <v>1.034</v>
      </c>
      <c r="O13" s="2">
        <v>0</v>
      </c>
      <c r="P13" s="2">
        <v>0</v>
      </c>
      <c r="Q13" s="2">
        <v>0</v>
      </c>
      <c r="R13" s="2">
        <v>6.5555555555555603E-2</v>
      </c>
      <c r="S13" s="2">
        <v>0.74166666666666703</v>
      </c>
      <c r="T13" s="2">
        <v>0.15</v>
      </c>
      <c r="U13" s="2">
        <v>8.3333333333333301E-2</v>
      </c>
    </row>
    <row r="14" spans="1:21" x14ac:dyDescent="0.35">
      <c r="A14" s="32">
        <v>600000</v>
      </c>
      <c r="B14" s="32"/>
      <c r="C14" s="32">
        <v>1.0455000000000001</v>
      </c>
      <c r="D14" s="32">
        <v>0</v>
      </c>
      <c r="E14" s="32">
        <v>0</v>
      </c>
      <c r="F14" s="32">
        <v>8.3333333333333301E-2</v>
      </c>
      <c r="G14" s="32">
        <v>0.174166666666667</v>
      </c>
      <c r="H14" s="32">
        <v>0.93124999999999991</v>
      </c>
      <c r="I14" s="32">
        <v>0.16250000000000001</v>
      </c>
      <c r="J14" s="32">
        <v>0.125</v>
      </c>
      <c r="M14" s="32">
        <v>500000</v>
      </c>
      <c r="N14" s="2">
        <v>1.0386</v>
      </c>
      <c r="O14" s="2">
        <v>0</v>
      </c>
      <c r="P14" s="2">
        <v>0</v>
      </c>
      <c r="Q14" s="2">
        <v>0</v>
      </c>
      <c r="R14" s="2">
        <v>0.109</v>
      </c>
      <c r="S14" s="2">
        <v>0.8175</v>
      </c>
      <c r="T14" s="2">
        <v>0.155</v>
      </c>
      <c r="U14" s="2">
        <v>0.1</v>
      </c>
    </row>
    <row r="15" spans="1:21" x14ac:dyDescent="0.35">
      <c r="A15" s="32">
        <v>650000</v>
      </c>
      <c r="B15" s="32"/>
      <c r="C15" s="32">
        <v>1.04815384615385</v>
      </c>
      <c r="D15" s="32">
        <v>0</v>
      </c>
      <c r="E15" s="32">
        <v>0</v>
      </c>
      <c r="F15" s="32">
        <v>0.15384615384615399</v>
      </c>
      <c r="G15" s="32">
        <v>0.19923076923076899</v>
      </c>
      <c r="H15" s="32">
        <v>0.97499999999999998</v>
      </c>
      <c r="I15" s="32">
        <v>0.18846153846153799</v>
      </c>
      <c r="J15" s="32">
        <v>0.134615384615385</v>
      </c>
      <c r="M15" s="32">
        <v>550000</v>
      </c>
      <c r="N15" s="2">
        <v>1.0423636363636402</v>
      </c>
      <c r="O15" s="2">
        <v>0</v>
      </c>
      <c r="P15" s="2">
        <v>0</v>
      </c>
      <c r="Q15" s="2">
        <v>0</v>
      </c>
      <c r="R15" s="2">
        <v>0.14454545454545498</v>
      </c>
      <c r="S15" s="2">
        <v>0.87954545454545507</v>
      </c>
      <c r="T15" s="2">
        <v>0.15909090909090901</v>
      </c>
      <c r="U15" s="2">
        <v>0.11363636363636399</v>
      </c>
    </row>
    <row r="16" spans="1:21" x14ac:dyDescent="0.35">
      <c r="A16" s="32">
        <v>700000</v>
      </c>
      <c r="B16" s="32"/>
      <c r="C16" s="32">
        <v>1.0504285714285699</v>
      </c>
      <c r="D16" s="32">
        <v>3.2571428571428598E-2</v>
      </c>
      <c r="E16" s="32">
        <v>0</v>
      </c>
      <c r="F16" s="32">
        <v>0.214285714285714</v>
      </c>
      <c r="G16" s="32">
        <v>0.22071428571428603</v>
      </c>
      <c r="H16" s="32">
        <v>1.0125</v>
      </c>
      <c r="I16" s="32">
        <v>0.21071428571428599</v>
      </c>
      <c r="J16" s="32">
        <v>0.14285714285714302</v>
      </c>
      <c r="M16" s="32">
        <v>600000</v>
      </c>
      <c r="N16" s="2">
        <v>1.0455000000000001</v>
      </c>
      <c r="O16" s="2">
        <v>0</v>
      </c>
      <c r="P16" s="2">
        <v>0</v>
      </c>
      <c r="Q16" s="2">
        <v>8.3333333333333301E-2</v>
      </c>
      <c r="R16" s="2">
        <v>0.174166666666667</v>
      </c>
      <c r="S16" s="2">
        <v>0.93124999999999991</v>
      </c>
      <c r="T16" s="2">
        <v>0.16250000000000001</v>
      </c>
      <c r="U16" s="2">
        <v>0.125</v>
      </c>
    </row>
    <row r="17" spans="1:21" x14ac:dyDescent="0.35">
      <c r="A17" s="32">
        <v>750000</v>
      </c>
      <c r="B17" s="32"/>
      <c r="C17" s="32">
        <v>1.0524</v>
      </c>
      <c r="D17" s="32">
        <v>0.137066666666667</v>
      </c>
      <c r="E17" s="32">
        <v>0</v>
      </c>
      <c r="F17" s="32">
        <v>0.266666666666667</v>
      </c>
      <c r="G17" s="32">
        <v>0.29146666666666698</v>
      </c>
      <c r="H17" s="32">
        <v>1.0449999999999999</v>
      </c>
      <c r="I17" s="32">
        <v>0.22999999999999998</v>
      </c>
      <c r="J17" s="32">
        <v>0.15</v>
      </c>
      <c r="M17" s="32">
        <v>650000</v>
      </c>
      <c r="N17" s="2">
        <v>1.04815384615385</v>
      </c>
      <c r="O17" s="2">
        <v>0</v>
      </c>
      <c r="P17" s="2">
        <v>0</v>
      </c>
      <c r="Q17" s="2">
        <v>0.15384615384615399</v>
      </c>
      <c r="R17" s="2">
        <v>0.19923076923076899</v>
      </c>
      <c r="S17" s="2">
        <v>0.97499999999999998</v>
      </c>
      <c r="T17" s="2">
        <v>0.18846153846153799</v>
      </c>
      <c r="U17" s="2">
        <v>0.134615384615385</v>
      </c>
    </row>
    <row r="18" spans="1:21" x14ac:dyDescent="0.35">
      <c r="A18" s="32">
        <v>800000</v>
      </c>
      <c r="B18" s="32"/>
      <c r="C18" s="32">
        <v>1.054125</v>
      </c>
      <c r="D18" s="32">
        <v>0.22850000000000001</v>
      </c>
      <c r="E18" s="32">
        <v>0</v>
      </c>
      <c r="F18" s="32">
        <v>0.3125</v>
      </c>
      <c r="G18" s="32">
        <v>0.37637500000000002</v>
      </c>
      <c r="H18" s="32">
        <v>1.0734375</v>
      </c>
      <c r="I18" s="32">
        <v>0.24687500000000001</v>
      </c>
      <c r="J18" s="32">
        <v>0.15625</v>
      </c>
      <c r="M18" s="32">
        <v>700000</v>
      </c>
      <c r="N18" s="2">
        <v>1.0504285714285699</v>
      </c>
      <c r="O18" s="2">
        <v>3.2571428571428598E-2</v>
      </c>
      <c r="P18" s="2">
        <v>0</v>
      </c>
      <c r="Q18" s="2">
        <v>0.214285714285714</v>
      </c>
      <c r="R18" s="2">
        <v>0.22071428571428603</v>
      </c>
      <c r="S18" s="2">
        <v>1.0125</v>
      </c>
      <c r="T18" s="2">
        <v>0.21071428571428599</v>
      </c>
      <c r="U18" s="2">
        <v>0.14285714285714302</v>
      </c>
    </row>
    <row r="19" spans="1:21" x14ac:dyDescent="0.35">
      <c r="A19" s="32">
        <v>850000</v>
      </c>
      <c r="B19" s="32"/>
      <c r="C19" s="32">
        <v>1.05564705882353</v>
      </c>
      <c r="D19" s="32">
        <v>0.309176470588235</v>
      </c>
      <c r="E19" s="32">
        <v>0</v>
      </c>
      <c r="F19" s="32">
        <v>0.35294117647058798</v>
      </c>
      <c r="G19" s="32">
        <v>0.45129411764705901</v>
      </c>
      <c r="H19" s="32">
        <v>1.09852941176471</v>
      </c>
      <c r="I19" s="32">
        <v>0.26176470588235301</v>
      </c>
      <c r="J19" s="32">
        <v>0.161764705882353</v>
      </c>
      <c r="M19" s="32">
        <v>750000</v>
      </c>
      <c r="N19" s="2">
        <v>1.0524</v>
      </c>
      <c r="O19" s="2">
        <v>0.137066666666667</v>
      </c>
      <c r="P19" s="2">
        <v>0</v>
      </c>
      <c r="Q19" s="2">
        <v>0.266666666666667</v>
      </c>
      <c r="R19" s="2">
        <v>0.29146666666666698</v>
      </c>
      <c r="S19" s="2">
        <v>1.0449999999999999</v>
      </c>
      <c r="T19" s="2">
        <v>0.22999999999999998</v>
      </c>
      <c r="U19" s="2">
        <v>0.15</v>
      </c>
    </row>
    <row r="20" spans="1:21" x14ac:dyDescent="0.35">
      <c r="A20" s="32">
        <v>900000</v>
      </c>
      <c r="B20" s="32"/>
      <c r="C20" s="32">
        <v>1.0569999999999999</v>
      </c>
      <c r="D20" s="32">
        <v>0.380888888888889</v>
      </c>
      <c r="E20" s="32">
        <v>0</v>
      </c>
      <c r="F20" s="32">
        <v>0.38888888888888901</v>
      </c>
      <c r="G20" s="32">
        <v>0.51788888888888895</v>
      </c>
      <c r="H20" s="32">
        <v>1.12083333333333</v>
      </c>
      <c r="I20" s="32">
        <v>0.27499999999999997</v>
      </c>
      <c r="J20" s="32">
        <v>0.16666666666666699</v>
      </c>
      <c r="M20" s="32">
        <v>800000</v>
      </c>
      <c r="N20" s="2">
        <v>1.054125</v>
      </c>
      <c r="O20" s="2">
        <v>0.22850000000000001</v>
      </c>
      <c r="P20" s="2">
        <v>0</v>
      </c>
      <c r="Q20" s="2">
        <v>0.3125</v>
      </c>
      <c r="R20" s="2">
        <v>0.37637500000000002</v>
      </c>
      <c r="S20" s="2">
        <v>1.0734375</v>
      </c>
      <c r="T20" s="2">
        <v>0.24687500000000001</v>
      </c>
      <c r="U20" s="2">
        <v>0.15625</v>
      </c>
    </row>
    <row r="21" spans="1:21" x14ac:dyDescent="0.35">
      <c r="A21" s="32">
        <v>950000</v>
      </c>
      <c r="B21" s="32"/>
      <c r="C21" s="32">
        <v>1.0582105263157899</v>
      </c>
      <c r="D21" s="32">
        <v>0.44505263157894698</v>
      </c>
      <c r="E21" s="32">
        <v>0</v>
      </c>
      <c r="F21" s="32">
        <v>0.42105263157894701</v>
      </c>
      <c r="G21" s="32">
        <v>0.57747368421052592</v>
      </c>
      <c r="H21" s="32">
        <v>1.1407894736842099</v>
      </c>
      <c r="I21" s="32">
        <v>0.28684210526315801</v>
      </c>
      <c r="J21" s="32">
        <v>0.17105263157894701</v>
      </c>
      <c r="M21" s="32">
        <v>850000</v>
      </c>
      <c r="N21" s="2">
        <v>1.05564705882353</v>
      </c>
      <c r="O21" s="2">
        <v>0.309176470588235</v>
      </c>
      <c r="P21" s="2">
        <v>0</v>
      </c>
      <c r="Q21" s="2">
        <v>0.35294117647058798</v>
      </c>
      <c r="R21" s="2">
        <v>0.45129411764705901</v>
      </c>
      <c r="S21" s="2">
        <v>1.09852941176471</v>
      </c>
      <c r="T21" s="2">
        <v>0.26176470588235301</v>
      </c>
      <c r="U21" s="2">
        <v>0.161764705882353</v>
      </c>
    </row>
    <row r="22" spans="1:21" x14ac:dyDescent="0.35">
      <c r="A22" s="32">
        <v>1000000</v>
      </c>
      <c r="B22" s="32">
        <v>1</v>
      </c>
      <c r="C22" s="32">
        <v>1.0592999999999999</v>
      </c>
      <c r="D22" s="32">
        <v>0.50280000000000002</v>
      </c>
      <c r="E22" s="32">
        <v>0</v>
      </c>
      <c r="F22" s="32">
        <v>0.44999999999999996</v>
      </c>
      <c r="G22" s="32">
        <v>0.63109999999999999</v>
      </c>
      <c r="H22" s="32">
        <v>1.1587499999999999</v>
      </c>
      <c r="I22" s="32">
        <v>0.29750000000000004</v>
      </c>
      <c r="J22" s="32">
        <v>0.17500000000000002</v>
      </c>
      <c r="M22" s="32">
        <v>900000</v>
      </c>
      <c r="N22" s="2">
        <v>1.0569999999999999</v>
      </c>
      <c r="O22" s="2">
        <v>0.380888888888889</v>
      </c>
      <c r="P22" s="2">
        <v>0</v>
      </c>
      <c r="Q22" s="2">
        <v>0.38888888888888901</v>
      </c>
      <c r="R22" s="2">
        <v>0.51788888888888895</v>
      </c>
      <c r="S22" s="2">
        <v>1.12083333333333</v>
      </c>
      <c r="T22" s="2">
        <v>0.27499999999999997</v>
      </c>
      <c r="U22" s="2">
        <v>0.16666666666666699</v>
      </c>
    </row>
    <row r="23" spans="1:21" x14ac:dyDescent="0.35">
      <c r="A23" s="32">
        <v>1050000</v>
      </c>
      <c r="B23" s="32"/>
      <c r="C23" s="32">
        <v>1.0602857142857101</v>
      </c>
      <c r="D23" s="32">
        <v>0.55504761904761901</v>
      </c>
      <c r="E23" s="32">
        <v>0</v>
      </c>
      <c r="F23" s="32">
        <v>0.50714285714285701</v>
      </c>
      <c r="G23" s="32">
        <v>0.68533333333333302</v>
      </c>
      <c r="H23" s="32">
        <v>1.175</v>
      </c>
      <c r="I23" s="32">
        <v>0.32142857142857101</v>
      </c>
      <c r="J23" s="32">
        <v>0.20952380952381</v>
      </c>
      <c r="M23" s="32">
        <v>950000</v>
      </c>
      <c r="N23" s="2">
        <v>1.0582105263157899</v>
      </c>
      <c r="O23" s="2">
        <v>0.44505263157894698</v>
      </c>
      <c r="P23" s="2">
        <v>0</v>
      </c>
      <c r="Q23" s="2">
        <v>0.42105263157894701</v>
      </c>
      <c r="R23" s="2">
        <v>0.57747368421052592</v>
      </c>
      <c r="S23" s="2">
        <v>1.1407894736842099</v>
      </c>
      <c r="T23" s="2">
        <v>0.28684210526315801</v>
      </c>
      <c r="U23" s="2">
        <v>0.17105263157894701</v>
      </c>
    </row>
    <row r="24" spans="1:21" x14ac:dyDescent="0.35">
      <c r="A24" s="32">
        <v>1100000</v>
      </c>
      <c r="B24" s="32"/>
      <c r="C24" s="32">
        <v>1.06118181818182</v>
      </c>
      <c r="D24" s="32">
        <v>0.60254545454545505</v>
      </c>
      <c r="E24" s="32">
        <v>0</v>
      </c>
      <c r="F24" s="32">
        <v>0.55909090909090897</v>
      </c>
      <c r="G24" s="32">
        <v>0.76327272727272699</v>
      </c>
      <c r="H24" s="32">
        <v>1.1897727272727299</v>
      </c>
      <c r="I24" s="32">
        <v>0.34318181818181798</v>
      </c>
      <c r="J24" s="32">
        <v>0.24090909090909102</v>
      </c>
      <c r="M24" s="32">
        <v>1000000</v>
      </c>
      <c r="N24" s="2">
        <v>1.0592999999999999</v>
      </c>
      <c r="O24" s="2">
        <v>0.50280000000000002</v>
      </c>
      <c r="P24" s="2">
        <v>0</v>
      </c>
      <c r="Q24" s="2">
        <v>0.44999999999999996</v>
      </c>
      <c r="R24" s="2">
        <v>0.63109999999999999</v>
      </c>
      <c r="S24" s="2">
        <v>1.1587499999999999</v>
      </c>
      <c r="T24" s="2">
        <v>0.29750000000000004</v>
      </c>
      <c r="U24" s="2">
        <v>0.17500000000000002</v>
      </c>
    </row>
    <row r="25" spans="1:21" x14ac:dyDescent="0.35">
      <c r="A25" s="32">
        <v>1150000</v>
      </c>
      <c r="B25" s="32"/>
      <c r="C25" s="32">
        <v>1.0619999999999998</v>
      </c>
      <c r="D25" s="32">
        <v>0.64591304347826095</v>
      </c>
      <c r="E25" s="32">
        <v>0</v>
      </c>
      <c r="F25" s="32">
        <v>0.60652173913043506</v>
      </c>
      <c r="G25" s="32">
        <v>0.83443478260869597</v>
      </c>
      <c r="H25" s="32">
        <v>1.2032608695652198</v>
      </c>
      <c r="I25" s="32">
        <v>0.36304347826087002</v>
      </c>
      <c r="J25" s="32">
        <v>0.26956521739130401</v>
      </c>
      <c r="M25" s="32">
        <v>1050000</v>
      </c>
      <c r="N25" s="2">
        <v>1.0602857142857101</v>
      </c>
      <c r="O25" s="2">
        <v>0.55504761904761901</v>
      </c>
      <c r="P25" s="2">
        <v>0</v>
      </c>
      <c r="Q25" s="2">
        <v>0.50714285714285701</v>
      </c>
      <c r="R25" s="2">
        <v>0.68533333333333302</v>
      </c>
      <c r="S25" s="2">
        <v>1.175</v>
      </c>
      <c r="T25" s="2">
        <v>0.32142857142857101</v>
      </c>
      <c r="U25" s="2">
        <v>0.20952380952381</v>
      </c>
    </row>
    <row r="26" spans="1:21" x14ac:dyDescent="0.35">
      <c r="A26" s="32">
        <v>1200000</v>
      </c>
      <c r="B26" s="32"/>
      <c r="C26" s="32">
        <v>1.0627500000000001</v>
      </c>
      <c r="D26" s="32">
        <v>0.68566666666666698</v>
      </c>
      <c r="E26" s="32">
        <v>0</v>
      </c>
      <c r="F26" s="32">
        <v>0.65</v>
      </c>
      <c r="G26" s="32">
        <v>0.89966666666666706</v>
      </c>
      <c r="H26" s="32">
        <v>1.215625</v>
      </c>
      <c r="I26" s="32">
        <v>0.38124999999999998</v>
      </c>
      <c r="J26" s="32">
        <v>0.295833333333333</v>
      </c>
      <c r="M26" s="32">
        <v>1100000</v>
      </c>
      <c r="N26" s="2">
        <v>1.06118181818182</v>
      </c>
      <c r="O26" s="2">
        <v>0.60254545454545505</v>
      </c>
      <c r="P26" s="2">
        <v>0</v>
      </c>
      <c r="Q26" s="2">
        <v>0.55909090909090897</v>
      </c>
      <c r="R26" s="2">
        <v>0.76327272727272699</v>
      </c>
      <c r="S26" s="2">
        <v>1.1897727272727299</v>
      </c>
      <c r="T26" s="2">
        <v>0.34318181818181798</v>
      </c>
      <c r="U26" s="2">
        <v>0.24090909090909102</v>
      </c>
    </row>
    <row r="27" spans="1:21" x14ac:dyDescent="0.35">
      <c r="A27" s="32">
        <v>1250000</v>
      </c>
      <c r="B27" s="32"/>
      <c r="C27" s="32">
        <v>1.0634399999999999</v>
      </c>
      <c r="D27" s="32">
        <v>0.72223999999999999</v>
      </c>
      <c r="E27" s="32">
        <v>0</v>
      </c>
      <c r="F27" s="32">
        <v>0.69</v>
      </c>
      <c r="G27" s="32">
        <v>0.95968000000000009</v>
      </c>
      <c r="H27" s="32">
        <v>1.2269999999999999</v>
      </c>
      <c r="I27" s="32">
        <v>0.39800000000000002</v>
      </c>
      <c r="J27" s="32">
        <v>0.32</v>
      </c>
      <c r="M27" s="32">
        <v>1150000</v>
      </c>
      <c r="N27" s="2">
        <v>1.0619999999999998</v>
      </c>
      <c r="O27" s="2">
        <v>0.64591304347826095</v>
      </c>
      <c r="P27" s="2">
        <v>0</v>
      </c>
      <c r="Q27" s="2">
        <v>0.60652173913043506</v>
      </c>
      <c r="R27" s="2">
        <v>0.83443478260869597</v>
      </c>
      <c r="S27" s="2">
        <v>1.2032608695652198</v>
      </c>
      <c r="T27" s="2">
        <v>0.36304347826087002</v>
      </c>
      <c r="U27" s="2">
        <v>0.26956521739130401</v>
      </c>
    </row>
    <row r="28" spans="1:21" x14ac:dyDescent="0.35">
      <c r="A28" s="32">
        <v>1300000</v>
      </c>
      <c r="B28" s="32"/>
      <c r="C28" s="32">
        <v>1.06407692307692</v>
      </c>
      <c r="D28" s="32">
        <v>0.75600000000000001</v>
      </c>
      <c r="E28" s="32">
        <v>0</v>
      </c>
      <c r="F28" s="32">
        <v>0.72692307692307701</v>
      </c>
      <c r="G28" s="32">
        <v>1.0150769230769199</v>
      </c>
      <c r="H28" s="32">
        <v>1.2375</v>
      </c>
      <c r="I28" s="32">
        <v>0.41346153846153905</v>
      </c>
      <c r="J28" s="32">
        <v>0.34230769230769204</v>
      </c>
      <c r="M28" s="32">
        <v>1200000</v>
      </c>
      <c r="N28" s="2">
        <v>1.0627500000000001</v>
      </c>
      <c r="O28" s="2">
        <v>0.68566666666666698</v>
      </c>
      <c r="P28" s="2">
        <v>0</v>
      </c>
      <c r="Q28" s="2">
        <v>0.65</v>
      </c>
      <c r="R28" s="2">
        <v>0.89966666666666706</v>
      </c>
      <c r="S28" s="2">
        <v>1.215625</v>
      </c>
      <c r="T28" s="2">
        <v>0.38124999999999998</v>
      </c>
      <c r="U28" s="2">
        <v>0.295833333333333</v>
      </c>
    </row>
    <row r="29" spans="1:21" x14ac:dyDescent="0.35">
      <c r="A29" s="32">
        <v>1350000</v>
      </c>
      <c r="B29" s="32"/>
      <c r="C29" s="32">
        <v>1.06466666666667</v>
      </c>
      <c r="D29" s="32">
        <v>0.7872592592592591</v>
      </c>
      <c r="E29" s="32">
        <v>0</v>
      </c>
      <c r="F29" s="32">
        <v>0.76111111111111107</v>
      </c>
      <c r="G29" s="32">
        <v>1.1125925925925899</v>
      </c>
      <c r="H29" s="32">
        <v>1.24722222222222</v>
      </c>
      <c r="I29" s="32">
        <v>0.42777777777777798</v>
      </c>
      <c r="J29" s="32">
        <v>0.36296296296296299</v>
      </c>
      <c r="M29" s="32">
        <v>1250000</v>
      </c>
      <c r="N29" s="2">
        <v>1.0634399999999999</v>
      </c>
      <c r="O29" s="2">
        <v>0.72223999999999999</v>
      </c>
      <c r="P29" s="2">
        <v>0</v>
      </c>
      <c r="Q29" s="2">
        <v>0.69</v>
      </c>
      <c r="R29" s="2">
        <v>0.95968000000000009</v>
      </c>
      <c r="S29" s="2">
        <v>1.2269999999999999</v>
      </c>
      <c r="T29" s="2">
        <v>0.39800000000000002</v>
      </c>
      <c r="U29" s="2">
        <v>0.32</v>
      </c>
    </row>
    <row r="30" spans="1:21" x14ac:dyDescent="0.35">
      <c r="A30" s="32">
        <v>1400000</v>
      </c>
      <c r="B30" s="32"/>
      <c r="C30" s="32">
        <v>1.0652142857142899</v>
      </c>
      <c r="D30" s="32">
        <v>0.81628571428571406</v>
      </c>
      <c r="E30" s="32">
        <v>0</v>
      </c>
      <c r="F30" s="32">
        <v>0.79285714285714304</v>
      </c>
      <c r="G30" s="32">
        <v>1.2050000000000001</v>
      </c>
      <c r="H30" s="32">
        <v>1.2562500000000001</v>
      </c>
      <c r="I30" s="32">
        <v>0.44107142857142906</v>
      </c>
      <c r="J30" s="32">
        <v>0.38214285714285701</v>
      </c>
      <c r="M30" s="32">
        <v>1300000</v>
      </c>
      <c r="N30" s="2">
        <v>1.06407692307692</v>
      </c>
      <c r="O30" s="2">
        <v>0.75600000000000001</v>
      </c>
      <c r="P30" s="2">
        <v>0</v>
      </c>
      <c r="Q30" s="2">
        <v>0.72692307692307701</v>
      </c>
      <c r="R30" s="2">
        <v>1.0150769230769199</v>
      </c>
      <c r="S30" s="2">
        <v>1.2375</v>
      </c>
      <c r="T30" s="2">
        <v>0.41346153846153905</v>
      </c>
      <c r="U30" s="2">
        <v>0.34230769230769204</v>
      </c>
    </row>
    <row r="31" spans="1:21" x14ac:dyDescent="0.35">
      <c r="A31" s="32">
        <v>1450000</v>
      </c>
      <c r="B31" s="32"/>
      <c r="C31" s="32">
        <v>1.06572413793103</v>
      </c>
      <c r="D31" s="32">
        <v>0.84331034482758604</v>
      </c>
      <c r="E31" s="32">
        <v>0</v>
      </c>
      <c r="F31" s="32">
        <v>0.82241379310344798</v>
      </c>
      <c r="G31" s="32">
        <v>1.29103448275862</v>
      </c>
      <c r="H31" s="32">
        <v>1.26465517241379</v>
      </c>
      <c r="I31" s="32">
        <v>0.45344827586206898</v>
      </c>
      <c r="J31" s="32">
        <v>0.4</v>
      </c>
      <c r="M31" s="32">
        <v>1350000</v>
      </c>
      <c r="N31" s="2">
        <v>1.06466666666667</v>
      </c>
      <c r="O31" s="2">
        <v>0.7872592592592591</v>
      </c>
      <c r="P31" s="2">
        <v>0</v>
      </c>
      <c r="Q31" s="2">
        <v>0.76111111111111107</v>
      </c>
      <c r="R31" s="2">
        <v>1.1125925925925899</v>
      </c>
      <c r="S31" s="2">
        <v>1.24722222222222</v>
      </c>
      <c r="T31" s="2">
        <v>0.42777777777777798</v>
      </c>
      <c r="U31" s="2">
        <v>0.36296296296296299</v>
      </c>
    </row>
    <row r="32" spans="1:21" x14ac:dyDescent="0.35">
      <c r="A32" s="32">
        <v>1500000</v>
      </c>
      <c r="B32" s="32"/>
      <c r="C32" s="32">
        <v>1.0662</v>
      </c>
      <c r="D32" s="32">
        <v>0.86853333333333294</v>
      </c>
      <c r="E32" s="32">
        <v>0</v>
      </c>
      <c r="F32" s="32">
        <v>0.85000000000000009</v>
      </c>
      <c r="G32" s="32">
        <v>1.37133333333333</v>
      </c>
      <c r="H32" s="32">
        <v>1.2725</v>
      </c>
      <c r="I32" s="32">
        <v>0.46499999999999997</v>
      </c>
      <c r="J32" s="32">
        <v>0.41666666666666702</v>
      </c>
      <c r="M32" s="32">
        <v>1400000</v>
      </c>
      <c r="N32" s="2">
        <v>1.0652142857142899</v>
      </c>
      <c r="O32" s="2">
        <v>0.81628571428571406</v>
      </c>
      <c r="P32" s="2">
        <v>0</v>
      </c>
      <c r="Q32" s="2">
        <v>0.79285714285714304</v>
      </c>
      <c r="R32" s="2">
        <v>1.2050000000000001</v>
      </c>
      <c r="S32" s="2">
        <v>1.2562500000000001</v>
      </c>
      <c r="T32" s="2">
        <v>0.44107142857142906</v>
      </c>
      <c r="U32" s="2">
        <v>0.38214285714285701</v>
      </c>
    </row>
    <row r="33" spans="1:21" x14ac:dyDescent="0.35">
      <c r="A33" s="32">
        <v>1550000</v>
      </c>
      <c r="B33" s="32"/>
      <c r="C33" s="32">
        <v>1.0666451612903201</v>
      </c>
      <c r="D33" s="32">
        <v>0.89212903225806395</v>
      </c>
      <c r="E33" s="32">
        <v>0</v>
      </c>
      <c r="F33" s="32">
        <v>0.87580645161290294</v>
      </c>
      <c r="G33" s="32">
        <v>1.4464516129032301</v>
      </c>
      <c r="H33" s="32">
        <v>1.27983870967742</v>
      </c>
      <c r="I33" s="32">
        <v>0.47580645161290303</v>
      </c>
      <c r="J33" s="32">
        <v>0.43225806451612903</v>
      </c>
      <c r="M33" s="32">
        <v>1450000</v>
      </c>
      <c r="N33" s="2">
        <v>1.06572413793103</v>
      </c>
      <c r="O33" s="2">
        <v>0.84331034482758604</v>
      </c>
      <c r="P33" s="2">
        <v>0</v>
      </c>
      <c r="Q33" s="2">
        <v>0.82241379310344798</v>
      </c>
      <c r="R33" s="2">
        <v>1.29103448275862</v>
      </c>
      <c r="S33" s="2">
        <v>1.26465517241379</v>
      </c>
      <c r="T33" s="2">
        <v>0.45344827586206898</v>
      </c>
      <c r="U33" s="2">
        <v>0.4</v>
      </c>
    </row>
    <row r="34" spans="1:21" x14ac:dyDescent="0.35">
      <c r="A34" s="32">
        <v>1600000</v>
      </c>
      <c r="B34" s="32"/>
      <c r="C34" s="32">
        <v>1.0670625</v>
      </c>
      <c r="D34" s="32">
        <v>0.91425000000000001</v>
      </c>
      <c r="E34" s="32">
        <v>0</v>
      </c>
      <c r="F34" s="32">
        <v>0.89999999999999991</v>
      </c>
      <c r="G34" s="32">
        <v>1.516875</v>
      </c>
      <c r="H34" s="32">
        <v>1.2867187499999999</v>
      </c>
      <c r="I34" s="32">
        <v>0.48593750000000002</v>
      </c>
      <c r="J34" s="32">
        <v>0.44687499999999997</v>
      </c>
      <c r="M34" s="32">
        <v>1500000</v>
      </c>
      <c r="N34" s="2">
        <v>1.0662</v>
      </c>
      <c r="O34" s="2">
        <v>0.86853333333333294</v>
      </c>
      <c r="P34" s="2">
        <v>0</v>
      </c>
      <c r="Q34" s="2">
        <v>0.85000000000000009</v>
      </c>
      <c r="R34" s="2">
        <v>1.37133333333333</v>
      </c>
      <c r="S34" s="2">
        <v>1.2725</v>
      </c>
      <c r="T34" s="2">
        <v>0.46499999999999997</v>
      </c>
      <c r="U34" s="2">
        <v>0.41666666666666702</v>
      </c>
    </row>
    <row r="35" spans="1:21" x14ac:dyDescent="0.35">
      <c r="A35" s="32">
        <v>1650000</v>
      </c>
      <c r="B35" s="32"/>
      <c r="C35" s="32">
        <v>1.0674545454545501</v>
      </c>
      <c r="D35" s="32">
        <v>0.93503030303030299</v>
      </c>
      <c r="E35" s="32">
        <v>0</v>
      </c>
      <c r="F35" s="32">
        <v>0.92272727272727295</v>
      </c>
      <c r="G35" s="32">
        <v>1.5830303030302999</v>
      </c>
      <c r="H35" s="32">
        <v>1.29318181818182</v>
      </c>
      <c r="I35" s="32">
        <v>0.49545454545454504</v>
      </c>
      <c r="J35" s="32">
        <v>0.46060606060606102</v>
      </c>
      <c r="M35" s="32">
        <v>1550000</v>
      </c>
      <c r="N35" s="2">
        <v>1.0666451612903201</v>
      </c>
      <c r="O35" s="2">
        <v>0.89212903225806395</v>
      </c>
      <c r="P35" s="2">
        <v>0</v>
      </c>
      <c r="Q35" s="2">
        <v>0.87580645161290294</v>
      </c>
      <c r="R35" s="2">
        <v>1.4464516129032301</v>
      </c>
      <c r="S35" s="2">
        <v>1.27983870967742</v>
      </c>
      <c r="T35" s="2">
        <v>0.47580645161290303</v>
      </c>
      <c r="U35" s="2">
        <v>0.43225806451612903</v>
      </c>
    </row>
    <row r="36" spans="1:21" x14ac:dyDescent="0.35">
      <c r="A36" s="32">
        <v>1700000</v>
      </c>
      <c r="B36" s="32"/>
      <c r="C36" s="32">
        <v>1.06782352941176</v>
      </c>
      <c r="D36" s="32">
        <v>0.95458823529411796</v>
      </c>
      <c r="E36" s="32">
        <v>0</v>
      </c>
      <c r="F36" s="32">
        <v>0.94411764705882395</v>
      </c>
      <c r="G36" s="32">
        <v>1.6452941176470601</v>
      </c>
      <c r="H36" s="32">
        <v>1.2992647058823499</v>
      </c>
      <c r="I36" s="32">
        <v>0.504411764705882</v>
      </c>
      <c r="J36" s="32">
        <v>0.47352941176470598</v>
      </c>
      <c r="M36" s="32">
        <v>1600000</v>
      </c>
      <c r="N36" s="2">
        <v>1.0670625</v>
      </c>
      <c r="O36" s="2">
        <v>0.91425000000000001</v>
      </c>
      <c r="P36" s="2">
        <v>0</v>
      </c>
      <c r="Q36" s="2">
        <v>0.89999999999999991</v>
      </c>
      <c r="R36" s="2">
        <v>1.516875</v>
      </c>
      <c r="S36" s="2">
        <v>1.2867187499999999</v>
      </c>
      <c r="T36" s="2">
        <v>0.48593750000000002</v>
      </c>
      <c r="U36" s="2">
        <v>0.44687499999999997</v>
      </c>
    </row>
    <row r="37" spans="1:21" x14ac:dyDescent="0.35">
      <c r="A37" s="32">
        <v>1750000</v>
      </c>
      <c r="B37" s="32"/>
      <c r="C37" s="32">
        <v>1.0681714285714299</v>
      </c>
      <c r="D37" s="32">
        <v>0.97302857142857102</v>
      </c>
      <c r="E37" s="32">
        <v>0</v>
      </c>
      <c r="F37" s="32">
        <v>0.96428571428571408</v>
      </c>
      <c r="G37" s="32">
        <v>1.704</v>
      </c>
      <c r="H37" s="32">
        <v>1.3050000000000002</v>
      </c>
      <c r="I37" s="32">
        <v>0.51285714285714301</v>
      </c>
      <c r="J37" s="32">
        <v>0.48571428571428604</v>
      </c>
      <c r="M37" s="32">
        <v>1650000</v>
      </c>
      <c r="N37" s="2">
        <v>1.0674545454545501</v>
      </c>
      <c r="O37" s="2">
        <v>0.93503030303030299</v>
      </c>
      <c r="P37" s="2">
        <v>0</v>
      </c>
      <c r="Q37" s="2">
        <v>0.92272727272727295</v>
      </c>
      <c r="R37" s="2">
        <v>1.5830303030302999</v>
      </c>
      <c r="S37" s="2">
        <v>1.29318181818182</v>
      </c>
      <c r="T37" s="2">
        <v>0.49545454545454504</v>
      </c>
      <c r="U37" s="2">
        <v>0.46060606060606102</v>
      </c>
    </row>
    <row r="38" spans="1:21" x14ac:dyDescent="0.35">
      <c r="A38" s="32">
        <v>1800000</v>
      </c>
      <c r="B38" s="32"/>
      <c r="C38" s="32">
        <v>1.0685</v>
      </c>
      <c r="D38" s="32">
        <v>0.99044444444444502</v>
      </c>
      <c r="E38" s="32">
        <v>0</v>
      </c>
      <c r="F38" s="32">
        <v>0.98333333333333295</v>
      </c>
      <c r="G38" s="32">
        <v>1.7594444444444399</v>
      </c>
      <c r="H38" s="32">
        <v>1.3104166666666699</v>
      </c>
      <c r="I38" s="32">
        <v>0.52083333333333293</v>
      </c>
      <c r="J38" s="32">
        <v>0.49722222222222201</v>
      </c>
      <c r="M38" s="32">
        <v>1700000</v>
      </c>
      <c r="N38" s="2">
        <v>1.06782352941176</v>
      </c>
      <c r="O38" s="2">
        <v>0.95458823529411796</v>
      </c>
      <c r="P38" s="2">
        <v>0</v>
      </c>
      <c r="Q38" s="2">
        <v>0.94411764705882395</v>
      </c>
      <c r="R38" s="2">
        <v>1.6452941176470601</v>
      </c>
      <c r="S38" s="2">
        <v>1.2992647058823499</v>
      </c>
      <c r="T38" s="2">
        <v>0.504411764705882</v>
      </c>
      <c r="U38" s="2">
        <v>0.47352941176470598</v>
      </c>
    </row>
    <row r="39" spans="1:21" x14ac:dyDescent="0.35">
      <c r="A39" s="32">
        <v>1850000</v>
      </c>
      <c r="B39" s="32"/>
      <c r="C39" s="32">
        <v>1.0688108108108101</v>
      </c>
      <c r="D39" s="32">
        <v>1.00691891891892</v>
      </c>
      <c r="E39" s="32">
        <v>0</v>
      </c>
      <c r="F39" s="32">
        <v>1.0013513513513501</v>
      </c>
      <c r="G39" s="32">
        <v>1.81189189189189</v>
      </c>
      <c r="H39" s="32">
        <v>1.31554054054054</v>
      </c>
      <c r="I39" s="32">
        <v>0.54189189189189202</v>
      </c>
      <c r="J39" s="32">
        <v>0.53243243243243299</v>
      </c>
      <c r="M39" s="32">
        <v>1750000</v>
      </c>
      <c r="N39" s="2">
        <v>1.0681714285714299</v>
      </c>
      <c r="O39" s="2">
        <v>0.97302857142857102</v>
      </c>
      <c r="P39" s="2">
        <v>0</v>
      </c>
      <c r="Q39" s="2">
        <v>0.96428571428571408</v>
      </c>
      <c r="R39" s="2">
        <v>1.704</v>
      </c>
      <c r="S39" s="2">
        <v>1.3050000000000002</v>
      </c>
      <c r="T39" s="2">
        <v>0.51285714285714301</v>
      </c>
      <c r="U39" s="2">
        <v>0.48571428571428604</v>
      </c>
    </row>
    <row r="40" spans="1:21" x14ac:dyDescent="0.35">
      <c r="A40" s="32">
        <v>1900000</v>
      </c>
      <c r="B40" s="32"/>
      <c r="C40" s="32">
        <v>1.0691052631578899</v>
      </c>
      <c r="D40" s="32">
        <v>1.0225263157894702</v>
      </c>
      <c r="E40" s="32">
        <v>0</v>
      </c>
      <c r="F40" s="32">
        <v>1.01842105263158</v>
      </c>
      <c r="G40" s="32">
        <v>1.8615789473684201</v>
      </c>
      <c r="H40" s="32">
        <v>1.3203947368421101</v>
      </c>
      <c r="I40" s="32">
        <v>0.56184210526315803</v>
      </c>
      <c r="J40" s="32">
        <v>0.56578947368421095</v>
      </c>
      <c r="M40" s="32">
        <v>1800000</v>
      </c>
      <c r="N40" s="2">
        <v>1.0685</v>
      </c>
      <c r="O40" s="2">
        <v>0.99044444444444502</v>
      </c>
      <c r="P40" s="2">
        <v>0</v>
      </c>
      <c r="Q40" s="2">
        <v>0.98333333333333295</v>
      </c>
      <c r="R40" s="2">
        <v>1.7594444444444399</v>
      </c>
      <c r="S40" s="2">
        <v>1.3104166666666699</v>
      </c>
      <c r="T40" s="2">
        <v>0.52083333333333293</v>
      </c>
      <c r="U40" s="2">
        <v>0.49722222222222201</v>
      </c>
    </row>
    <row r="41" spans="1:21" x14ac:dyDescent="0.35">
      <c r="A41" s="32">
        <v>1950000</v>
      </c>
      <c r="B41" s="32"/>
      <c r="C41" s="32">
        <v>1.06938461538462</v>
      </c>
      <c r="D41" s="32">
        <v>1.0373333333333301</v>
      </c>
      <c r="E41" s="32">
        <v>0</v>
      </c>
      <c r="F41" s="32">
        <v>1.0346153846153801</v>
      </c>
      <c r="G41" s="32">
        <v>1.9087179487179502</v>
      </c>
      <c r="H41" s="32">
        <v>1.325</v>
      </c>
      <c r="I41" s="32">
        <v>0.58076923076923093</v>
      </c>
      <c r="J41" s="32">
        <v>0.59743589743589698</v>
      </c>
      <c r="M41" s="32">
        <v>1850000</v>
      </c>
      <c r="N41" s="2">
        <v>1.0688108108108101</v>
      </c>
      <c r="O41" s="2">
        <v>1.00691891891892</v>
      </c>
      <c r="P41" s="2">
        <v>0</v>
      </c>
      <c r="Q41" s="2">
        <v>1.0013513513513501</v>
      </c>
      <c r="R41" s="2">
        <v>1.81189189189189</v>
      </c>
      <c r="S41" s="2">
        <v>1.31554054054054</v>
      </c>
      <c r="T41" s="2">
        <v>0.54189189189189202</v>
      </c>
      <c r="U41" s="2">
        <v>0.53243243243243299</v>
      </c>
    </row>
    <row r="42" spans="1:21" x14ac:dyDescent="0.35">
      <c r="A42" s="32">
        <v>2000000</v>
      </c>
      <c r="B42" s="32">
        <v>2</v>
      </c>
      <c r="C42" s="32">
        <v>1.06965</v>
      </c>
      <c r="D42" s="32">
        <v>1.0514000000000001</v>
      </c>
      <c r="E42" s="32">
        <v>0</v>
      </c>
      <c r="F42" s="32">
        <v>1.05</v>
      </c>
      <c r="G42" s="32">
        <v>1.9535</v>
      </c>
      <c r="H42" s="32">
        <v>1.329375</v>
      </c>
      <c r="I42" s="32">
        <v>0.59875</v>
      </c>
      <c r="J42" s="32">
        <v>0.62750000000000006</v>
      </c>
      <c r="M42" s="32">
        <v>1900000</v>
      </c>
      <c r="N42" s="2">
        <v>1.0691052631578899</v>
      </c>
      <c r="O42" s="2">
        <v>1.0225263157894702</v>
      </c>
      <c r="P42" s="2">
        <v>0</v>
      </c>
      <c r="Q42" s="2">
        <v>1.01842105263158</v>
      </c>
      <c r="R42" s="2">
        <v>1.8615789473684201</v>
      </c>
      <c r="S42" s="2">
        <v>1.3203947368421101</v>
      </c>
      <c r="T42" s="2">
        <v>0.56184210526315803</v>
      </c>
      <c r="U42" s="2">
        <v>0.56578947368421095</v>
      </c>
    </row>
    <row r="43" spans="1:21" x14ac:dyDescent="0.35">
      <c r="A43" s="32">
        <v>2050000</v>
      </c>
      <c r="B43" s="32"/>
      <c r="C43" s="32">
        <v>1.07039024390244</v>
      </c>
      <c r="D43" s="32">
        <v>1.0647804878048801</v>
      </c>
      <c r="E43" s="32">
        <v>0</v>
      </c>
      <c r="F43" s="32">
        <v>1.0646341463414599</v>
      </c>
      <c r="G43" s="32">
        <v>1.9960975609756098</v>
      </c>
      <c r="H43" s="32">
        <v>1.3335365853658501</v>
      </c>
      <c r="I43" s="32">
        <v>0.61585365853658491</v>
      </c>
      <c r="J43" s="32">
        <v>0.65609756097561001</v>
      </c>
      <c r="M43" s="32">
        <v>1950000</v>
      </c>
      <c r="N43" s="2">
        <v>1.06938461538462</v>
      </c>
      <c r="O43" s="2">
        <v>1.0373333333333301</v>
      </c>
      <c r="P43" s="2">
        <v>0</v>
      </c>
      <c r="Q43" s="2">
        <v>1.0346153846153801</v>
      </c>
      <c r="R43" s="2">
        <v>1.9087179487179502</v>
      </c>
      <c r="S43" s="2">
        <v>1.325</v>
      </c>
      <c r="T43" s="2">
        <v>0.58076923076923093</v>
      </c>
      <c r="U43" s="2">
        <v>0.59743589743589698</v>
      </c>
    </row>
    <row r="44" spans="1:21" x14ac:dyDescent="0.35">
      <c r="A44" s="32">
        <v>2100000</v>
      </c>
      <c r="B44" s="32"/>
      <c r="C44" s="32">
        <v>1.0710952380952401</v>
      </c>
      <c r="D44" s="32">
        <v>1.07752380952381</v>
      </c>
      <c r="E44" s="32">
        <v>0</v>
      </c>
      <c r="F44" s="32">
        <v>1.0785714285714298</v>
      </c>
      <c r="G44" s="32">
        <v>2.0366666666666697</v>
      </c>
      <c r="H44" s="32">
        <v>1.3374999999999999</v>
      </c>
      <c r="I44" s="32">
        <v>0.63214285714285701</v>
      </c>
      <c r="J44" s="32">
        <v>0.68333333333333302</v>
      </c>
      <c r="M44" s="32">
        <v>2000000</v>
      </c>
      <c r="N44" s="2">
        <v>1.06965</v>
      </c>
      <c r="O44" s="2">
        <v>1.0514000000000001</v>
      </c>
      <c r="P44" s="2">
        <v>0</v>
      </c>
      <c r="Q44" s="2">
        <v>1.05</v>
      </c>
      <c r="R44" s="2">
        <v>1.9535</v>
      </c>
      <c r="S44" s="2">
        <v>1.329375</v>
      </c>
      <c r="T44" s="2">
        <v>0.59875</v>
      </c>
      <c r="U44" s="2">
        <v>0.62750000000000006</v>
      </c>
    </row>
    <row r="45" spans="1:21" x14ac:dyDescent="0.35">
      <c r="A45" s="32">
        <v>2150000</v>
      </c>
      <c r="B45" s="32"/>
      <c r="C45" s="32">
        <v>1.0717674418604699</v>
      </c>
      <c r="D45" s="32">
        <v>1.0896744186046499</v>
      </c>
      <c r="E45" s="32">
        <v>0</v>
      </c>
      <c r="F45" s="32">
        <v>1.09186046511628</v>
      </c>
      <c r="G45" s="32">
        <v>2.0753488372093001</v>
      </c>
      <c r="H45" s="32">
        <v>1.3412790697674399</v>
      </c>
      <c r="I45" s="32">
        <v>0.64767441860465103</v>
      </c>
      <c r="J45" s="32">
        <v>0.70930232558139505</v>
      </c>
      <c r="M45" s="32">
        <v>2050000</v>
      </c>
      <c r="N45" s="2">
        <v>1.07039024390244</v>
      </c>
      <c r="O45" s="2">
        <v>1.0647804878048801</v>
      </c>
      <c r="P45" s="2">
        <v>0</v>
      </c>
      <c r="Q45" s="2">
        <v>1.0646341463414599</v>
      </c>
      <c r="R45" s="2">
        <v>1.9960975609756098</v>
      </c>
      <c r="S45" s="2">
        <v>1.3335365853658501</v>
      </c>
      <c r="T45" s="2">
        <v>0.61585365853658491</v>
      </c>
      <c r="U45" s="2">
        <v>0.65609756097561001</v>
      </c>
    </row>
    <row r="46" spans="1:21" x14ac:dyDescent="0.35">
      <c r="A46" s="32">
        <v>2200000</v>
      </c>
      <c r="B46" s="32"/>
      <c r="C46" s="32">
        <v>1.07240909090909</v>
      </c>
      <c r="D46" s="32">
        <v>1.1012727272727301</v>
      </c>
      <c r="E46" s="32">
        <v>0</v>
      </c>
      <c r="F46" s="32">
        <v>1.1045454545454501</v>
      </c>
      <c r="G46" s="32">
        <v>2.11227272727273</v>
      </c>
      <c r="H46" s="32">
        <v>1.3448863636363602</v>
      </c>
      <c r="I46" s="32">
        <v>0.66249999999999998</v>
      </c>
      <c r="J46" s="32">
        <v>0.73409090909090902</v>
      </c>
      <c r="M46" s="32">
        <v>2100000</v>
      </c>
      <c r="N46" s="2">
        <v>1.0710952380952401</v>
      </c>
      <c r="O46" s="2">
        <v>1.07752380952381</v>
      </c>
      <c r="P46" s="2">
        <v>0</v>
      </c>
      <c r="Q46" s="2">
        <v>1.0785714285714298</v>
      </c>
      <c r="R46" s="2">
        <v>2.0366666666666697</v>
      </c>
      <c r="S46" s="2">
        <v>1.3374999999999999</v>
      </c>
      <c r="T46" s="2">
        <v>0.63214285714285701</v>
      </c>
      <c r="U46" s="2">
        <v>0.68333333333333302</v>
      </c>
    </row>
    <row r="47" spans="1:21" x14ac:dyDescent="0.35">
      <c r="A47" s="32">
        <v>2250000</v>
      </c>
      <c r="B47" s="32"/>
      <c r="C47" s="32">
        <v>1.0730222222222201</v>
      </c>
      <c r="D47" s="32">
        <v>1.11235555555556</v>
      </c>
      <c r="E47" s="32">
        <v>0</v>
      </c>
      <c r="F47" s="32">
        <v>1.11666666666667</v>
      </c>
      <c r="G47" s="32">
        <v>2.1475555555555599</v>
      </c>
      <c r="H47" s="32">
        <v>1.3483333333333301</v>
      </c>
      <c r="I47" s="32">
        <v>0.67666666666666697</v>
      </c>
      <c r="J47" s="32">
        <v>0.75777777777777799</v>
      </c>
      <c r="M47" s="32">
        <v>2150000</v>
      </c>
      <c r="N47" s="2">
        <v>1.0717674418604699</v>
      </c>
      <c r="O47" s="2">
        <v>1.0896744186046499</v>
      </c>
      <c r="P47" s="2">
        <v>0</v>
      </c>
      <c r="Q47" s="2">
        <v>1.09186046511628</v>
      </c>
      <c r="R47" s="2">
        <v>2.0753488372093001</v>
      </c>
      <c r="S47" s="2">
        <v>1.3412790697674399</v>
      </c>
      <c r="T47" s="2">
        <v>0.64767441860465103</v>
      </c>
      <c r="U47" s="2">
        <v>0.70930232558139505</v>
      </c>
    </row>
    <row r="48" spans="1:21" x14ac:dyDescent="0.35">
      <c r="A48" s="32">
        <v>2300000</v>
      </c>
      <c r="B48" s="32"/>
      <c r="C48" s="32">
        <v>1.07360869565217</v>
      </c>
      <c r="D48" s="32">
        <v>1.12295652173913</v>
      </c>
      <c r="E48" s="32">
        <v>0</v>
      </c>
      <c r="F48" s="32">
        <v>1.1282608695652201</v>
      </c>
      <c r="G48" s="32">
        <v>2.1813043478260901</v>
      </c>
      <c r="H48" s="32">
        <v>1.35163043478261</v>
      </c>
      <c r="I48" s="32">
        <v>0.690217391304348</v>
      </c>
      <c r="J48" s="32">
        <v>0.78043478260869603</v>
      </c>
      <c r="M48" s="32">
        <v>2200000</v>
      </c>
      <c r="N48" s="2">
        <v>1.07240909090909</v>
      </c>
      <c r="O48" s="2">
        <v>1.1012727272727301</v>
      </c>
      <c r="P48" s="2">
        <v>0</v>
      </c>
      <c r="Q48" s="2">
        <v>1.1045454545454501</v>
      </c>
      <c r="R48" s="2">
        <v>2.11227272727273</v>
      </c>
      <c r="S48" s="2">
        <v>1.3448863636363602</v>
      </c>
      <c r="T48" s="2">
        <v>0.66249999999999998</v>
      </c>
      <c r="U48" s="2">
        <v>0.73409090909090902</v>
      </c>
    </row>
    <row r="49" spans="1:21" x14ac:dyDescent="0.35">
      <c r="A49" s="32">
        <v>2350000</v>
      </c>
      <c r="B49" s="32"/>
      <c r="C49" s="32">
        <v>1.07417021276596</v>
      </c>
      <c r="D49" s="32">
        <v>1.13310638297872</v>
      </c>
      <c r="E49" s="32">
        <v>0</v>
      </c>
      <c r="F49" s="32">
        <v>1.1393617021276601</v>
      </c>
      <c r="G49" s="32">
        <v>2.2136170212765998</v>
      </c>
      <c r="H49" s="32">
        <v>1.35478723404255</v>
      </c>
      <c r="I49" s="32">
        <v>0.70319148936170195</v>
      </c>
      <c r="J49" s="32">
        <v>0.80212765957446797</v>
      </c>
      <c r="M49" s="32">
        <v>2250000</v>
      </c>
      <c r="N49" s="2">
        <v>1.0730222222222201</v>
      </c>
      <c r="O49" s="2">
        <v>1.11235555555556</v>
      </c>
      <c r="P49" s="2">
        <v>0</v>
      </c>
      <c r="Q49" s="2">
        <v>1.11666666666667</v>
      </c>
      <c r="R49" s="2">
        <v>2.1475555555555599</v>
      </c>
      <c r="S49" s="2">
        <v>1.3483333333333301</v>
      </c>
      <c r="T49" s="2">
        <v>0.67666666666666697</v>
      </c>
      <c r="U49" s="2">
        <v>0.75777777777777799</v>
      </c>
    </row>
    <row r="50" spans="1:21" x14ac:dyDescent="0.35">
      <c r="A50" s="32">
        <v>2400000</v>
      </c>
      <c r="B50" s="32"/>
      <c r="C50" s="32">
        <v>1.07470833333333</v>
      </c>
      <c r="D50" s="32">
        <v>1.14283333333333</v>
      </c>
      <c r="E50" s="32">
        <v>0</v>
      </c>
      <c r="F50" s="32">
        <v>1.1499999999999999</v>
      </c>
      <c r="G50" s="32">
        <v>2.2445833333333298</v>
      </c>
      <c r="H50" s="32">
        <v>1.3578125000000001</v>
      </c>
      <c r="I50" s="32">
        <v>0.71562500000000007</v>
      </c>
      <c r="J50" s="32">
        <v>0.82291666666666696</v>
      </c>
      <c r="M50" s="32">
        <v>2300000</v>
      </c>
      <c r="N50" s="2">
        <v>1.07360869565217</v>
      </c>
      <c r="O50" s="2">
        <v>1.12295652173913</v>
      </c>
      <c r="P50" s="2">
        <v>0</v>
      </c>
      <c r="Q50" s="2">
        <v>1.1282608695652201</v>
      </c>
      <c r="R50" s="2">
        <v>2.1813043478260901</v>
      </c>
      <c r="S50" s="2">
        <v>1.35163043478261</v>
      </c>
      <c r="T50" s="2">
        <v>0.690217391304348</v>
      </c>
      <c r="U50" s="2">
        <v>0.78043478260869603</v>
      </c>
    </row>
    <row r="51" spans="1:21" x14ac:dyDescent="0.35">
      <c r="A51" s="32">
        <v>2450000</v>
      </c>
      <c r="B51" s="32"/>
      <c r="C51" s="32">
        <v>1.07522448979592</v>
      </c>
      <c r="D51" s="32">
        <v>1.15216326530612</v>
      </c>
      <c r="E51" s="32">
        <v>0</v>
      </c>
      <c r="F51" s="32">
        <v>1.16020408163265</v>
      </c>
      <c r="G51" s="32">
        <v>2.27428571428571</v>
      </c>
      <c r="H51" s="32">
        <v>1.36071428571429</v>
      </c>
      <c r="I51" s="32">
        <v>0.727551020408163</v>
      </c>
      <c r="J51" s="32">
        <v>0.84285714285714297</v>
      </c>
      <c r="M51" s="32">
        <v>2350000</v>
      </c>
      <c r="N51" s="2">
        <v>1.07417021276596</v>
      </c>
      <c r="O51" s="2">
        <v>1.13310638297872</v>
      </c>
      <c r="P51" s="2">
        <v>0</v>
      </c>
      <c r="Q51" s="2">
        <v>1.1393617021276601</v>
      </c>
      <c r="R51" s="2">
        <v>2.2136170212765998</v>
      </c>
      <c r="S51" s="2">
        <v>1.35478723404255</v>
      </c>
      <c r="T51" s="2">
        <v>0.70319148936170195</v>
      </c>
      <c r="U51" s="2">
        <v>0.80212765957446797</v>
      </c>
    </row>
    <row r="52" spans="1:21" x14ac:dyDescent="0.35">
      <c r="A52" s="32">
        <v>2500000</v>
      </c>
      <c r="B52" s="32"/>
      <c r="C52" s="32">
        <v>1.07572</v>
      </c>
      <c r="D52" s="32">
        <v>1.1611199999999999</v>
      </c>
      <c r="E52" s="32">
        <v>0</v>
      </c>
      <c r="F52" s="32">
        <v>1.17</v>
      </c>
      <c r="G52" s="32">
        <v>2.3028</v>
      </c>
      <c r="H52" s="32">
        <v>1.3634999999999999</v>
      </c>
      <c r="I52" s="32">
        <v>0.73899999999999999</v>
      </c>
      <c r="J52" s="32">
        <v>0.86199999999999988</v>
      </c>
      <c r="M52" s="32">
        <v>2400000</v>
      </c>
      <c r="N52" s="2">
        <v>1.07470833333333</v>
      </c>
      <c r="O52" s="2">
        <v>1.14283333333333</v>
      </c>
      <c r="P52" s="2">
        <v>0</v>
      </c>
      <c r="Q52" s="2">
        <v>1.1499999999999999</v>
      </c>
      <c r="R52" s="2">
        <v>2.2445833333333298</v>
      </c>
      <c r="S52" s="2">
        <v>1.3578125000000001</v>
      </c>
      <c r="T52" s="2">
        <v>0.71562500000000007</v>
      </c>
      <c r="U52" s="2">
        <v>0.82291666666666696</v>
      </c>
    </row>
    <row r="53" spans="1:21" x14ac:dyDescent="0.35">
      <c r="A53" s="32">
        <v>2550000</v>
      </c>
      <c r="B53" s="32"/>
      <c r="C53" s="32">
        <v>1.07619607843137</v>
      </c>
      <c r="D53" s="32">
        <v>1.1697254901960801</v>
      </c>
      <c r="E53" s="32">
        <v>0</v>
      </c>
      <c r="F53" s="32">
        <v>1.1794117647058799</v>
      </c>
      <c r="G53" s="32">
        <v>2.3301960784313702</v>
      </c>
      <c r="H53" s="32">
        <v>1.36617647058824</v>
      </c>
      <c r="I53" s="32">
        <v>0.75</v>
      </c>
      <c r="J53" s="32">
        <v>0.88039215686274497</v>
      </c>
      <c r="M53" s="32">
        <v>2450000</v>
      </c>
      <c r="N53" s="2">
        <v>1.07522448979592</v>
      </c>
      <c r="O53" s="2">
        <v>1.15216326530612</v>
      </c>
      <c r="P53" s="2">
        <v>0</v>
      </c>
      <c r="Q53" s="2">
        <v>1.16020408163265</v>
      </c>
      <c r="R53" s="2">
        <v>2.27428571428571</v>
      </c>
      <c r="S53" s="2">
        <v>1.36071428571429</v>
      </c>
      <c r="T53" s="2">
        <v>0.727551020408163</v>
      </c>
      <c r="U53" s="2">
        <v>0.84285714285714297</v>
      </c>
    </row>
    <row r="54" spans="1:21" x14ac:dyDescent="0.35">
      <c r="A54" s="32">
        <v>2600000</v>
      </c>
      <c r="B54" s="32"/>
      <c r="C54" s="32">
        <v>1.07665384615385</v>
      </c>
      <c r="D54" s="32">
        <v>1.1780000000000002</v>
      </c>
      <c r="E54" s="32">
        <v>0</v>
      </c>
      <c r="F54" s="32">
        <v>1.18846153846154</v>
      </c>
      <c r="G54" s="32">
        <v>2.3565384615384599</v>
      </c>
      <c r="H54" s="32">
        <v>1.3687499999999999</v>
      </c>
      <c r="I54" s="32">
        <v>0.76057692307692304</v>
      </c>
      <c r="J54" s="32">
        <v>0.89807692307692299</v>
      </c>
      <c r="M54" s="32">
        <v>2500000</v>
      </c>
      <c r="N54" s="2">
        <v>1.07572</v>
      </c>
      <c r="O54" s="2">
        <v>1.1611199999999999</v>
      </c>
      <c r="P54" s="2">
        <v>0</v>
      </c>
      <c r="Q54" s="2">
        <v>1.17</v>
      </c>
      <c r="R54" s="2">
        <v>2.3028</v>
      </c>
      <c r="S54" s="2">
        <v>1.3634999999999999</v>
      </c>
      <c r="T54" s="2">
        <v>0.73899999999999999</v>
      </c>
      <c r="U54" s="2">
        <v>0.86199999999999988</v>
      </c>
    </row>
    <row r="55" spans="1:21" x14ac:dyDescent="0.35">
      <c r="A55" s="32">
        <v>2650000</v>
      </c>
      <c r="B55" s="32"/>
      <c r="C55" s="32">
        <v>1.07709433962264</v>
      </c>
      <c r="D55" s="32">
        <v>1.18596226415094</v>
      </c>
      <c r="E55" s="32">
        <v>0</v>
      </c>
      <c r="F55" s="32">
        <v>1.1971698113207501</v>
      </c>
      <c r="G55" s="32">
        <v>2.3818867924528302</v>
      </c>
      <c r="H55" s="32">
        <v>1.3712264150943401</v>
      </c>
      <c r="I55" s="32">
        <v>0.77075471698113196</v>
      </c>
      <c r="J55" s="32">
        <v>0.91509433962264197</v>
      </c>
      <c r="M55" s="32">
        <v>2550000</v>
      </c>
      <c r="N55" s="2">
        <v>1.07619607843137</v>
      </c>
      <c r="O55" s="2">
        <v>1.1697254901960801</v>
      </c>
      <c r="P55" s="2">
        <v>0</v>
      </c>
      <c r="Q55" s="2">
        <v>1.1794117647058799</v>
      </c>
      <c r="R55" s="2">
        <v>2.3301960784313702</v>
      </c>
      <c r="S55" s="2">
        <v>1.36617647058824</v>
      </c>
      <c r="T55" s="2">
        <v>0.75</v>
      </c>
      <c r="U55" s="2">
        <v>0.88039215686274497</v>
      </c>
    </row>
    <row r="56" spans="1:21" x14ac:dyDescent="0.35">
      <c r="A56" s="32">
        <v>2700000</v>
      </c>
      <c r="B56" s="32"/>
      <c r="C56" s="32">
        <v>1.0775185185185201</v>
      </c>
      <c r="D56" s="32">
        <v>1.19362962962963</v>
      </c>
      <c r="E56" s="32">
        <v>0</v>
      </c>
      <c r="F56" s="32">
        <v>1.2055555555555602</v>
      </c>
      <c r="G56" s="32">
        <v>2.4062962962963002</v>
      </c>
      <c r="H56" s="32">
        <v>1.37361111111111</v>
      </c>
      <c r="I56" s="32">
        <v>0.780555555555556</v>
      </c>
      <c r="J56" s="32">
        <v>0.93148148148148102</v>
      </c>
      <c r="M56" s="32">
        <v>2600000</v>
      </c>
      <c r="N56" s="2">
        <v>1.07665384615385</v>
      </c>
      <c r="O56" s="2">
        <v>1.1780000000000002</v>
      </c>
      <c r="P56" s="2">
        <v>0</v>
      </c>
      <c r="Q56" s="2">
        <v>1.18846153846154</v>
      </c>
      <c r="R56" s="2">
        <v>2.3565384615384599</v>
      </c>
      <c r="S56" s="2">
        <v>1.3687499999999999</v>
      </c>
      <c r="T56" s="2">
        <v>0.76057692307692304</v>
      </c>
      <c r="U56" s="2">
        <v>0.89807692307692299</v>
      </c>
    </row>
    <row r="57" spans="1:21" x14ac:dyDescent="0.35">
      <c r="A57" s="32">
        <v>2750000</v>
      </c>
      <c r="B57" s="32"/>
      <c r="C57" s="32">
        <v>1.07792727272727</v>
      </c>
      <c r="D57" s="32">
        <v>1.20101818181818</v>
      </c>
      <c r="E57" s="32">
        <v>0</v>
      </c>
      <c r="F57" s="32">
        <v>1.2136363636363601</v>
      </c>
      <c r="G57" s="32">
        <v>2.4298181818181797</v>
      </c>
      <c r="H57" s="32">
        <v>1.3759090909090899</v>
      </c>
      <c r="I57" s="32">
        <v>0.79</v>
      </c>
      <c r="J57" s="32">
        <v>0.94727272727272693</v>
      </c>
      <c r="M57" s="32">
        <v>2650000</v>
      </c>
      <c r="N57" s="2">
        <v>1.07709433962264</v>
      </c>
      <c r="O57" s="2">
        <v>1.18596226415094</v>
      </c>
      <c r="P57" s="2">
        <v>0</v>
      </c>
      <c r="Q57" s="2">
        <v>1.1971698113207501</v>
      </c>
      <c r="R57" s="2">
        <v>2.3818867924528302</v>
      </c>
      <c r="S57" s="2">
        <v>1.3712264150943401</v>
      </c>
      <c r="T57" s="2">
        <v>0.77075471698113196</v>
      </c>
      <c r="U57" s="2">
        <v>0.91509433962264197</v>
      </c>
    </row>
    <row r="58" spans="1:21" x14ac:dyDescent="0.35">
      <c r="A58" s="32">
        <v>2800000</v>
      </c>
      <c r="B58" s="32"/>
      <c r="C58" s="32">
        <v>1.07832142857143</v>
      </c>
      <c r="D58" s="32">
        <v>1.2081428571428601</v>
      </c>
      <c r="E58" s="32">
        <v>0</v>
      </c>
      <c r="F58" s="32">
        <v>1.22142857142857</v>
      </c>
      <c r="G58" s="32">
        <v>2.4525000000000001</v>
      </c>
      <c r="H58" s="32">
        <v>1.378125</v>
      </c>
      <c r="I58" s="32">
        <v>0.79910714285714302</v>
      </c>
      <c r="J58" s="32">
        <v>0.96250000000000002</v>
      </c>
      <c r="M58" s="32">
        <v>2700000</v>
      </c>
      <c r="N58" s="2">
        <v>1.0775185185185201</v>
      </c>
      <c r="O58" s="2">
        <v>1.19362962962963</v>
      </c>
      <c r="P58" s="2">
        <v>0</v>
      </c>
      <c r="Q58" s="2">
        <v>1.2055555555555602</v>
      </c>
      <c r="R58" s="2">
        <v>2.4062962962963002</v>
      </c>
      <c r="S58" s="2">
        <v>1.37361111111111</v>
      </c>
      <c r="T58" s="2">
        <v>0.780555555555556</v>
      </c>
      <c r="U58" s="2">
        <v>0.93148148148148102</v>
      </c>
    </row>
    <row r="59" spans="1:21" x14ac:dyDescent="0.35">
      <c r="A59" s="32">
        <v>2850000</v>
      </c>
      <c r="B59" s="32"/>
      <c r="C59" s="32">
        <v>1.07870175438597</v>
      </c>
      <c r="D59" s="32">
        <v>1.21501754385965</v>
      </c>
      <c r="E59" s="32">
        <v>0</v>
      </c>
      <c r="F59" s="32">
        <v>1.2289473684210499</v>
      </c>
      <c r="G59" s="32">
        <v>2.4743859649122801</v>
      </c>
      <c r="H59" s="32">
        <v>1.38026315789474</v>
      </c>
      <c r="I59" s="32">
        <v>0.807894736842105</v>
      </c>
      <c r="J59" s="32">
        <v>0.97719298245614006</v>
      </c>
      <c r="M59" s="32">
        <v>2750000</v>
      </c>
      <c r="N59" s="2">
        <v>1.07792727272727</v>
      </c>
      <c r="O59" s="2">
        <v>1.20101818181818</v>
      </c>
      <c r="P59" s="2">
        <v>0</v>
      </c>
      <c r="Q59" s="2">
        <v>1.2136363636363601</v>
      </c>
      <c r="R59" s="2">
        <v>2.4298181818181797</v>
      </c>
      <c r="S59" s="2">
        <v>1.3759090909090899</v>
      </c>
      <c r="T59" s="2">
        <v>0.79</v>
      </c>
      <c r="U59" s="2">
        <v>0.94727272727272693</v>
      </c>
    </row>
    <row r="60" spans="1:21" x14ac:dyDescent="0.35">
      <c r="A60" s="32">
        <v>2900000</v>
      </c>
      <c r="B60" s="32"/>
      <c r="C60" s="32">
        <v>1.0790689655172401</v>
      </c>
      <c r="D60" s="32">
        <v>1.2216551724137901</v>
      </c>
      <c r="E60" s="32">
        <v>0</v>
      </c>
      <c r="F60" s="32">
        <v>1.2362068965517199</v>
      </c>
      <c r="G60" s="32">
        <v>2.4955172413793103</v>
      </c>
      <c r="H60" s="32">
        <v>1.3823275862069</v>
      </c>
      <c r="I60" s="32">
        <v>0.81637931034482802</v>
      </c>
      <c r="J60" s="32">
        <v>0.99137931034482796</v>
      </c>
      <c r="M60" s="32">
        <v>2800000</v>
      </c>
      <c r="N60" s="2">
        <v>1.07832142857143</v>
      </c>
      <c r="O60" s="2">
        <v>1.2081428571428601</v>
      </c>
      <c r="P60" s="2">
        <v>0</v>
      </c>
      <c r="Q60" s="2">
        <v>1.22142857142857</v>
      </c>
      <c r="R60" s="2">
        <v>2.4525000000000001</v>
      </c>
      <c r="S60" s="2">
        <v>1.378125</v>
      </c>
      <c r="T60" s="2">
        <v>0.79910714285714302</v>
      </c>
      <c r="U60" s="2">
        <v>0.96250000000000002</v>
      </c>
    </row>
    <row r="61" spans="1:21" x14ac:dyDescent="0.35">
      <c r="A61" s="32">
        <v>2950000</v>
      </c>
      <c r="B61" s="32"/>
      <c r="C61" s="32">
        <v>1.07942372881356</v>
      </c>
      <c r="D61" s="32">
        <v>1.2280677966101701</v>
      </c>
      <c r="E61" s="32">
        <v>0</v>
      </c>
      <c r="F61" s="32">
        <v>1.2432203389830501</v>
      </c>
      <c r="G61" s="32">
        <v>2.5159322033898297</v>
      </c>
      <c r="H61" s="32">
        <v>1.38432203389831</v>
      </c>
      <c r="I61" s="32">
        <v>0.82457627118644095</v>
      </c>
      <c r="J61" s="32">
        <v>1.0050847457627099</v>
      </c>
      <c r="M61" s="32">
        <v>2850000</v>
      </c>
      <c r="N61" s="2">
        <v>1.07870175438597</v>
      </c>
      <c r="O61" s="2">
        <v>1.21501754385965</v>
      </c>
      <c r="P61" s="2">
        <v>0</v>
      </c>
      <c r="Q61" s="2">
        <v>1.2289473684210499</v>
      </c>
      <c r="R61" s="2">
        <v>2.4743859649122801</v>
      </c>
      <c r="S61" s="2">
        <v>1.38026315789474</v>
      </c>
      <c r="T61" s="2">
        <v>0.807894736842105</v>
      </c>
      <c r="U61" s="2">
        <v>0.97719298245614006</v>
      </c>
    </row>
    <row r="62" spans="1:21" x14ac:dyDescent="0.35">
      <c r="A62" s="32">
        <v>3000000</v>
      </c>
      <c r="B62" s="32">
        <v>3</v>
      </c>
      <c r="C62" s="32">
        <v>1.0797666666666701</v>
      </c>
      <c r="D62" s="32">
        <v>1.23426666666667</v>
      </c>
      <c r="E62" s="32">
        <v>0</v>
      </c>
      <c r="F62" s="32">
        <v>1.25</v>
      </c>
      <c r="G62" s="32">
        <v>2.5356666666666703</v>
      </c>
      <c r="H62" s="32">
        <v>1.38625</v>
      </c>
      <c r="I62" s="32">
        <v>0.83250000000000013</v>
      </c>
      <c r="J62" s="32">
        <v>1.01833333333333</v>
      </c>
      <c r="M62" s="32">
        <v>2900000</v>
      </c>
      <c r="N62" s="2">
        <v>1.0790689655172401</v>
      </c>
      <c r="O62" s="2">
        <v>1.2216551724137901</v>
      </c>
      <c r="P62" s="2">
        <v>0</v>
      </c>
      <c r="Q62" s="2">
        <v>1.2362068965517199</v>
      </c>
      <c r="R62" s="2">
        <v>2.4955172413793103</v>
      </c>
      <c r="S62" s="2">
        <v>1.3823275862069</v>
      </c>
      <c r="T62" s="2">
        <v>0.81637931034482802</v>
      </c>
      <c r="U62" s="2">
        <v>0.99137931034482796</v>
      </c>
    </row>
    <row r="63" spans="1:21" x14ac:dyDescent="0.35">
      <c r="A63" s="32">
        <v>3050000</v>
      </c>
      <c r="B63" s="32"/>
      <c r="C63" s="32">
        <v>1.0800983606557399</v>
      </c>
      <c r="D63" s="32">
        <v>1.2402622950819699</v>
      </c>
      <c r="E63" s="32">
        <v>0</v>
      </c>
      <c r="F63" s="32">
        <v>1.25</v>
      </c>
      <c r="G63" s="32">
        <v>2.55475409836066</v>
      </c>
      <c r="H63" s="32">
        <v>1.38811475409836</v>
      </c>
      <c r="I63" s="32">
        <v>0.85573770491803292</v>
      </c>
      <c r="J63" s="32">
        <v>1.0311475409836099</v>
      </c>
      <c r="M63" s="32">
        <v>2950000</v>
      </c>
      <c r="N63" s="2">
        <v>1.07942372881356</v>
      </c>
      <c r="O63" s="2">
        <v>1.2280677966101701</v>
      </c>
      <c r="P63" s="2">
        <v>0</v>
      </c>
      <c r="Q63" s="2">
        <v>1.2432203389830501</v>
      </c>
      <c r="R63" s="2">
        <v>2.5159322033898297</v>
      </c>
      <c r="S63" s="2">
        <v>1.38432203389831</v>
      </c>
      <c r="T63" s="2">
        <v>0.82457627118644095</v>
      </c>
      <c r="U63" s="2">
        <v>1.0050847457627099</v>
      </c>
    </row>
    <row r="64" spans="1:21" x14ac:dyDescent="0.35">
      <c r="A64" s="32">
        <v>3100000</v>
      </c>
      <c r="B64" s="32"/>
      <c r="C64" s="32">
        <v>1.08041935483871</v>
      </c>
      <c r="D64" s="32">
        <v>1.24606451612903</v>
      </c>
      <c r="E64" s="32">
        <v>0</v>
      </c>
      <c r="F64" s="32">
        <v>1.25</v>
      </c>
      <c r="G64" s="32">
        <v>2.5732258064516103</v>
      </c>
      <c r="H64" s="32">
        <v>1.3899193548387101</v>
      </c>
      <c r="I64" s="32">
        <v>0.87822580645161297</v>
      </c>
      <c r="J64" s="32">
        <v>1.0435483870967699</v>
      </c>
      <c r="M64" s="32">
        <v>3000000</v>
      </c>
      <c r="N64" s="2">
        <v>1.0797666666666701</v>
      </c>
      <c r="O64" s="2">
        <v>1.23426666666667</v>
      </c>
      <c r="P64" s="2">
        <v>0</v>
      </c>
      <c r="Q64" s="2">
        <v>1.25</v>
      </c>
      <c r="R64" s="2">
        <v>2.5356666666666703</v>
      </c>
      <c r="S64" s="2">
        <v>1.38625</v>
      </c>
      <c r="T64" s="2">
        <v>0.83250000000000013</v>
      </c>
      <c r="U64" s="2">
        <v>1.01833333333333</v>
      </c>
    </row>
    <row r="65" spans="1:21" x14ac:dyDescent="0.35">
      <c r="A65" s="32">
        <v>3150000</v>
      </c>
      <c r="B65" s="32"/>
      <c r="C65" s="32">
        <v>1.0807301587301599</v>
      </c>
      <c r="D65" s="32">
        <v>1.25168253968254</v>
      </c>
      <c r="E65" s="32">
        <v>0</v>
      </c>
      <c r="F65" s="32">
        <v>1.25</v>
      </c>
      <c r="G65" s="32">
        <v>2.5911111111111098</v>
      </c>
      <c r="H65" s="32">
        <v>1.3916666666666699</v>
      </c>
      <c r="I65" s="32">
        <v>0.89999999999999991</v>
      </c>
      <c r="J65" s="32">
        <v>1.05555555555556</v>
      </c>
      <c r="M65" s="32">
        <v>3050000</v>
      </c>
      <c r="N65" s="2">
        <v>1.0800983606557399</v>
      </c>
      <c r="O65" s="2">
        <v>1.2402622950819699</v>
      </c>
      <c r="P65" s="2">
        <v>0</v>
      </c>
      <c r="Q65" s="2">
        <v>1.25</v>
      </c>
      <c r="R65" s="2">
        <v>2.55475409836066</v>
      </c>
      <c r="S65" s="2">
        <v>1.38811475409836</v>
      </c>
      <c r="T65" s="2">
        <v>0.85573770491803292</v>
      </c>
      <c r="U65" s="2">
        <v>1.0311475409836099</v>
      </c>
    </row>
    <row r="66" spans="1:21" x14ac:dyDescent="0.35">
      <c r="A66" s="32">
        <v>3200000</v>
      </c>
      <c r="B66" s="32"/>
      <c r="C66" s="32">
        <v>1.0810312500000001</v>
      </c>
      <c r="D66" s="32">
        <v>1.257125</v>
      </c>
      <c r="E66" s="32">
        <v>0</v>
      </c>
      <c r="F66" s="32">
        <v>1.25</v>
      </c>
      <c r="G66" s="32">
        <v>2.6084375</v>
      </c>
      <c r="H66" s="32">
        <v>1.3933593750000002</v>
      </c>
      <c r="I66" s="32">
        <v>0.92109375000000004</v>
      </c>
      <c r="J66" s="32">
        <v>1.0671875000000002</v>
      </c>
      <c r="M66" s="32">
        <v>3100000</v>
      </c>
      <c r="N66" s="2">
        <v>1.08041935483871</v>
      </c>
      <c r="O66" s="2">
        <v>1.24606451612903</v>
      </c>
      <c r="P66" s="2">
        <v>0</v>
      </c>
      <c r="Q66" s="2">
        <v>1.25</v>
      </c>
      <c r="R66" s="2">
        <v>2.5732258064516103</v>
      </c>
      <c r="S66" s="2">
        <v>1.3899193548387101</v>
      </c>
      <c r="T66" s="2">
        <v>0.87822580645161297</v>
      </c>
      <c r="U66" s="2">
        <v>1.0435483870967699</v>
      </c>
    </row>
    <row r="67" spans="1:21" x14ac:dyDescent="0.35">
      <c r="A67" s="32">
        <v>3250000</v>
      </c>
      <c r="B67" s="32"/>
      <c r="C67" s="32">
        <v>1.0813230769230802</v>
      </c>
      <c r="D67" s="32">
        <v>1.2624</v>
      </c>
      <c r="E67" s="32">
        <v>0</v>
      </c>
      <c r="F67" s="32">
        <v>1.25</v>
      </c>
      <c r="G67" s="32">
        <v>2.6252307692307699</v>
      </c>
      <c r="H67" s="32">
        <v>1.395</v>
      </c>
      <c r="I67" s="32">
        <v>0.9415384615384621</v>
      </c>
      <c r="J67" s="32">
        <v>1.0784615384615399</v>
      </c>
      <c r="M67" s="32">
        <v>3150000</v>
      </c>
      <c r="N67" s="2">
        <v>1.0807301587301599</v>
      </c>
      <c r="O67" s="2">
        <v>1.25168253968254</v>
      </c>
      <c r="P67" s="2">
        <v>0</v>
      </c>
      <c r="Q67" s="2">
        <v>1.25</v>
      </c>
      <c r="R67" s="2">
        <v>2.5911111111111098</v>
      </c>
      <c r="S67" s="2">
        <v>1.3916666666666699</v>
      </c>
      <c r="T67" s="2">
        <v>0.89999999999999991</v>
      </c>
      <c r="U67" s="2">
        <v>1.05555555555556</v>
      </c>
    </row>
    <row r="68" spans="1:21" x14ac:dyDescent="0.35">
      <c r="A68" s="32">
        <v>3300000</v>
      </c>
      <c r="B68" s="32"/>
      <c r="C68" s="32">
        <v>1.08160606060606</v>
      </c>
      <c r="D68" s="32">
        <v>1.2675151515151502</v>
      </c>
      <c r="E68" s="32">
        <v>0</v>
      </c>
      <c r="F68" s="32">
        <v>1.25</v>
      </c>
      <c r="G68" s="32">
        <v>2.6415151515151498</v>
      </c>
      <c r="H68" s="32">
        <v>1.3965909090909101</v>
      </c>
      <c r="I68" s="32">
        <v>0.96136363636363609</v>
      </c>
      <c r="J68" s="32">
        <v>1.08939393939394</v>
      </c>
      <c r="M68" s="32">
        <v>3200000</v>
      </c>
      <c r="N68" s="2">
        <v>1.0810312500000001</v>
      </c>
      <c r="O68" s="2">
        <v>1.257125</v>
      </c>
      <c r="P68" s="2">
        <v>0</v>
      </c>
      <c r="Q68" s="2">
        <v>1.25</v>
      </c>
      <c r="R68" s="2">
        <v>2.6084375</v>
      </c>
      <c r="S68" s="2">
        <v>1.3933593750000002</v>
      </c>
      <c r="T68" s="2">
        <v>0.92109375000000004</v>
      </c>
      <c r="U68" s="2">
        <v>1.0671875000000002</v>
      </c>
    </row>
    <row r="69" spans="1:21" x14ac:dyDescent="0.35">
      <c r="A69" s="32">
        <v>3350000</v>
      </c>
      <c r="B69" s="32"/>
      <c r="C69" s="32">
        <v>1.0818805970149301</v>
      </c>
      <c r="D69" s="32">
        <v>1.2724776119403001</v>
      </c>
      <c r="E69" s="32">
        <v>0</v>
      </c>
      <c r="F69" s="32">
        <v>1.25</v>
      </c>
      <c r="G69" s="32">
        <v>2.6573134328358199</v>
      </c>
      <c r="H69" s="32">
        <v>1.3981343283582102</v>
      </c>
      <c r="I69" s="32">
        <v>0.98059701492537299</v>
      </c>
      <c r="J69" s="32">
        <v>1.0999999999999999</v>
      </c>
      <c r="M69" s="32">
        <v>3250000</v>
      </c>
      <c r="N69" s="2">
        <v>1.0813230769230802</v>
      </c>
      <c r="O69" s="2">
        <v>1.2624</v>
      </c>
      <c r="P69" s="2">
        <v>0</v>
      </c>
      <c r="Q69" s="2">
        <v>1.25</v>
      </c>
      <c r="R69" s="2">
        <v>2.6252307692307699</v>
      </c>
      <c r="S69" s="2">
        <v>1.395</v>
      </c>
      <c r="T69" s="2">
        <v>0.9415384615384621</v>
      </c>
      <c r="U69" s="2">
        <v>1.0784615384615399</v>
      </c>
    </row>
    <row r="70" spans="1:21" x14ac:dyDescent="0.35">
      <c r="A70" s="32">
        <v>3400000</v>
      </c>
      <c r="B70" s="32"/>
      <c r="C70" s="32">
        <v>1.08214705882353</v>
      </c>
      <c r="D70" s="32">
        <v>1.27729411764706</v>
      </c>
      <c r="E70" s="32">
        <v>0</v>
      </c>
      <c r="F70" s="32">
        <v>1.25</v>
      </c>
      <c r="G70" s="32">
        <v>2.67264705882353</v>
      </c>
      <c r="H70" s="32">
        <v>1.39963235294118</v>
      </c>
      <c r="I70" s="32">
        <v>0.99926470588235294</v>
      </c>
      <c r="J70" s="32">
        <v>1.11029411764706</v>
      </c>
      <c r="M70" s="32">
        <v>3300000</v>
      </c>
      <c r="N70" s="2">
        <v>1.08160606060606</v>
      </c>
      <c r="O70" s="2">
        <v>1.2675151515151502</v>
      </c>
      <c r="P70" s="2">
        <v>0</v>
      </c>
      <c r="Q70" s="2">
        <v>1.25</v>
      </c>
      <c r="R70" s="2">
        <v>2.6415151515151498</v>
      </c>
      <c r="S70" s="2">
        <v>1.3965909090909101</v>
      </c>
      <c r="T70" s="2">
        <v>0.96136363636363609</v>
      </c>
      <c r="U70" s="2">
        <v>1.08939393939394</v>
      </c>
    </row>
    <row r="71" spans="1:21" x14ac:dyDescent="0.35">
      <c r="A71" s="32">
        <v>3450000</v>
      </c>
      <c r="B71" s="32"/>
      <c r="C71" s="32">
        <v>1.08240579710145</v>
      </c>
      <c r="D71" s="32">
        <v>1.2819710144927501</v>
      </c>
      <c r="E71" s="32">
        <v>0</v>
      </c>
      <c r="F71" s="32">
        <v>1.25</v>
      </c>
      <c r="G71" s="32">
        <v>2.6875362318840601</v>
      </c>
      <c r="H71" s="32">
        <v>1.4010869565217399</v>
      </c>
      <c r="I71" s="32">
        <v>1.01739130434783</v>
      </c>
      <c r="J71" s="32">
        <v>1.12028985507246</v>
      </c>
      <c r="M71" s="32">
        <v>3350000</v>
      </c>
      <c r="N71" s="2">
        <v>1.0818805970149301</v>
      </c>
      <c r="O71" s="2">
        <v>1.2724776119403001</v>
      </c>
      <c r="P71" s="2">
        <v>0</v>
      </c>
      <c r="Q71" s="2">
        <v>1.25</v>
      </c>
      <c r="R71" s="2">
        <v>2.6573134328358199</v>
      </c>
      <c r="S71" s="2">
        <v>1.3981343283582102</v>
      </c>
      <c r="T71" s="2">
        <v>0.98059701492537299</v>
      </c>
      <c r="U71" s="2">
        <v>1.0999999999999999</v>
      </c>
    </row>
    <row r="72" spans="1:21" x14ac:dyDescent="0.35">
      <c r="A72" s="32">
        <v>3500000</v>
      </c>
      <c r="B72" s="32"/>
      <c r="C72" s="32">
        <v>1.0826571428571401</v>
      </c>
      <c r="D72" s="32">
        <v>1.2865142857142899</v>
      </c>
      <c r="E72" s="32">
        <v>0</v>
      </c>
      <c r="F72" s="32">
        <v>1.25</v>
      </c>
      <c r="G72" s="32">
        <v>2.702</v>
      </c>
      <c r="H72" s="32">
        <v>1.4024999999999999</v>
      </c>
      <c r="I72" s="32">
        <v>1.0349999999999999</v>
      </c>
      <c r="J72" s="32">
        <v>1.1299999999999999</v>
      </c>
      <c r="M72" s="32">
        <v>3400000</v>
      </c>
      <c r="N72" s="2">
        <v>1.08214705882353</v>
      </c>
      <c r="O72" s="2">
        <v>1.27729411764706</v>
      </c>
      <c r="P72" s="2">
        <v>0</v>
      </c>
      <c r="Q72" s="2">
        <v>1.25</v>
      </c>
      <c r="R72" s="2">
        <v>2.67264705882353</v>
      </c>
      <c r="S72" s="2">
        <v>1.39963235294118</v>
      </c>
      <c r="T72" s="2">
        <v>0.99926470588235294</v>
      </c>
      <c r="U72" s="2">
        <v>1.11029411764706</v>
      </c>
    </row>
    <row r="73" spans="1:21" x14ac:dyDescent="0.35">
      <c r="A73" s="32">
        <v>3550000</v>
      </c>
      <c r="B73" s="32"/>
      <c r="C73" s="32">
        <v>1.0829014084507</v>
      </c>
      <c r="D73" s="32">
        <v>1.29092957746479</v>
      </c>
      <c r="E73" s="32">
        <v>0</v>
      </c>
      <c r="F73" s="32">
        <v>1.25</v>
      </c>
      <c r="G73" s="32">
        <v>2.7160563380281699</v>
      </c>
      <c r="H73" s="32">
        <v>1.40387323943662</v>
      </c>
      <c r="I73" s="32">
        <v>1.05211267605634</v>
      </c>
      <c r="J73" s="32">
        <v>1.1394366197183099</v>
      </c>
      <c r="M73" s="32">
        <v>3450000</v>
      </c>
      <c r="N73" s="2">
        <v>1.08240579710145</v>
      </c>
      <c r="O73" s="2">
        <v>1.2819710144927501</v>
      </c>
      <c r="P73" s="2">
        <v>0</v>
      </c>
      <c r="Q73" s="2">
        <v>1.25</v>
      </c>
      <c r="R73" s="2">
        <v>2.6875362318840601</v>
      </c>
      <c r="S73" s="2">
        <v>1.4010869565217399</v>
      </c>
      <c r="T73" s="2">
        <v>1.01739130434783</v>
      </c>
      <c r="U73" s="2">
        <v>1.12028985507246</v>
      </c>
    </row>
    <row r="74" spans="1:21" x14ac:dyDescent="0.35">
      <c r="A74" s="32">
        <v>3600000</v>
      </c>
      <c r="B74" s="32"/>
      <c r="C74" s="32">
        <v>1.08313888888889</v>
      </c>
      <c r="D74" s="32">
        <v>1.2952222222222201</v>
      </c>
      <c r="E74" s="32">
        <v>0</v>
      </c>
      <c r="F74" s="32">
        <v>1.25</v>
      </c>
      <c r="G74" s="32">
        <v>2.7297222222222199</v>
      </c>
      <c r="H74" s="32">
        <v>1.4052083333333301</v>
      </c>
      <c r="I74" s="32">
        <v>1.0687500000000001</v>
      </c>
      <c r="J74" s="32">
        <v>1.1486111111111099</v>
      </c>
      <c r="M74" s="32">
        <v>3500000</v>
      </c>
      <c r="N74" s="2">
        <v>1.0826571428571401</v>
      </c>
      <c r="O74" s="2">
        <v>1.2865142857142899</v>
      </c>
      <c r="P74" s="2">
        <v>0</v>
      </c>
      <c r="Q74" s="2">
        <v>1.25</v>
      </c>
      <c r="R74" s="2">
        <v>2.702</v>
      </c>
      <c r="S74" s="2">
        <v>1.4024999999999999</v>
      </c>
      <c r="T74" s="2">
        <v>1.0349999999999999</v>
      </c>
      <c r="U74" s="2">
        <v>1.1299999999999999</v>
      </c>
    </row>
    <row r="75" spans="1:21" x14ac:dyDescent="0.35">
      <c r="A75" s="32">
        <v>3650000</v>
      </c>
      <c r="B75" s="32"/>
      <c r="C75" s="32">
        <v>1.0833698630137001</v>
      </c>
      <c r="D75" s="32">
        <v>1.2993972602739701</v>
      </c>
      <c r="E75" s="32">
        <v>0</v>
      </c>
      <c r="F75" s="32">
        <v>1.25</v>
      </c>
      <c r="G75" s="32">
        <v>2.7430136986301399</v>
      </c>
      <c r="H75" s="32">
        <v>1.4065068493150701</v>
      </c>
      <c r="I75" s="32">
        <v>1.0849315068493202</v>
      </c>
      <c r="J75" s="32">
        <v>1.15753424657534</v>
      </c>
      <c r="M75" s="32">
        <v>3550000</v>
      </c>
      <c r="N75" s="2">
        <v>1.0829014084507</v>
      </c>
      <c r="O75" s="2">
        <v>1.29092957746479</v>
      </c>
      <c r="P75" s="2">
        <v>0</v>
      </c>
      <c r="Q75" s="2">
        <v>1.25</v>
      </c>
      <c r="R75" s="2">
        <v>2.7160563380281699</v>
      </c>
      <c r="S75" s="2">
        <v>1.40387323943662</v>
      </c>
      <c r="T75" s="2">
        <v>1.05211267605634</v>
      </c>
      <c r="U75" s="2">
        <v>1.1394366197183099</v>
      </c>
    </row>
    <row r="76" spans="1:21" x14ac:dyDescent="0.35">
      <c r="A76" s="32">
        <v>3700000</v>
      </c>
      <c r="B76" s="32"/>
      <c r="C76" s="32">
        <v>1.08359459459459</v>
      </c>
      <c r="D76" s="32">
        <v>1.30345945945946</v>
      </c>
      <c r="E76" s="32">
        <v>0</v>
      </c>
      <c r="F76" s="32">
        <v>1.25</v>
      </c>
      <c r="G76" s="32">
        <v>2.7559459459459501</v>
      </c>
      <c r="H76" s="32">
        <v>1.4077702702702701</v>
      </c>
      <c r="I76" s="32">
        <v>1.1006756756756801</v>
      </c>
      <c r="J76" s="32">
        <v>1.16621621621622</v>
      </c>
      <c r="M76" s="32">
        <v>3600000</v>
      </c>
      <c r="N76" s="2">
        <v>1.08313888888889</v>
      </c>
      <c r="O76" s="2">
        <v>1.2952222222222201</v>
      </c>
      <c r="P76" s="2">
        <v>0</v>
      </c>
      <c r="Q76" s="2">
        <v>1.25</v>
      </c>
      <c r="R76" s="2">
        <v>2.7297222222222199</v>
      </c>
      <c r="S76" s="2">
        <v>1.4052083333333301</v>
      </c>
      <c r="T76" s="2">
        <v>1.0687500000000001</v>
      </c>
      <c r="U76" s="2">
        <v>1.1486111111111099</v>
      </c>
    </row>
    <row r="77" spans="1:21" x14ac:dyDescent="0.35">
      <c r="A77" s="32">
        <v>3750000</v>
      </c>
      <c r="B77" s="32"/>
      <c r="C77" s="32">
        <v>1.08381333333333</v>
      </c>
      <c r="D77" s="32">
        <v>1.30741333333333</v>
      </c>
      <c r="E77" s="32">
        <v>0</v>
      </c>
      <c r="F77" s="32">
        <v>1.25</v>
      </c>
      <c r="G77" s="32">
        <v>2.76853333333333</v>
      </c>
      <c r="H77" s="32">
        <v>1.409</v>
      </c>
      <c r="I77" s="32">
        <v>1.1159999999999999</v>
      </c>
      <c r="J77" s="32">
        <v>1.1746666666666701</v>
      </c>
      <c r="M77" s="32">
        <v>3650000</v>
      </c>
      <c r="N77" s="2">
        <v>1.0833698630137001</v>
      </c>
      <c r="O77" s="2">
        <v>1.2993972602739701</v>
      </c>
      <c r="P77" s="2">
        <v>0</v>
      </c>
      <c r="Q77" s="2">
        <v>1.25</v>
      </c>
      <c r="R77" s="2">
        <v>2.7430136986301399</v>
      </c>
      <c r="S77" s="2">
        <v>1.4065068493150701</v>
      </c>
      <c r="T77" s="2">
        <v>1.0849315068493202</v>
      </c>
      <c r="U77" s="2">
        <v>1.15753424657534</v>
      </c>
    </row>
    <row r="78" spans="1:21" x14ac:dyDescent="0.35">
      <c r="A78" s="32">
        <v>3800000</v>
      </c>
      <c r="B78" s="32"/>
      <c r="C78" s="32">
        <v>1.0840263157894701</v>
      </c>
      <c r="D78" s="32">
        <v>1.31126315789474</v>
      </c>
      <c r="E78" s="32">
        <v>0</v>
      </c>
      <c r="F78" s="32">
        <v>1.25</v>
      </c>
      <c r="G78" s="32">
        <v>2.78078947368421</v>
      </c>
      <c r="H78" s="32">
        <v>1.41019736842105</v>
      </c>
      <c r="I78" s="32">
        <v>1.13092105263158</v>
      </c>
      <c r="J78" s="32">
        <v>1.1828947368421101</v>
      </c>
      <c r="M78" s="32">
        <v>3700000</v>
      </c>
      <c r="N78" s="2">
        <v>1.08359459459459</v>
      </c>
      <c r="O78" s="2">
        <v>1.30345945945946</v>
      </c>
      <c r="P78" s="2">
        <v>0</v>
      </c>
      <c r="Q78" s="2">
        <v>1.25</v>
      </c>
      <c r="R78" s="2">
        <v>2.7559459459459501</v>
      </c>
      <c r="S78" s="2">
        <v>1.4077702702702701</v>
      </c>
      <c r="T78" s="2">
        <v>1.1006756756756801</v>
      </c>
      <c r="U78" s="2">
        <v>1.16621621621622</v>
      </c>
    </row>
    <row r="79" spans="1:21" x14ac:dyDescent="0.35">
      <c r="A79" s="32">
        <v>3850000</v>
      </c>
      <c r="B79" s="32"/>
      <c r="C79" s="32">
        <v>1.08423376623377</v>
      </c>
      <c r="D79" s="32">
        <v>1.3150129870129901</v>
      </c>
      <c r="E79" s="32">
        <v>0</v>
      </c>
      <c r="F79" s="32">
        <v>1.25</v>
      </c>
      <c r="G79" s="32">
        <v>2.7927272727272698</v>
      </c>
      <c r="H79" s="32">
        <v>1.4113636363636399</v>
      </c>
      <c r="I79" s="32">
        <v>1.1454545454545499</v>
      </c>
      <c r="J79" s="32">
        <v>1.19090909090909</v>
      </c>
      <c r="M79" s="32">
        <v>3750000</v>
      </c>
      <c r="N79" s="2">
        <v>1.08381333333333</v>
      </c>
      <c r="O79" s="2">
        <v>1.30741333333333</v>
      </c>
      <c r="P79" s="2">
        <v>0</v>
      </c>
      <c r="Q79" s="2">
        <v>1.25</v>
      </c>
      <c r="R79" s="2">
        <v>2.76853333333333</v>
      </c>
      <c r="S79" s="2">
        <v>1.409</v>
      </c>
      <c r="T79" s="2">
        <v>1.1159999999999999</v>
      </c>
      <c r="U79" s="2">
        <v>1.1746666666666701</v>
      </c>
    </row>
    <row r="80" spans="1:21" x14ac:dyDescent="0.35">
      <c r="A80" s="32">
        <v>3900000</v>
      </c>
      <c r="B80" s="32"/>
      <c r="C80" s="32">
        <v>1.0844358974359001</v>
      </c>
      <c r="D80" s="32">
        <v>1.31866666666667</v>
      </c>
      <c r="E80" s="32">
        <v>0</v>
      </c>
      <c r="F80" s="32">
        <v>1.25</v>
      </c>
      <c r="G80" s="32">
        <v>2.8043589743589701</v>
      </c>
      <c r="H80" s="32">
        <v>1.4125000000000001</v>
      </c>
      <c r="I80" s="32">
        <v>1.1596153846153801</v>
      </c>
      <c r="J80" s="32">
        <v>1.19871794871795</v>
      </c>
      <c r="M80" s="32">
        <v>3800000</v>
      </c>
      <c r="N80" s="2">
        <v>1.0840263157894701</v>
      </c>
      <c r="O80" s="2">
        <v>1.31126315789474</v>
      </c>
      <c r="P80" s="2">
        <v>0</v>
      </c>
      <c r="Q80" s="2">
        <v>1.25</v>
      </c>
      <c r="R80" s="2">
        <v>2.78078947368421</v>
      </c>
      <c r="S80" s="2">
        <v>1.41019736842105</v>
      </c>
      <c r="T80" s="2">
        <v>1.13092105263158</v>
      </c>
      <c r="U80" s="2">
        <v>1.1828947368421101</v>
      </c>
    </row>
    <row r="81" spans="1:21" x14ac:dyDescent="0.35">
      <c r="A81" s="32">
        <v>3950000</v>
      </c>
      <c r="B81" s="32"/>
      <c r="C81" s="32">
        <v>1.08463291139241</v>
      </c>
      <c r="D81" s="32">
        <v>1.3222278481012701</v>
      </c>
      <c r="E81" s="32">
        <v>0</v>
      </c>
      <c r="F81" s="32">
        <v>1.25</v>
      </c>
      <c r="G81" s="32">
        <v>2.8156962025316501</v>
      </c>
      <c r="H81" s="32">
        <v>1.41360759493671</v>
      </c>
      <c r="I81" s="32">
        <v>1.17341772151899</v>
      </c>
      <c r="J81" s="32">
        <v>1.20632911392405</v>
      </c>
      <c r="M81" s="32">
        <v>3850000</v>
      </c>
      <c r="N81" s="2">
        <v>1.08423376623377</v>
      </c>
      <c r="O81" s="2">
        <v>1.3150129870129901</v>
      </c>
      <c r="P81" s="2">
        <v>0</v>
      </c>
      <c r="Q81" s="2">
        <v>1.25</v>
      </c>
      <c r="R81" s="2">
        <v>2.7927272727272698</v>
      </c>
      <c r="S81" s="2">
        <v>1.4113636363636399</v>
      </c>
      <c r="T81" s="2">
        <v>1.1454545454545499</v>
      </c>
      <c r="U81" s="2">
        <v>1.19090909090909</v>
      </c>
    </row>
    <row r="82" spans="1:21" x14ac:dyDescent="0.35">
      <c r="A82" s="32">
        <v>4000000</v>
      </c>
      <c r="B82" s="32">
        <v>4</v>
      </c>
      <c r="C82" s="32">
        <v>1.0848249999999999</v>
      </c>
      <c r="D82" s="32">
        <v>1.3256999999999999</v>
      </c>
      <c r="E82" s="32">
        <v>0</v>
      </c>
      <c r="F82" s="32">
        <v>1.25</v>
      </c>
      <c r="G82" s="32">
        <v>2.8267500000000001</v>
      </c>
      <c r="H82" s="32">
        <v>1.4146874999999999</v>
      </c>
      <c r="I82" s="32">
        <v>1.1868750000000001</v>
      </c>
      <c r="J82" s="32">
        <v>1.2137500000000001</v>
      </c>
      <c r="M82" s="32">
        <v>3900000</v>
      </c>
      <c r="N82" s="2">
        <v>1.0844358974359001</v>
      </c>
      <c r="O82" s="2">
        <v>1.31866666666667</v>
      </c>
      <c r="P82" s="2">
        <v>0</v>
      </c>
      <c r="Q82" s="2">
        <v>1.25</v>
      </c>
      <c r="R82" s="2">
        <v>2.8043589743589701</v>
      </c>
      <c r="S82" s="2">
        <v>1.4125000000000001</v>
      </c>
      <c r="T82" s="2">
        <v>1.1596153846153801</v>
      </c>
      <c r="U82" s="2">
        <v>1.19871794871795</v>
      </c>
    </row>
    <row r="83" spans="1:21" x14ac:dyDescent="0.35">
      <c r="A83" s="32">
        <v>4050000</v>
      </c>
      <c r="B83" s="32"/>
      <c r="C83" s="32">
        <v>1.0850123456790099</v>
      </c>
      <c r="D83" s="32">
        <v>1.3290864197530901</v>
      </c>
      <c r="E83" s="32">
        <v>0</v>
      </c>
      <c r="F83" s="32">
        <v>1.25</v>
      </c>
      <c r="G83" s="32">
        <v>2.8375308641975301</v>
      </c>
      <c r="H83" s="32">
        <v>1.4157407407407401</v>
      </c>
      <c r="I83" s="32">
        <v>1.2</v>
      </c>
      <c r="J83" s="32">
        <v>1.2209876543209901</v>
      </c>
      <c r="M83" s="32">
        <v>3950000</v>
      </c>
      <c r="N83" s="2">
        <v>1.08463291139241</v>
      </c>
      <c r="O83" s="2">
        <v>1.3222278481012701</v>
      </c>
      <c r="P83" s="2">
        <v>0</v>
      </c>
      <c r="Q83" s="2">
        <v>1.25</v>
      </c>
      <c r="R83" s="2">
        <v>2.8156962025316501</v>
      </c>
      <c r="S83" s="2">
        <v>1.41360759493671</v>
      </c>
      <c r="T83" s="2">
        <v>1.17341772151899</v>
      </c>
      <c r="U83" s="2">
        <v>1.20632911392405</v>
      </c>
    </row>
    <row r="84" spans="1:21" x14ac:dyDescent="0.35">
      <c r="A84" s="32">
        <v>4100000</v>
      </c>
      <c r="B84" s="32"/>
      <c r="C84" s="32">
        <v>1.0851951219512201</v>
      </c>
      <c r="D84" s="32">
        <v>1.33239024390244</v>
      </c>
      <c r="E84" s="32">
        <v>0</v>
      </c>
      <c r="F84" s="32">
        <v>1.25</v>
      </c>
      <c r="G84" s="32">
        <v>2.8480487804878099</v>
      </c>
      <c r="H84" s="32">
        <v>1.4167682926829299</v>
      </c>
      <c r="I84" s="32">
        <v>1.2128048780487799</v>
      </c>
      <c r="J84" s="32">
        <v>1.2280487804878</v>
      </c>
      <c r="M84" s="32">
        <v>4000000</v>
      </c>
      <c r="N84" s="2">
        <v>1.0848249999999999</v>
      </c>
      <c r="O84" s="2">
        <v>1.3256999999999999</v>
      </c>
      <c r="P84" s="2">
        <v>0</v>
      </c>
      <c r="Q84" s="2">
        <v>1.25</v>
      </c>
      <c r="R84" s="2">
        <v>2.8267500000000001</v>
      </c>
      <c r="S84" s="2">
        <v>1.4146874999999999</v>
      </c>
      <c r="T84" s="2">
        <v>1.1868750000000001</v>
      </c>
      <c r="U84" s="2">
        <v>1.2137500000000001</v>
      </c>
    </row>
    <row r="85" spans="1:21" x14ac:dyDescent="0.35">
      <c r="A85" s="32">
        <v>4150000</v>
      </c>
      <c r="B85" s="32"/>
      <c r="C85" s="32">
        <v>1.0853734939759001</v>
      </c>
      <c r="D85" s="32">
        <v>1.33561445783133</v>
      </c>
      <c r="E85" s="32">
        <v>0</v>
      </c>
      <c r="F85" s="32">
        <v>1.25</v>
      </c>
      <c r="G85" s="32">
        <v>2.8583132530120499</v>
      </c>
      <c r="H85" s="32">
        <v>1.4177710843373501</v>
      </c>
      <c r="I85" s="32">
        <v>1.22530120481928</v>
      </c>
      <c r="J85" s="32">
        <v>1.23493975903614</v>
      </c>
      <c r="M85" s="32">
        <v>4050000</v>
      </c>
      <c r="N85" s="2">
        <v>1.0850123456790099</v>
      </c>
      <c r="O85" s="2">
        <v>1.3290864197530901</v>
      </c>
      <c r="P85" s="2">
        <v>0</v>
      </c>
      <c r="Q85" s="2">
        <v>1.25</v>
      </c>
      <c r="R85" s="2">
        <v>2.8375308641975301</v>
      </c>
      <c r="S85" s="2">
        <v>1.4157407407407401</v>
      </c>
      <c r="T85" s="2">
        <v>1.2</v>
      </c>
      <c r="U85" s="2">
        <v>1.2209876543209901</v>
      </c>
    </row>
    <row r="86" spans="1:21" x14ac:dyDescent="0.35">
      <c r="A86" s="32">
        <v>4200000</v>
      </c>
      <c r="B86" s="32"/>
      <c r="C86" s="32">
        <v>1.0855476190476201</v>
      </c>
      <c r="D86" s="32">
        <v>1.3387619047619002</v>
      </c>
      <c r="E86" s="32">
        <v>0</v>
      </c>
      <c r="F86" s="32">
        <v>1.25</v>
      </c>
      <c r="G86" s="32">
        <v>2.8683333333333301</v>
      </c>
      <c r="H86" s="32">
        <v>1.41875</v>
      </c>
      <c r="I86" s="32">
        <v>1.2375</v>
      </c>
      <c r="J86" s="32">
        <v>1.24166666666667</v>
      </c>
      <c r="M86" s="32">
        <v>4100000</v>
      </c>
      <c r="N86" s="2">
        <v>1.0851951219512201</v>
      </c>
      <c r="O86" s="2">
        <v>1.33239024390244</v>
      </c>
      <c r="P86" s="2">
        <v>0</v>
      </c>
      <c r="Q86" s="2">
        <v>1.25</v>
      </c>
      <c r="R86" s="2">
        <v>2.8480487804878099</v>
      </c>
      <c r="S86" s="2">
        <v>1.4167682926829299</v>
      </c>
      <c r="T86" s="2">
        <v>1.2128048780487799</v>
      </c>
      <c r="U86" s="2">
        <v>1.2280487804878</v>
      </c>
    </row>
    <row r="87" spans="1:21" x14ac:dyDescent="0.35">
      <c r="A87" s="32">
        <v>4250000</v>
      </c>
      <c r="B87" s="32"/>
      <c r="C87" s="32">
        <v>1.0857176470588199</v>
      </c>
      <c r="D87" s="32">
        <v>1.34362352941176</v>
      </c>
      <c r="E87" s="32">
        <v>0</v>
      </c>
      <c r="F87" s="32">
        <v>1.25</v>
      </c>
      <c r="G87" s="32">
        <v>2.8781176470588199</v>
      </c>
      <c r="H87" s="32">
        <v>1.41970588235294</v>
      </c>
      <c r="I87" s="32">
        <v>1.24941176470588</v>
      </c>
      <c r="J87" s="32">
        <v>1.24823529411765</v>
      </c>
      <c r="M87" s="32">
        <v>4150000</v>
      </c>
      <c r="N87" s="2">
        <v>1.0853734939759001</v>
      </c>
      <c r="O87" s="2">
        <v>1.33561445783133</v>
      </c>
      <c r="P87" s="2">
        <v>0</v>
      </c>
      <c r="Q87" s="2">
        <v>1.25</v>
      </c>
      <c r="R87" s="2">
        <v>2.8583132530120499</v>
      </c>
      <c r="S87" s="2">
        <v>1.4177710843373501</v>
      </c>
      <c r="T87" s="2">
        <v>1.22530120481928</v>
      </c>
      <c r="U87" s="2">
        <v>1.23493975903614</v>
      </c>
    </row>
    <row r="88" spans="1:21" x14ac:dyDescent="0.35">
      <c r="A88" s="32">
        <v>4300000</v>
      </c>
      <c r="B88" s="32"/>
      <c r="C88" s="32">
        <v>1.0858837209302301</v>
      </c>
      <c r="D88" s="32">
        <v>1.35125581395349</v>
      </c>
      <c r="E88" s="32">
        <v>0</v>
      </c>
      <c r="F88" s="32">
        <v>1.25</v>
      </c>
      <c r="G88" s="32">
        <v>2.8876744186046501</v>
      </c>
      <c r="H88" s="32">
        <v>1.42063953488372</v>
      </c>
      <c r="I88" s="32">
        <v>1.2610465116279101</v>
      </c>
      <c r="J88" s="32">
        <v>1.2546511627907</v>
      </c>
      <c r="M88" s="32">
        <v>4200000</v>
      </c>
      <c r="N88" s="2">
        <v>1.0855476190476201</v>
      </c>
      <c r="O88" s="2">
        <v>1.3387619047619002</v>
      </c>
      <c r="P88" s="2">
        <v>0</v>
      </c>
      <c r="Q88" s="2">
        <v>1.25</v>
      </c>
      <c r="R88" s="2">
        <v>2.8683333333333301</v>
      </c>
      <c r="S88" s="2">
        <v>1.41875</v>
      </c>
      <c r="T88" s="2">
        <v>1.2375</v>
      </c>
      <c r="U88" s="2">
        <v>1.24166666666667</v>
      </c>
    </row>
    <row r="89" spans="1:21" x14ac:dyDescent="0.35">
      <c r="A89" s="32">
        <v>4350000</v>
      </c>
      <c r="B89" s="32"/>
      <c r="C89" s="32">
        <v>1.0860459770114901</v>
      </c>
      <c r="D89" s="32">
        <v>1.35871264367816</v>
      </c>
      <c r="E89" s="32">
        <v>0</v>
      </c>
      <c r="F89" s="32">
        <v>1.25</v>
      </c>
      <c r="G89" s="32">
        <v>2.8970114942528697</v>
      </c>
      <c r="H89" s="32">
        <v>1.4215517241379301</v>
      </c>
      <c r="I89" s="32">
        <v>1.27241379310345</v>
      </c>
      <c r="J89" s="32">
        <v>1.2609195402298898</v>
      </c>
      <c r="M89" s="32">
        <v>4250000</v>
      </c>
      <c r="N89" s="2">
        <v>1.0857176470588199</v>
      </c>
      <c r="O89" s="2">
        <v>1.34362352941176</v>
      </c>
      <c r="P89" s="2">
        <v>0</v>
      </c>
      <c r="Q89" s="2">
        <v>1.25</v>
      </c>
      <c r="R89" s="2">
        <v>2.8781176470588199</v>
      </c>
      <c r="S89" s="2">
        <v>1.41970588235294</v>
      </c>
      <c r="T89" s="2">
        <v>1.24941176470588</v>
      </c>
      <c r="U89" s="2">
        <v>1.24823529411765</v>
      </c>
    </row>
    <row r="90" spans="1:21" x14ac:dyDescent="0.35">
      <c r="A90" s="32">
        <v>4400000</v>
      </c>
      <c r="B90" s="32"/>
      <c r="C90" s="32">
        <v>1.0862045454545499</v>
      </c>
      <c r="D90" s="32">
        <v>1.3660000000000001</v>
      </c>
      <c r="E90" s="32">
        <v>0</v>
      </c>
      <c r="F90" s="32">
        <v>1.25</v>
      </c>
      <c r="G90" s="32">
        <v>2.9061363636363602</v>
      </c>
      <c r="H90" s="32">
        <v>1.42244318181818</v>
      </c>
      <c r="I90" s="32">
        <v>1.2835227272727301</v>
      </c>
      <c r="J90" s="32">
        <v>1.2670454545454501</v>
      </c>
      <c r="M90" s="32">
        <v>4300000</v>
      </c>
      <c r="N90" s="2">
        <v>1.0858837209302301</v>
      </c>
      <c r="O90" s="2">
        <v>1.35125581395349</v>
      </c>
      <c r="P90" s="2">
        <v>0</v>
      </c>
      <c r="Q90" s="2">
        <v>1.25</v>
      </c>
      <c r="R90" s="2">
        <v>2.8876744186046501</v>
      </c>
      <c r="S90" s="2">
        <v>1.42063953488372</v>
      </c>
      <c r="T90" s="2">
        <v>1.2610465116279101</v>
      </c>
      <c r="U90" s="2">
        <v>1.2546511627907</v>
      </c>
    </row>
    <row r="91" spans="1:21" x14ac:dyDescent="0.35">
      <c r="A91" s="32">
        <v>4450000</v>
      </c>
      <c r="B91" s="32"/>
      <c r="C91" s="32">
        <v>1.0863595505618</v>
      </c>
      <c r="D91" s="32">
        <v>1.37312359550562</v>
      </c>
      <c r="E91" s="32">
        <v>0</v>
      </c>
      <c r="F91" s="32">
        <v>1.25</v>
      </c>
      <c r="G91" s="32">
        <v>2.9150561797752799</v>
      </c>
      <c r="H91" s="32">
        <v>1.4233146067415701</v>
      </c>
      <c r="I91" s="32">
        <v>1.2943820224719098</v>
      </c>
      <c r="J91" s="32">
        <v>1.2730337078651699</v>
      </c>
      <c r="M91" s="32">
        <v>4350000</v>
      </c>
      <c r="N91" s="2">
        <v>1.0860459770114901</v>
      </c>
      <c r="O91" s="2">
        <v>1.35871264367816</v>
      </c>
      <c r="P91" s="2">
        <v>0</v>
      </c>
      <c r="Q91" s="2">
        <v>1.25</v>
      </c>
      <c r="R91" s="2">
        <v>2.8970114942528697</v>
      </c>
      <c r="S91" s="2">
        <v>1.4215517241379301</v>
      </c>
      <c r="T91" s="2">
        <v>1.27241379310345</v>
      </c>
      <c r="U91" s="2">
        <v>1.2609195402298898</v>
      </c>
    </row>
    <row r="92" spans="1:21" x14ac:dyDescent="0.35">
      <c r="A92" s="32">
        <v>4500000</v>
      </c>
      <c r="B92" s="32"/>
      <c r="C92" s="32">
        <v>1.0865111111111099</v>
      </c>
      <c r="D92" s="32">
        <v>1.38008888888889</v>
      </c>
      <c r="E92" s="32">
        <v>0</v>
      </c>
      <c r="F92" s="32">
        <v>1.25</v>
      </c>
      <c r="G92" s="32">
        <v>2.9237777777777798</v>
      </c>
      <c r="H92" s="32">
        <v>1.4241666666666699</v>
      </c>
      <c r="I92" s="32">
        <v>1.3050000000000002</v>
      </c>
      <c r="J92" s="32">
        <v>1.2788888888888901</v>
      </c>
      <c r="M92" s="32">
        <v>4400000</v>
      </c>
      <c r="N92" s="2">
        <v>1.0862045454545499</v>
      </c>
      <c r="O92" s="2">
        <v>1.3660000000000001</v>
      </c>
      <c r="P92" s="2">
        <v>0</v>
      </c>
      <c r="Q92" s="2">
        <v>1.25</v>
      </c>
      <c r="R92" s="2">
        <v>2.9061363636363602</v>
      </c>
      <c r="S92" s="2">
        <v>1.42244318181818</v>
      </c>
      <c r="T92" s="2">
        <v>1.2835227272727301</v>
      </c>
      <c r="U92" s="2">
        <v>1.2670454545454501</v>
      </c>
    </row>
    <row r="93" spans="1:21" x14ac:dyDescent="0.35">
      <c r="A93" s="32">
        <v>4550000</v>
      </c>
      <c r="B93" s="32"/>
      <c r="C93" s="32">
        <v>1.0866593406593401</v>
      </c>
      <c r="D93" s="32">
        <v>1.3869010989010999</v>
      </c>
      <c r="E93" s="32">
        <v>0</v>
      </c>
      <c r="F93" s="32">
        <v>1.25</v>
      </c>
      <c r="G93" s="32">
        <v>2.9323076923076901</v>
      </c>
      <c r="H93" s="32">
        <v>1.425</v>
      </c>
      <c r="I93" s="32">
        <v>1.31538461538462</v>
      </c>
      <c r="J93" s="32">
        <v>1.2846153846153801</v>
      </c>
      <c r="M93" s="32">
        <v>4450000</v>
      </c>
      <c r="N93" s="2">
        <v>1.0863595505618</v>
      </c>
      <c r="O93" s="2">
        <v>1.37312359550562</v>
      </c>
      <c r="P93" s="2">
        <v>0</v>
      </c>
      <c r="Q93" s="2">
        <v>1.25</v>
      </c>
      <c r="R93" s="2">
        <v>2.9150561797752799</v>
      </c>
      <c r="S93" s="2">
        <v>1.4233146067415701</v>
      </c>
      <c r="T93" s="2">
        <v>1.2943820224719098</v>
      </c>
      <c r="U93" s="2">
        <v>1.2730337078651699</v>
      </c>
    </row>
    <row r="94" spans="1:21" x14ac:dyDescent="0.35">
      <c r="A94" s="32">
        <v>4600000</v>
      </c>
      <c r="B94" s="32"/>
      <c r="C94" s="32">
        <v>1.08680434782609</v>
      </c>
      <c r="D94" s="32">
        <v>1.3935652173913</v>
      </c>
      <c r="E94" s="32">
        <v>0</v>
      </c>
      <c r="F94" s="32">
        <v>1.25</v>
      </c>
      <c r="G94" s="32">
        <v>2.94065217391304</v>
      </c>
      <c r="H94" s="32">
        <v>1.4258152173912999</v>
      </c>
      <c r="I94" s="32">
        <v>1.3255434782608699</v>
      </c>
      <c r="J94" s="32">
        <v>1.29021739130435</v>
      </c>
      <c r="M94" s="32">
        <v>4500000</v>
      </c>
      <c r="N94" s="2">
        <v>1.0865111111111099</v>
      </c>
      <c r="O94" s="2">
        <v>1.38008888888889</v>
      </c>
      <c r="P94" s="2">
        <v>0</v>
      </c>
      <c r="Q94" s="2">
        <v>1.25</v>
      </c>
      <c r="R94" s="2">
        <v>2.9237777777777798</v>
      </c>
      <c r="S94" s="2">
        <v>1.4241666666666699</v>
      </c>
      <c r="T94" s="2">
        <v>1.3050000000000002</v>
      </c>
      <c r="U94" s="2">
        <v>1.2788888888888901</v>
      </c>
    </row>
    <row r="95" spans="1:21" x14ac:dyDescent="0.35">
      <c r="A95" s="32">
        <v>4650000</v>
      </c>
      <c r="B95" s="32"/>
      <c r="C95" s="32">
        <v>1.08694623655914</v>
      </c>
      <c r="D95" s="32">
        <v>1.4000860215053801</v>
      </c>
      <c r="E95" s="32">
        <v>0</v>
      </c>
      <c r="F95" s="32">
        <v>1.25</v>
      </c>
      <c r="G95" s="32">
        <v>2.9488172043010801</v>
      </c>
      <c r="H95" s="32">
        <v>1.4266129032258099</v>
      </c>
      <c r="I95" s="32">
        <v>1.3354838709677399</v>
      </c>
      <c r="J95" s="32">
        <v>1.2956989247311801</v>
      </c>
      <c r="M95" s="32">
        <v>4550000</v>
      </c>
      <c r="N95" s="2">
        <v>1.0866593406593401</v>
      </c>
      <c r="O95" s="2">
        <v>1.3869010989010999</v>
      </c>
      <c r="P95" s="2">
        <v>0</v>
      </c>
      <c r="Q95" s="2">
        <v>1.25</v>
      </c>
      <c r="R95" s="2">
        <v>2.9323076923076901</v>
      </c>
      <c r="S95" s="2">
        <v>1.425</v>
      </c>
      <c r="T95" s="2">
        <v>1.31538461538462</v>
      </c>
      <c r="U95" s="2">
        <v>1.2846153846153801</v>
      </c>
    </row>
    <row r="96" spans="1:21" x14ac:dyDescent="0.35">
      <c r="A96" s="32">
        <v>4700000</v>
      </c>
      <c r="B96" s="32"/>
      <c r="C96" s="32">
        <v>1.0870851063829801</v>
      </c>
      <c r="D96" s="32">
        <v>1.40646808510638</v>
      </c>
      <c r="E96" s="32">
        <v>0</v>
      </c>
      <c r="F96" s="32">
        <v>1.25</v>
      </c>
      <c r="G96" s="32">
        <v>2.9568085106383002</v>
      </c>
      <c r="H96" s="32">
        <v>1.42739361702128</v>
      </c>
      <c r="I96" s="32">
        <v>1.34521276595745</v>
      </c>
      <c r="J96" s="32">
        <v>1.3010638297872299</v>
      </c>
      <c r="M96" s="32">
        <v>4600000</v>
      </c>
      <c r="N96" s="2">
        <v>1.08680434782609</v>
      </c>
      <c r="O96" s="2">
        <v>1.3935652173913</v>
      </c>
      <c r="P96" s="2">
        <v>0</v>
      </c>
      <c r="Q96" s="2">
        <v>1.25</v>
      </c>
      <c r="R96" s="2">
        <v>2.94065217391304</v>
      </c>
      <c r="S96" s="2">
        <v>1.4258152173912999</v>
      </c>
      <c r="T96" s="2">
        <v>1.3255434782608699</v>
      </c>
      <c r="U96" s="2">
        <v>1.29021739130435</v>
      </c>
    </row>
    <row r="97" spans="1:21" x14ac:dyDescent="0.35">
      <c r="A97" s="32">
        <v>4750000</v>
      </c>
      <c r="B97" s="32"/>
      <c r="C97" s="32">
        <v>1.08722105263158</v>
      </c>
      <c r="D97" s="32">
        <v>1.4127157894736799</v>
      </c>
      <c r="E97" s="32">
        <v>0</v>
      </c>
      <c r="F97" s="32">
        <v>1.25</v>
      </c>
      <c r="G97" s="32">
        <v>2.9646315789473703</v>
      </c>
      <c r="H97" s="32">
        <v>1.4281578947368401</v>
      </c>
      <c r="I97" s="32">
        <v>1.3547368421052599</v>
      </c>
      <c r="J97" s="32">
        <v>1.3063157894736801</v>
      </c>
      <c r="M97" s="32">
        <v>4650000</v>
      </c>
      <c r="N97" s="2">
        <v>1.08694623655914</v>
      </c>
      <c r="O97" s="2">
        <v>1.4000860215053801</v>
      </c>
      <c r="P97" s="2">
        <v>0</v>
      </c>
      <c r="Q97" s="2">
        <v>1.25</v>
      </c>
      <c r="R97" s="2">
        <v>2.9488172043010801</v>
      </c>
      <c r="S97" s="2">
        <v>1.4266129032258099</v>
      </c>
      <c r="T97" s="2">
        <v>1.3354838709677399</v>
      </c>
      <c r="U97" s="2">
        <v>1.2956989247311801</v>
      </c>
    </row>
    <row r="98" spans="1:21" x14ac:dyDescent="0.35">
      <c r="A98" s="32">
        <v>4800000</v>
      </c>
      <c r="B98" s="32"/>
      <c r="C98" s="32">
        <v>1.08735416666667</v>
      </c>
      <c r="D98" s="32">
        <v>1.4188333333333298</v>
      </c>
      <c r="E98" s="32">
        <v>0</v>
      </c>
      <c r="F98" s="32">
        <v>1.25</v>
      </c>
      <c r="G98" s="32">
        <v>2.9722916666666701</v>
      </c>
      <c r="H98" s="32">
        <v>1.42890625</v>
      </c>
      <c r="I98" s="32">
        <v>1.3640625</v>
      </c>
      <c r="J98" s="32">
        <v>1.3114583333333298</v>
      </c>
      <c r="M98" s="32">
        <v>4700000</v>
      </c>
      <c r="N98" s="2">
        <v>1.0870851063829801</v>
      </c>
      <c r="O98" s="2">
        <v>1.40646808510638</v>
      </c>
      <c r="P98" s="2">
        <v>0</v>
      </c>
      <c r="Q98" s="2">
        <v>1.25</v>
      </c>
      <c r="R98" s="2">
        <v>2.9568085106383002</v>
      </c>
      <c r="S98" s="2">
        <v>1.42739361702128</v>
      </c>
      <c r="T98" s="2">
        <v>1.34521276595745</v>
      </c>
      <c r="U98" s="2">
        <v>1.3010638297872299</v>
      </c>
    </row>
    <row r="99" spans="1:21" x14ac:dyDescent="0.35">
      <c r="A99" s="32">
        <v>4850000</v>
      </c>
      <c r="B99" s="32"/>
      <c r="C99" s="32">
        <v>1.0874845360824699</v>
      </c>
      <c r="D99" s="32">
        <v>1.42482474226804</v>
      </c>
      <c r="E99" s="32">
        <v>0</v>
      </c>
      <c r="F99" s="32">
        <v>1.25</v>
      </c>
      <c r="G99" s="32">
        <v>2.9797938144329903</v>
      </c>
      <c r="H99" s="32">
        <v>1.42963917525773</v>
      </c>
      <c r="I99" s="32">
        <v>1.37319587628866</v>
      </c>
      <c r="J99" s="32">
        <v>1.3164948453608201</v>
      </c>
      <c r="M99" s="32">
        <v>4750000</v>
      </c>
      <c r="N99" s="2">
        <v>1.08722105263158</v>
      </c>
      <c r="O99" s="2">
        <v>1.4127157894736799</v>
      </c>
      <c r="P99" s="2">
        <v>0</v>
      </c>
      <c r="Q99" s="2">
        <v>1.25</v>
      </c>
      <c r="R99" s="2">
        <v>2.9646315789473703</v>
      </c>
      <c r="S99" s="2">
        <v>1.4281578947368401</v>
      </c>
      <c r="T99" s="2">
        <v>1.3547368421052599</v>
      </c>
      <c r="U99" s="2">
        <v>1.3063157894736801</v>
      </c>
    </row>
    <row r="100" spans="1:21" x14ac:dyDescent="0.35">
      <c r="A100" s="32">
        <v>4900000</v>
      </c>
      <c r="B100" s="32"/>
      <c r="C100" s="32">
        <v>1.0876122448979599</v>
      </c>
      <c r="D100" s="32">
        <v>1.4306938775510198</v>
      </c>
      <c r="E100" s="32">
        <v>0</v>
      </c>
      <c r="F100" s="32">
        <v>1.25</v>
      </c>
      <c r="G100" s="32">
        <v>2.9871428571428602</v>
      </c>
      <c r="H100" s="32">
        <v>1.43035714285714</v>
      </c>
      <c r="I100" s="32">
        <v>1.38214285714286</v>
      </c>
      <c r="J100" s="32">
        <v>1.3214285714285698</v>
      </c>
      <c r="M100" s="32">
        <v>4800000</v>
      </c>
      <c r="N100" s="2">
        <v>1.08735416666667</v>
      </c>
      <c r="O100" s="2">
        <v>1.4188333333333298</v>
      </c>
      <c r="P100" s="2">
        <v>0</v>
      </c>
      <c r="Q100" s="2">
        <v>1.25</v>
      </c>
      <c r="R100" s="2">
        <v>2.9722916666666701</v>
      </c>
      <c r="S100" s="2">
        <v>1.42890625</v>
      </c>
      <c r="T100" s="2">
        <v>1.3640625</v>
      </c>
      <c r="U100" s="2">
        <v>1.3114583333333298</v>
      </c>
    </row>
    <row r="101" spans="1:21" x14ac:dyDescent="0.35">
      <c r="A101" s="32">
        <v>4950000</v>
      </c>
      <c r="B101" s="32"/>
      <c r="C101" s="32">
        <v>1.0877373737373699</v>
      </c>
      <c r="D101" s="32">
        <v>1.43644444444444</v>
      </c>
      <c r="E101" s="32">
        <v>0</v>
      </c>
      <c r="F101" s="32">
        <v>1.25</v>
      </c>
      <c r="G101" s="32">
        <v>2.9943434343434299</v>
      </c>
      <c r="H101" s="32">
        <v>1.4310606060606099</v>
      </c>
      <c r="I101" s="32">
        <v>1.39090909090909</v>
      </c>
      <c r="J101" s="32">
        <v>1.32626262626263</v>
      </c>
      <c r="M101" s="32">
        <v>4850000</v>
      </c>
      <c r="N101" s="2">
        <v>1.0874845360824699</v>
      </c>
      <c r="O101" s="2">
        <v>1.42482474226804</v>
      </c>
      <c r="P101" s="2">
        <v>0</v>
      </c>
      <c r="Q101" s="2">
        <v>1.25</v>
      </c>
      <c r="R101" s="2">
        <v>2.9797938144329903</v>
      </c>
      <c r="S101" s="2">
        <v>1.42963917525773</v>
      </c>
      <c r="T101" s="2">
        <v>1.37319587628866</v>
      </c>
      <c r="U101" s="2">
        <v>1.3164948453608201</v>
      </c>
    </row>
    <row r="102" spans="1:21" x14ac:dyDescent="0.35">
      <c r="A102" s="32">
        <v>5000000</v>
      </c>
      <c r="B102" s="32">
        <v>5</v>
      </c>
      <c r="C102" s="32">
        <v>1.08786</v>
      </c>
      <c r="D102" s="32">
        <v>1.44208</v>
      </c>
      <c r="E102" s="32">
        <v>0</v>
      </c>
      <c r="F102" s="32">
        <v>1.25</v>
      </c>
      <c r="G102" s="32">
        <v>3.0013999999999998</v>
      </c>
      <c r="H102" s="32">
        <v>1.4317500000000001</v>
      </c>
      <c r="I102" s="32">
        <v>1.3995</v>
      </c>
      <c r="J102" s="32">
        <v>1.331</v>
      </c>
      <c r="M102" s="32">
        <v>4900000</v>
      </c>
      <c r="N102" s="2">
        <v>1.0876122448979599</v>
      </c>
      <c r="O102" s="2">
        <v>1.4306938775510198</v>
      </c>
      <c r="P102" s="2">
        <v>0</v>
      </c>
      <c r="Q102" s="2">
        <v>1.25</v>
      </c>
      <c r="R102" s="2">
        <v>2.9871428571428602</v>
      </c>
      <c r="S102" s="2">
        <v>1.43035714285714</v>
      </c>
      <c r="T102" s="2">
        <v>1.38214285714286</v>
      </c>
      <c r="U102" s="2">
        <v>1.3214285714285698</v>
      </c>
    </row>
    <row r="103" spans="1:21" x14ac:dyDescent="0.35">
      <c r="A103" s="32">
        <v>5050000</v>
      </c>
      <c r="B103" s="32"/>
      <c r="C103" s="32">
        <v>1.0879801980198001</v>
      </c>
      <c r="D103" s="32">
        <v>1.44760396039604</v>
      </c>
      <c r="E103" s="32">
        <v>0</v>
      </c>
      <c r="F103" s="32">
        <v>1.2549504950495101</v>
      </c>
      <c r="G103" s="32">
        <v>3.0083168316831701</v>
      </c>
      <c r="H103" s="32">
        <v>1.4324257425742601</v>
      </c>
      <c r="I103" s="32">
        <v>1.4079207920792101</v>
      </c>
      <c r="J103" s="32">
        <v>1.3376237623762399</v>
      </c>
      <c r="M103" s="32">
        <v>4950000</v>
      </c>
      <c r="N103" s="2">
        <v>1.0877373737373699</v>
      </c>
      <c r="O103" s="2">
        <v>1.43644444444444</v>
      </c>
      <c r="P103" s="2">
        <v>0</v>
      </c>
      <c r="Q103" s="2">
        <v>1.25</v>
      </c>
      <c r="R103" s="2">
        <v>2.9943434343434299</v>
      </c>
      <c r="S103" s="2">
        <v>1.4310606060606099</v>
      </c>
      <c r="T103" s="2">
        <v>1.39090909090909</v>
      </c>
      <c r="U103" s="2">
        <v>1.32626262626263</v>
      </c>
    </row>
    <row r="104" spans="1:21" x14ac:dyDescent="0.35">
      <c r="A104" s="32">
        <v>5100000</v>
      </c>
      <c r="B104" s="32"/>
      <c r="C104" s="32">
        <v>1.0880980392156898</v>
      </c>
      <c r="D104" s="32">
        <v>1.4530196078431401</v>
      </c>
      <c r="E104" s="32">
        <v>0</v>
      </c>
      <c r="F104" s="32">
        <v>1.2598039215686301</v>
      </c>
      <c r="G104" s="32">
        <v>3.0150980392156903</v>
      </c>
      <c r="H104" s="32">
        <v>1.4330882352941201</v>
      </c>
      <c r="I104" s="32">
        <v>1.41617647058824</v>
      </c>
      <c r="J104" s="32">
        <v>1.3441176470588199</v>
      </c>
      <c r="M104" s="32">
        <v>5000000</v>
      </c>
      <c r="N104" s="2">
        <v>1.08786</v>
      </c>
      <c r="O104" s="2">
        <v>1.44208</v>
      </c>
      <c r="P104" s="2">
        <v>0</v>
      </c>
      <c r="Q104" s="2">
        <v>1.25</v>
      </c>
      <c r="R104" s="2">
        <v>3.0013999999999998</v>
      </c>
      <c r="S104" s="2">
        <v>1.4317500000000001</v>
      </c>
      <c r="T104" s="2">
        <v>1.3995</v>
      </c>
      <c r="U104" s="2">
        <v>1.331</v>
      </c>
    </row>
    <row r="105" spans="1:21" x14ac:dyDescent="0.35">
      <c r="A105" s="32">
        <v>5150000</v>
      </c>
      <c r="B105" s="32"/>
      <c r="C105" s="32">
        <v>1.0882135922330101</v>
      </c>
      <c r="D105" s="32">
        <v>1.45833009708738</v>
      </c>
      <c r="E105" s="32">
        <v>0</v>
      </c>
      <c r="F105" s="32">
        <v>1.2645631067961201</v>
      </c>
      <c r="G105" s="32">
        <v>3.0217475728155301</v>
      </c>
      <c r="H105" s="32">
        <v>1.4337378640776701</v>
      </c>
      <c r="I105" s="32">
        <v>1.4242718446601899</v>
      </c>
      <c r="J105" s="32">
        <v>1.3504854368932</v>
      </c>
      <c r="M105" s="32">
        <v>5050000</v>
      </c>
      <c r="N105" s="2">
        <v>1.0879801980198001</v>
      </c>
      <c r="O105" s="2">
        <v>1.44760396039604</v>
      </c>
      <c r="P105" s="2">
        <v>0</v>
      </c>
      <c r="Q105" s="2">
        <v>1.2549504950495101</v>
      </c>
      <c r="R105" s="2">
        <v>3.0083168316831701</v>
      </c>
      <c r="S105" s="2">
        <v>1.4324257425742601</v>
      </c>
      <c r="T105" s="2">
        <v>1.4079207920792101</v>
      </c>
      <c r="U105" s="2">
        <v>1.3376237623762399</v>
      </c>
    </row>
    <row r="106" spans="1:21" x14ac:dyDescent="0.35">
      <c r="A106" s="32">
        <v>5200000</v>
      </c>
      <c r="B106" s="32"/>
      <c r="C106" s="32">
        <v>1.0883269230769199</v>
      </c>
      <c r="D106" s="32">
        <v>1.4635384615384601</v>
      </c>
      <c r="E106" s="32">
        <v>0</v>
      </c>
      <c r="F106" s="32">
        <v>1.2692307692307701</v>
      </c>
      <c r="G106" s="32">
        <v>3.0282692307692298</v>
      </c>
      <c r="H106" s="32">
        <v>1.434375</v>
      </c>
      <c r="I106" s="32">
        <v>1.4322115384615399</v>
      </c>
      <c r="J106" s="32">
        <v>1.35673076923077</v>
      </c>
      <c r="M106" s="32">
        <v>5100000</v>
      </c>
      <c r="N106" s="2">
        <v>1.0880980392156898</v>
      </c>
      <c r="O106" s="2">
        <v>1.4530196078431401</v>
      </c>
      <c r="P106" s="2">
        <v>0</v>
      </c>
      <c r="Q106" s="2">
        <v>1.2598039215686301</v>
      </c>
      <c r="R106" s="2">
        <v>3.0150980392156903</v>
      </c>
      <c r="S106" s="2">
        <v>1.4330882352941201</v>
      </c>
      <c r="T106" s="2">
        <v>1.41617647058824</v>
      </c>
      <c r="U106" s="2">
        <v>1.3441176470588199</v>
      </c>
    </row>
    <row r="107" spans="1:21" x14ac:dyDescent="0.35">
      <c r="A107" s="32">
        <v>5250000</v>
      </c>
      <c r="B107" s="32"/>
      <c r="C107" s="32">
        <v>1.0884380952380999</v>
      </c>
      <c r="D107" s="32">
        <v>1.4686476190476199</v>
      </c>
      <c r="E107" s="32">
        <v>0</v>
      </c>
      <c r="F107" s="32">
        <v>1.27380952380952</v>
      </c>
      <c r="G107" s="32">
        <v>3.03466666666667</v>
      </c>
      <c r="H107" s="32">
        <v>1.4350000000000001</v>
      </c>
      <c r="I107" s="32">
        <v>1.44</v>
      </c>
      <c r="J107" s="32">
        <v>1.3628571428571399</v>
      </c>
      <c r="M107" s="32">
        <v>5150000</v>
      </c>
      <c r="N107" s="2">
        <v>1.0882135922330101</v>
      </c>
      <c r="O107" s="2">
        <v>1.45833009708738</v>
      </c>
      <c r="P107" s="2">
        <v>0</v>
      </c>
      <c r="Q107" s="2">
        <v>1.2645631067961201</v>
      </c>
      <c r="R107" s="2">
        <v>3.0217475728155301</v>
      </c>
      <c r="S107" s="2">
        <v>1.4337378640776701</v>
      </c>
      <c r="T107" s="2">
        <v>1.4242718446601899</v>
      </c>
      <c r="U107" s="2">
        <v>1.3504854368932</v>
      </c>
    </row>
    <row r="108" spans="1:21" x14ac:dyDescent="0.35">
      <c r="A108" s="32">
        <v>5300000</v>
      </c>
      <c r="B108" s="32"/>
      <c r="C108" s="32">
        <v>1.08854716981132</v>
      </c>
      <c r="D108" s="32">
        <v>1.47366037735849</v>
      </c>
      <c r="E108" s="32">
        <v>0</v>
      </c>
      <c r="F108" s="32">
        <v>1.27830188679245</v>
      </c>
      <c r="G108" s="32">
        <v>3.0409433962264201</v>
      </c>
      <c r="H108" s="32">
        <v>1.4356132075471701</v>
      </c>
      <c r="I108" s="32">
        <v>1.4476415094339601</v>
      </c>
      <c r="J108" s="32">
        <v>1.3688679245283</v>
      </c>
      <c r="M108" s="32">
        <v>5200000</v>
      </c>
      <c r="N108" s="2">
        <v>1.0883269230769199</v>
      </c>
      <c r="O108" s="2">
        <v>1.4635384615384601</v>
      </c>
      <c r="P108" s="2">
        <v>0</v>
      </c>
      <c r="Q108" s="2">
        <v>1.2692307692307701</v>
      </c>
      <c r="R108" s="2">
        <v>3.0282692307692298</v>
      </c>
      <c r="S108" s="2">
        <v>1.434375</v>
      </c>
      <c r="T108" s="2">
        <v>1.4322115384615399</v>
      </c>
      <c r="U108" s="2">
        <v>1.35673076923077</v>
      </c>
    </row>
    <row r="109" spans="1:21" x14ac:dyDescent="0.35">
      <c r="A109" s="32">
        <v>5350000</v>
      </c>
      <c r="B109" s="32"/>
      <c r="C109" s="32">
        <v>1.0886542056074799</v>
      </c>
      <c r="D109" s="32">
        <v>1.4785794392523401</v>
      </c>
      <c r="E109" s="32">
        <v>0</v>
      </c>
      <c r="F109" s="32">
        <v>1.2827102803738299</v>
      </c>
      <c r="G109" s="32">
        <v>3.0471028037383201</v>
      </c>
      <c r="H109" s="32">
        <v>1.43621495327103</v>
      </c>
      <c r="I109" s="32">
        <v>1.45514018691589</v>
      </c>
      <c r="J109" s="32">
        <v>1.3747663551401901</v>
      </c>
      <c r="M109" s="32">
        <v>5250000</v>
      </c>
      <c r="N109" s="2">
        <v>1.0884380952380999</v>
      </c>
      <c r="O109" s="2">
        <v>1.4686476190476199</v>
      </c>
      <c r="P109" s="2">
        <v>0</v>
      </c>
      <c r="Q109" s="2">
        <v>1.27380952380952</v>
      </c>
      <c r="R109" s="2">
        <v>3.03466666666667</v>
      </c>
      <c r="S109" s="2">
        <v>1.4350000000000001</v>
      </c>
      <c r="T109" s="2">
        <v>1.44</v>
      </c>
      <c r="U109" s="2">
        <v>1.3628571428571399</v>
      </c>
    </row>
    <row r="110" spans="1:21" x14ac:dyDescent="0.35">
      <c r="A110" s="32">
        <v>5400000</v>
      </c>
      <c r="B110" s="32"/>
      <c r="C110" s="32">
        <v>1.0887592592592599</v>
      </c>
      <c r="D110" s="32">
        <v>1.48340740740741</v>
      </c>
      <c r="E110" s="32">
        <v>0</v>
      </c>
      <c r="F110" s="32">
        <v>1.2870370370370401</v>
      </c>
      <c r="G110" s="32">
        <v>3.0531481481481499</v>
      </c>
      <c r="H110" s="32">
        <v>1.4368055555555599</v>
      </c>
      <c r="I110" s="32">
        <v>1.4625000000000001</v>
      </c>
      <c r="J110" s="32">
        <v>1.38055555555556</v>
      </c>
      <c r="M110" s="32">
        <v>5300000</v>
      </c>
      <c r="N110" s="2">
        <v>1.08854716981132</v>
      </c>
      <c r="O110" s="2">
        <v>1.47366037735849</v>
      </c>
      <c r="P110" s="2">
        <v>0</v>
      </c>
      <c r="Q110" s="2">
        <v>1.27830188679245</v>
      </c>
      <c r="R110" s="2">
        <v>3.0409433962264201</v>
      </c>
      <c r="S110" s="2">
        <v>1.4356132075471701</v>
      </c>
      <c r="T110" s="2">
        <v>1.4476415094339601</v>
      </c>
      <c r="U110" s="2">
        <v>1.3688679245283</v>
      </c>
    </row>
    <row r="111" spans="1:21" x14ac:dyDescent="0.35">
      <c r="A111" s="32">
        <v>5450000</v>
      </c>
      <c r="B111" s="32"/>
      <c r="C111" s="32">
        <v>1.0888623853210999</v>
      </c>
      <c r="D111" s="32">
        <v>1.48814678899083</v>
      </c>
      <c r="E111" s="32">
        <v>0</v>
      </c>
      <c r="F111" s="32">
        <v>1.29128440366972</v>
      </c>
      <c r="G111" s="32">
        <v>3.05908256880734</v>
      </c>
      <c r="H111" s="32">
        <v>1.43738532110092</v>
      </c>
      <c r="I111" s="32">
        <v>1.4697247706422001</v>
      </c>
      <c r="J111" s="32">
        <v>1.3862385321100901</v>
      </c>
      <c r="M111" s="32">
        <v>5350000</v>
      </c>
      <c r="N111" s="2">
        <v>1.0886542056074799</v>
      </c>
      <c r="O111" s="2">
        <v>1.4785794392523401</v>
      </c>
      <c r="P111" s="2">
        <v>0</v>
      </c>
      <c r="Q111" s="2">
        <v>1.2827102803738299</v>
      </c>
      <c r="R111" s="2">
        <v>3.0471028037383201</v>
      </c>
      <c r="S111" s="2">
        <v>1.43621495327103</v>
      </c>
      <c r="T111" s="2">
        <v>1.45514018691589</v>
      </c>
      <c r="U111" s="2">
        <v>1.3747663551401901</v>
      </c>
    </row>
    <row r="112" spans="1:21" x14ac:dyDescent="0.35">
      <c r="A112" s="32">
        <v>5500000</v>
      </c>
      <c r="B112" s="32"/>
      <c r="C112" s="32">
        <v>1.0889636363636399</v>
      </c>
      <c r="D112" s="32">
        <v>1.4928000000000001</v>
      </c>
      <c r="E112" s="32">
        <v>0</v>
      </c>
      <c r="F112" s="32">
        <v>1.2954545454545501</v>
      </c>
      <c r="G112" s="32">
        <v>3.0649090909090901</v>
      </c>
      <c r="H112" s="32">
        <v>1.4379545454545501</v>
      </c>
      <c r="I112" s="32">
        <v>1.47681818181818</v>
      </c>
      <c r="J112" s="32">
        <v>1.3918181818181801</v>
      </c>
      <c r="M112" s="32">
        <v>5400000</v>
      </c>
      <c r="N112" s="2">
        <v>1.0887592592592599</v>
      </c>
      <c r="O112" s="2">
        <v>1.48340740740741</v>
      </c>
      <c r="P112" s="2">
        <v>0</v>
      </c>
      <c r="Q112" s="2">
        <v>1.2870370370370401</v>
      </c>
      <c r="R112" s="2">
        <v>3.0531481481481499</v>
      </c>
      <c r="S112" s="2">
        <v>1.4368055555555599</v>
      </c>
      <c r="T112" s="2">
        <v>1.4625000000000001</v>
      </c>
      <c r="U112" s="2">
        <v>1.38055555555556</v>
      </c>
    </row>
    <row r="113" spans="1:21" x14ac:dyDescent="0.35">
      <c r="A113" s="32">
        <v>5550000</v>
      </c>
      <c r="B113" s="32"/>
      <c r="C113" s="32">
        <v>1.08906306306306</v>
      </c>
      <c r="D113" s="32">
        <v>1.4973693693693699</v>
      </c>
      <c r="E113" s="32">
        <v>0</v>
      </c>
      <c r="F113" s="32">
        <v>1.2995495495495499</v>
      </c>
      <c r="G113" s="32">
        <v>3.0706306306306299</v>
      </c>
      <c r="H113" s="32">
        <v>1.4385135135135099</v>
      </c>
      <c r="I113" s="32">
        <v>1.48378378378378</v>
      </c>
      <c r="J113" s="32">
        <v>1.3972972972972999</v>
      </c>
      <c r="M113" s="32">
        <v>5450000</v>
      </c>
      <c r="N113" s="2">
        <v>1.0888623853210999</v>
      </c>
      <c r="O113" s="2">
        <v>1.48814678899083</v>
      </c>
      <c r="P113" s="2">
        <v>0</v>
      </c>
      <c r="Q113" s="2">
        <v>1.29128440366972</v>
      </c>
      <c r="R113" s="2">
        <v>3.05908256880734</v>
      </c>
      <c r="S113" s="2">
        <v>1.43738532110092</v>
      </c>
      <c r="T113" s="2">
        <v>1.4697247706422001</v>
      </c>
      <c r="U113" s="2">
        <v>1.3862385321100901</v>
      </c>
    </row>
    <row r="114" spans="1:21" x14ac:dyDescent="0.35">
      <c r="A114" s="32">
        <v>5600000</v>
      </c>
      <c r="B114" s="32"/>
      <c r="C114" s="32">
        <v>1.08916071428571</v>
      </c>
      <c r="D114" s="32">
        <v>1.5018571428571401</v>
      </c>
      <c r="E114" s="32">
        <v>0</v>
      </c>
      <c r="F114" s="32">
        <v>1.3035714285714299</v>
      </c>
      <c r="G114" s="32">
        <v>3.0762500000000004</v>
      </c>
      <c r="H114" s="32">
        <v>1.4390625000000001</v>
      </c>
      <c r="I114" s="32">
        <v>1.4906249999999999</v>
      </c>
      <c r="J114" s="32">
        <v>1.4026785714285701</v>
      </c>
      <c r="M114" s="32">
        <v>5500000</v>
      </c>
      <c r="N114" s="2">
        <v>1.0889636363636399</v>
      </c>
      <c r="O114" s="2">
        <v>1.4928000000000001</v>
      </c>
      <c r="P114" s="2">
        <v>0</v>
      </c>
      <c r="Q114" s="2">
        <v>1.2954545454545501</v>
      </c>
      <c r="R114" s="2">
        <v>3.0649090909090901</v>
      </c>
      <c r="S114" s="2">
        <v>1.4379545454545501</v>
      </c>
      <c r="T114" s="2">
        <v>1.47681818181818</v>
      </c>
      <c r="U114" s="2">
        <v>1.3918181818181801</v>
      </c>
    </row>
    <row r="115" spans="1:21" x14ac:dyDescent="0.35">
      <c r="A115" s="32">
        <v>5650000</v>
      </c>
      <c r="B115" s="32"/>
      <c r="C115" s="32">
        <v>1.08925663716814</v>
      </c>
      <c r="D115" s="32">
        <v>1.50626548672566</v>
      </c>
      <c r="E115" s="32">
        <v>0</v>
      </c>
      <c r="F115" s="32">
        <v>1.30752212389381</v>
      </c>
      <c r="G115" s="32">
        <v>3.0817699115044301</v>
      </c>
      <c r="H115" s="32">
        <v>1.4396017699115</v>
      </c>
      <c r="I115" s="32">
        <v>1.49734513274336</v>
      </c>
      <c r="J115" s="32">
        <v>1.4079646017699101</v>
      </c>
      <c r="M115" s="32">
        <v>5550000</v>
      </c>
      <c r="N115" s="2">
        <v>1.08906306306306</v>
      </c>
      <c r="O115" s="2">
        <v>1.4973693693693699</v>
      </c>
      <c r="P115" s="2">
        <v>0</v>
      </c>
      <c r="Q115" s="2">
        <v>1.2995495495495499</v>
      </c>
      <c r="R115" s="2">
        <v>3.0706306306306299</v>
      </c>
      <c r="S115" s="2">
        <v>1.4385135135135099</v>
      </c>
      <c r="T115" s="2">
        <v>1.48378378378378</v>
      </c>
      <c r="U115" s="2">
        <v>1.3972972972972999</v>
      </c>
    </row>
    <row r="116" spans="1:21" x14ac:dyDescent="0.35">
      <c r="A116" s="32">
        <v>5700000</v>
      </c>
      <c r="B116" s="32"/>
      <c r="C116" s="32">
        <v>1.0893508771929798</v>
      </c>
      <c r="D116" s="32">
        <v>1.51059649122807</v>
      </c>
      <c r="E116" s="32">
        <v>0</v>
      </c>
      <c r="F116" s="32">
        <v>1.31140350877193</v>
      </c>
      <c r="G116" s="32">
        <v>3.0871929824561399</v>
      </c>
      <c r="H116" s="32">
        <v>1.4401315789473699</v>
      </c>
      <c r="I116" s="32">
        <v>1.50394736842105</v>
      </c>
      <c r="J116" s="32">
        <v>1.4131578947368399</v>
      </c>
      <c r="M116" s="32">
        <v>5600000</v>
      </c>
      <c r="N116" s="2">
        <v>1.08916071428571</v>
      </c>
      <c r="O116" s="2">
        <v>1.5018571428571401</v>
      </c>
      <c r="P116" s="2">
        <v>0</v>
      </c>
      <c r="Q116" s="2">
        <v>1.3035714285714299</v>
      </c>
      <c r="R116" s="2">
        <v>3.0762500000000004</v>
      </c>
      <c r="S116" s="2">
        <v>1.4390625000000001</v>
      </c>
      <c r="T116" s="2">
        <v>1.4906249999999999</v>
      </c>
      <c r="U116" s="2">
        <v>1.4026785714285701</v>
      </c>
    </row>
    <row r="117" spans="1:21" x14ac:dyDescent="0.35">
      <c r="A117" s="32">
        <v>5750000</v>
      </c>
      <c r="B117" s="32"/>
      <c r="C117" s="32">
        <v>1.08944347826087</v>
      </c>
      <c r="D117" s="32">
        <v>1.5148521739130401</v>
      </c>
      <c r="E117" s="32">
        <v>0</v>
      </c>
      <c r="F117" s="32">
        <v>1.3152173913043499</v>
      </c>
      <c r="G117" s="32">
        <v>3.0925217391304298</v>
      </c>
      <c r="H117" s="32">
        <v>1.44065217391304</v>
      </c>
      <c r="I117" s="32">
        <v>1.5104347826086999</v>
      </c>
      <c r="J117" s="32">
        <v>1.4182608695652199</v>
      </c>
      <c r="M117" s="32">
        <v>5650000</v>
      </c>
      <c r="N117" s="2">
        <v>1.08925663716814</v>
      </c>
      <c r="O117" s="2">
        <v>1.50626548672566</v>
      </c>
      <c r="P117" s="2">
        <v>0</v>
      </c>
      <c r="Q117" s="2">
        <v>1.30752212389381</v>
      </c>
      <c r="R117" s="2">
        <v>3.0817699115044301</v>
      </c>
      <c r="S117" s="2">
        <v>1.4396017699115</v>
      </c>
      <c r="T117" s="2">
        <v>1.49734513274336</v>
      </c>
      <c r="U117" s="2">
        <v>1.4079646017699101</v>
      </c>
    </row>
    <row r="118" spans="1:21" x14ac:dyDescent="0.35">
      <c r="A118" s="32">
        <v>5800000</v>
      </c>
      <c r="B118" s="32"/>
      <c r="C118" s="32">
        <v>1.08953448275862</v>
      </c>
      <c r="D118" s="32">
        <v>1.51903448275862</v>
      </c>
      <c r="E118" s="32">
        <v>0</v>
      </c>
      <c r="F118" s="32">
        <v>1.3189655172413799</v>
      </c>
      <c r="G118" s="32">
        <v>3.0977586206896599</v>
      </c>
      <c r="H118" s="32">
        <v>1.44116379310345</v>
      </c>
      <c r="I118" s="32">
        <v>1.51681034482759</v>
      </c>
      <c r="J118" s="32">
        <v>1.4232758620689698</v>
      </c>
      <c r="M118" s="32">
        <v>5700000</v>
      </c>
      <c r="N118" s="2">
        <v>1.0893508771929798</v>
      </c>
      <c r="O118" s="2">
        <v>1.51059649122807</v>
      </c>
      <c r="P118" s="2">
        <v>0</v>
      </c>
      <c r="Q118" s="2">
        <v>1.31140350877193</v>
      </c>
      <c r="R118" s="2">
        <v>3.0871929824561399</v>
      </c>
      <c r="S118" s="2">
        <v>1.4401315789473699</v>
      </c>
      <c r="T118" s="2">
        <v>1.50394736842105</v>
      </c>
      <c r="U118" s="2">
        <v>1.4131578947368399</v>
      </c>
    </row>
    <row r="119" spans="1:21" x14ac:dyDescent="0.35">
      <c r="A119" s="32">
        <v>5850000</v>
      </c>
      <c r="B119" s="32"/>
      <c r="C119" s="32">
        <v>1.08962393162393</v>
      </c>
      <c r="D119" s="32">
        <v>1.5231452991453001</v>
      </c>
      <c r="E119" s="32">
        <v>0</v>
      </c>
      <c r="F119" s="32">
        <v>1.3226495726495699</v>
      </c>
      <c r="G119" s="32">
        <v>3.10290598290598</v>
      </c>
      <c r="H119" s="32">
        <v>1.44166666666667</v>
      </c>
      <c r="I119" s="32">
        <v>1.5230769230769201</v>
      </c>
      <c r="J119" s="32">
        <v>1.42820512820513</v>
      </c>
      <c r="M119" s="32">
        <v>5750000</v>
      </c>
      <c r="N119" s="2">
        <v>1.08944347826087</v>
      </c>
      <c r="O119" s="2">
        <v>1.5148521739130401</v>
      </c>
      <c r="P119" s="2">
        <v>0</v>
      </c>
      <c r="Q119" s="2">
        <v>1.3152173913043499</v>
      </c>
      <c r="R119" s="2">
        <v>3.0925217391304298</v>
      </c>
      <c r="S119" s="2">
        <v>1.44065217391304</v>
      </c>
      <c r="T119" s="2">
        <v>1.5104347826086999</v>
      </c>
      <c r="U119" s="2">
        <v>1.4182608695652199</v>
      </c>
    </row>
    <row r="120" spans="1:21" x14ac:dyDescent="0.35">
      <c r="A120" s="32">
        <v>5900000</v>
      </c>
      <c r="B120" s="32"/>
      <c r="C120" s="32">
        <v>1.08971186440678</v>
      </c>
      <c r="D120" s="32">
        <v>1.52718644067797</v>
      </c>
      <c r="E120" s="32">
        <v>0</v>
      </c>
      <c r="F120" s="32">
        <v>1.32627118644068</v>
      </c>
      <c r="G120" s="32">
        <v>3.1079661016949203</v>
      </c>
      <c r="H120" s="32">
        <v>1.4421610169491501</v>
      </c>
      <c r="I120" s="32">
        <v>1.52923728813559</v>
      </c>
      <c r="J120" s="32">
        <v>1.43305084745763</v>
      </c>
      <c r="M120" s="32">
        <v>5800000</v>
      </c>
      <c r="N120" s="2">
        <v>1.08953448275862</v>
      </c>
      <c r="O120" s="2">
        <v>1.51903448275862</v>
      </c>
      <c r="P120" s="2">
        <v>0</v>
      </c>
      <c r="Q120" s="2">
        <v>1.3189655172413799</v>
      </c>
      <c r="R120" s="2">
        <v>3.0977586206896599</v>
      </c>
      <c r="S120" s="2">
        <v>1.44116379310345</v>
      </c>
      <c r="T120" s="2">
        <v>1.51681034482759</v>
      </c>
      <c r="U120" s="2">
        <v>1.4232758620689698</v>
      </c>
    </row>
    <row r="121" spans="1:21" x14ac:dyDescent="0.35">
      <c r="A121" s="32">
        <v>5950000</v>
      </c>
      <c r="B121" s="32"/>
      <c r="C121" s="32">
        <v>1.0897983193277301</v>
      </c>
      <c r="D121" s="32">
        <v>1.53115966386555</v>
      </c>
      <c r="E121" s="32">
        <v>0</v>
      </c>
      <c r="F121" s="32">
        <v>1.3298319327731101</v>
      </c>
      <c r="G121" s="32">
        <v>3.1129411764705899</v>
      </c>
      <c r="H121" s="32">
        <v>1.4426470588235298</v>
      </c>
      <c r="I121" s="32">
        <v>1.53529411764706</v>
      </c>
      <c r="J121" s="32">
        <v>1.4378151260504199</v>
      </c>
      <c r="M121" s="32">
        <v>5850000</v>
      </c>
      <c r="N121" s="2">
        <v>1.08962393162393</v>
      </c>
      <c r="O121" s="2">
        <v>1.5231452991453001</v>
      </c>
      <c r="P121" s="2">
        <v>0</v>
      </c>
      <c r="Q121" s="2">
        <v>1.3226495726495699</v>
      </c>
      <c r="R121" s="2">
        <v>3.10290598290598</v>
      </c>
      <c r="S121" s="2">
        <v>1.44166666666667</v>
      </c>
      <c r="T121" s="2">
        <v>1.5230769230769201</v>
      </c>
      <c r="U121" s="2">
        <v>1.42820512820513</v>
      </c>
    </row>
    <row r="122" spans="1:21" x14ac:dyDescent="0.35">
      <c r="A122" s="32">
        <v>6000000</v>
      </c>
      <c r="B122" s="32">
        <v>6</v>
      </c>
      <c r="C122" s="32">
        <v>1.08988333333333</v>
      </c>
      <c r="D122" s="32">
        <v>1.5350666666666699</v>
      </c>
      <c r="E122" s="32">
        <v>0</v>
      </c>
      <c r="F122" s="32">
        <v>1.3333333333333299</v>
      </c>
      <c r="G122" s="32">
        <v>3.1178333333333299</v>
      </c>
      <c r="H122" s="32">
        <v>1.443125</v>
      </c>
      <c r="I122" s="32">
        <v>1.54125</v>
      </c>
      <c r="J122" s="32">
        <v>1.4425000000000001</v>
      </c>
      <c r="M122" s="32">
        <v>5900000</v>
      </c>
      <c r="N122" s="2">
        <v>1.08971186440678</v>
      </c>
      <c r="O122" s="2">
        <v>1.52718644067797</v>
      </c>
      <c r="P122" s="2">
        <v>0</v>
      </c>
      <c r="Q122" s="2">
        <v>1.32627118644068</v>
      </c>
      <c r="R122" s="2">
        <v>3.1079661016949203</v>
      </c>
      <c r="S122" s="2">
        <v>1.4421610169491501</v>
      </c>
      <c r="T122" s="2">
        <v>1.52923728813559</v>
      </c>
      <c r="U122" s="2">
        <v>1.43305084745763</v>
      </c>
    </row>
    <row r="123" spans="1:21" x14ac:dyDescent="0.35">
      <c r="M123" s="32">
        <v>5950000</v>
      </c>
      <c r="N123" s="2">
        <v>1.0897983193277301</v>
      </c>
      <c r="O123" s="2">
        <v>1.53115966386555</v>
      </c>
      <c r="P123" s="2">
        <v>0</v>
      </c>
      <c r="Q123" s="2">
        <v>1.3298319327731101</v>
      </c>
      <c r="R123" s="2">
        <v>3.1129411764705899</v>
      </c>
      <c r="S123" s="2">
        <v>1.4426470588235298</v>
      </c>
      <c r="T123" s="2">
        <v>1.53529411764706</v>
      </c>
      <c r="U123" s="2">
        <v>1.4378151260504199</v>
      </c>
    </row>
    <row r="124" spans="1:21" x14ac:dyDescent="0.35">
      <c r="M124" s="32">
        <v>6000000</v>
      </c>
      <c r="N124" s="2">
        <v>1.08988333333333</v>
      </c>
      <c r="O124" s="2">
        <v>1.5350666666666699</v>
      </c>
      <c r="P124" s="2">
        <v>0</v>
      </c>
      <c r="Q124" s="2">
        <v>1.3333333333333299</v>
      </c>
      <c r="R124" s="2">
        <v>3.1178333333333299</v>
      </c>
      <c r="S124" s="2">
        <v>1.443125</v>
      </c>
      <c r="T124" s="2">
        <v>1.54125</v>
      </c>
      <c r="U124" s="2">
        <v>1.4425000000000001</v>
      </c>
    </row>
    <row r="132" spans="13:13" x14ac:dyDescent="0.35">
      <c r="M132" t="s">
        <v>263</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7"/>
  <sheetViews>
    <sheetView workbookViewId="0">
      <selection activeCell="J30" sqref="J30"/>
    </sheetView>
  </sheetViews>
  <sheetFormatPr defaultRowHeight="14.5" x14ac:dyDescent="0.35"/>
  <sheetData>
    <row r="1" spans="1:1" x14ac:dyDescent="0.35">
      <c r="A1" s="1" t="s">
        <v>34</v>
      </c>
    </row>
    <row r="27" spans="1:1" x14ac:dyDescent="0.35">
      <c r="A27" t="s">
        <v>35</v>
      </c>
    </row>
  </sheetData>
  <pageMargins left="0.7" right="0.7" top="0.75" bottom="0.75" header="0.3" footer="0.3"/>
  <pageSetup paperSize="9" orientation="portrait" horizontalDpi="300" verticalDpi="3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C28"/>
  <sheetViews>
    <sheetView workbookViewId="0">
      <selection activeCell="P39" sqref="P39"/>
    </sheetView>
  </sheetViews>
  <sheetFormatPr defaultRowHeight="14.5" x14ac:dyDescent="0.35"/>
  <sheetData>
    <row r="1" spans="1:3" x14ac:dyDescent="0.35">
      <c r="A1" s="1" t="s">
        <v>286</v>
      </c>
    </row>
    <row r="4" spans="1:3" x14ac:dyDescent="0.35">
      <c r="A4" s="1" t="s">
        <v>285</v>
      </c>
      <c r="B4" s="1" t="s">
        <v>284</v>
      </c>
      <c r="C4" s="1" t="s">
        <v>283</v>
      </c>
    </row>
    <row r="5" spans="1:3" x14ac:dyDescent="0.35">
      <c r="A5" t="s">
        <v>282</v>
      </c>
      <c r="B5">
        <v>0</v>
      </c>
      <c r="C5">
        <v>6</v>
      </c>
    </row>
    <row r="6" spans="1:3" x14ac:dyDescent="0.35">
      <c r="A6" t="s">
        <v>192</v>
      </c>
      <c r="B6">
        <v>0.75</v>
      </c>
      <c r="C6">
        <v>4.55</v>
      </c>
    </row>
    <row r="7" spans="1:3" x14ac:dyDescent="0.35">
      <c r="A7" t="s">
        <v>281</v>
      </c>
      <c r="B7">
        <v>0.54999999999999993</v>
      </c>
      <c r="C7">
        <v>4.3500000000000005</v>
      </c>
    </row>
    <row r="8" spans="1:3" x14ac:dyDescent="0.35">
      <c r="A8" t="s">
        <v>280</v>
      </c>
      <c r="B8">
        <v>1.125</v>
      </c>
      <c r="C8">
        <v>3.4749999999999996</v>
      </c>
    </row>
    <row r="9" spans="1:3" x14ac:dyDescent="0.35">
      <c r="A9" t="s">
        <v>279</v>
      </c>
      <c r="B9">
        <v>1.8499999999999999</v>
      </c>
      <c r="C9">
        <v>2.5500000000000007</v>
      </c>
    </row>
    <row r="10" spans="1:3" x14ac:dyDescent="0.35">
      <c r="A10" t="s">
        <v>191</v>
      </c>
      <c r="B10">
        <v>1.335</v>
      </c>
      <c r="C10">
        <v>2.9649999999999999</v>
      </c>
    </row>
    <row r="11" spans="1:3" x14ac:dyDescent="0.35">
      <c r="A11" t="s">
        <v>278</v>
      </c>
      <c r="B11">
        <v>1.125</v>
      </c>
      <c r="C11">
        <v>2.5750000000000002</v>
      </c>
    </row>
    <row r="12" spans="1:3" x14ac:dyDescent="0.35">
      <c r="A12" t="s">
        <v>277</v>
      </c>
      <c r="B12">
        <v>1</v>
      </c>
      <c r="C12">
        <v>2.5</v>
      </c>
    </row>
    <row r="25" spans="1:1" ht="15.5" x14ac:dyDescent="0.35">
      <c r="A25" s="34"/>
    </row>
    <row r="28" spans="1:1" x14ac:dyDescent="0.35">
      <c r="A28" t="s">
        <v>276</v>
      </c>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F66"/>
  <sheetViews>
    <sheetView workbookViewId="0">
      <selection activeCell="A67" sqref="A67"/>
    </sheetView>
  </sheetViews>
  <sheetFormatPr defaultRowHeight="14.5" x14ac:dyDescent="0.35"/>
  <cols>
    <col min="1" max="1" width="27.453125" bestFit="1" customWidth="1"/>
    <col min="2" max="2" width="35.6328125" bestFit="1" customWidth="1"/>
    <col min="3" max="3" width="30.453125" bestFit="1" customWidth="1"/>
    <col min="4" max="4" width="22.54296875" bestFit="1" customWidth="1"/>
    <col min="5" max="5" width="10.453125" customWidth="1"/>
    <col min="6" max="6" width="13.6328125" customWidth="1"/>
  </cols>
  <sheetData>
    <row r="1" spans="1:4" x14ac:dyDescent="0.35">
      <c r="A1" s="1" t="s">
        <v>292</v>
      </c>
    </row>
    <row r="3" spans="1:4" x14ac:dyDescent="0.35">
      <c r="A3" s="1" t="s">
        <v>291</v>
      </c>
    </row>
    <row r="5" spans="1:4" x14ac:dyDescent="0.35">
      <c r="C5" t="s">
        <v>20</v>
      </c>
      <c r="D5" t="s">
        <v>91</v>
      </c>
    </row>
    <row r="6" spans="1:4" x14ac:dyDescent="0.35">
      <c r="A6" t="s">
        <v>92</v>
      </c>
      <c r="B6" t="s">
        <v>93</v>
      </c>
      <c r="C6" s="3">
        <v>79.903340166736996</v>
      </c>
      <c r="D6" s="3">
        <v>82.778157697978287</v>
      </c>
    </row>
    <row r="7" spans="1:4" x14ac:dyDescent="0.35">
      <c r="A7" t="s">
        <v>92</v>
      </c>
      <c r="B7" t="s">
        <v>94</v>
      </c>
      <c r="C7" s="3">
        <v>88.17404163132592</v>
      </c>
      <c r="D7" s="3">
        <v>25.478047361939872</v>
      </c>
    </row>
    <row r="8" spans="1:4" x14ac:dyDescent="0.35">
      <c r="A8" t="s">
        <v>95</v>
      </c>
      <c r="B8" t="s">
        <v>93</v>
      </c>
      <c r="C8" s="3">
        <v>71.463175662015402</v>
      </c>
      <c r="D8" s="3">
        <v>92.02031231368278</v>
      </c>
    </row>
    <row r="9" spans="1:4" x14ac:dyDescent="0.35">
      <c r="A9" t="s">
        <v>95</v>
      </c>
      <c r="B9" t="s">
        <v>96</v>
      </c>
      <c r="C9" s="3">
        <v>78.817653067079277</v>
      </c>
      <c r="D9" s="3">
        <v>74.165827473832806</v>
      </c>
    </row>
    <row r="10" spans="1:4" x14ac:dyDescent="0.35">
      <c r="A10" t="s">
        <v>95</v>
      </c>
      <c r="B10" t="s">
        <v>97</v>
      </c>
      <c r="C10" s="3">
        <v>75.443733304886862</v>
      </c>
      <c r="D10" s="3">
        <v>71.93932615159045</v>
      </c>
    </row>
    <row r="11" spans="1:4" x14ac:dyDescent="0.35">
      <c r="A11" t="s">
        <v>95</v>
      </c>
      <c r="B11" t="s">
        <v>98</v>
      </c>
      <c r="C11" s="3">
        <v>86.224345902075484</v>
      </c>
      <c r="D11" s="3">
        <v>77.251350489979259</v>
      </c>
    </row>
    <row r="12" spans="1:4" x14ac:dyDescent="0.35">
      <c r="A12" t="s">
        <v>95</v>
      </c>
      <c r="B12" t="s">
        <v>99</v>
      </c>
      <c r="C12" s="3">
        <v>84.294095443557481</v>
      </c>
      <c r="D12" s="3">
        <v>91.85350962621041</v>
      </c>
    </row>
    <row r="15" spans="1:4" x14ac:dyDescent="0.35">
      <c r="C15" s="6"/>
    </row>
    <row r="16" spans="1:4" x14ac:dyDescent="0.35">
      <c r="C16" s="6"/>
    </row>
    <row r="17" spans="3:3" x14ac:dyDescent="0.35">
      <c r="C17" s="6"/>
    </row>
    <row r="34" spans="1:6" x14ac:dyDescent="0.35">
      <c r="A34" s="1" t="s">
        <v>290</v>
      </c>
      <c r="E34" s="1" t="s">
        <v>289</v>
      </c>
    </row>
    <row r="35" spans="1:6" x14ac:dyDescent="0.35">
      <c r="A35" t="s">
        <v>288</v>
      </c>
      <c r="B35" t="s">
        <v>287</v>
      </c>
      <c r="E35" t="s">
        <v>288</v>
      </c>
      <c r="F35" t="s">
        <v>287</v>
      </c>
    </row>
    <row r="36" spans="1:6" x14ac:dyDescent="0.35">
      <c r="A36" s="4">
        <v>1</v>
      </c>
      <c r="B36" s="3">
        <v>15.412708455782841</v>
      </c>
      <c r="E36" s="4">
        <v>1</v>
      </c>
      <c r="F36" s="3">
        <v>39.673303348696763</v>
      </c>
    </row>
    <row r="37" spans="1:6" x14ac:dyDescent="0.35">
      <c r="A37" s="4">
        <v>2</v>
      </c>
      <c r="B37" s="3">
        <v>13.397438062162555</v>
      </c>
      <c r="E37" s="4">
        <v>2</v>
      </c>
      <c r="F37" s="3">
        <v>31.734478827386098</v>
      </c>
    </row>
    <row r="38" spans="1:6" x14ac:dyDescent="0.35">
      <c r="A38" s="4">
        <v>3</v>
      </c>
      <c r="B38" s="3">
        <v>25.204793483177053</v>
      </c>
      <c r="E38" s="4">
        <v>3</v>
      </c>
      <c r="F38" s="3">
        <v>12.70313144134596</v>
      </c>
    </row>
    <row r="39" spans="1:6" x14ac:dyDescent="0.35">
      <c r="A39" s="4">
        <v>4</v>
      </c>
      <c r="B39" s="3">
        <v>19.071648213678071</v>
      </c>
      <c r="E39" s="4">
        <v>4</v>
      </c>
      <c r="F39" s="3">
        <v>6.131728390240065</v>
      </c>
    </row>
    <row r="40" spans="1:6" x14ac:dyDescent="0.35">
      <c r="A40" s="4">
        <v>5</v>
      </c>
      <c r="B40" s="3">
        <v>13.218749553963342</v>
      </c>
      <c r="E40" s="4">
        <v>5</v>
      </c>
      <c r="F40" s="3">
        <v>4.1988548486673434</v>
      </c>
    </row>
    <row r="41" spans="1:6" x14ac:dyDescent="0.35">
      <c r="A41" s="4">
        <v>6</v>
      </c>
      <c r="B41" s="3">
        <v>6.6335682360126782</v>
      </c>
      <c r="E41" s="4">
        <v>6</v>
      </c>
      <c r="F41" s="3">
        <v>2.0979198592334862</v>
      </c>
    </row>
    <row r="42" spans="1:6" x14ac:dyDescent="0.35">
      <c r="A42" s="4">
        <v>7</v>
      </c>
      <c r="B42" s="3">
        <v>3.1271103681942156</v>
      </c>
      <c r="E42" s="4">
        <v>7</v>
      </c>
      <c r="F42" s="3">
        <v>1.0735152599958411</v>
      </c>
    </row>
    <row r="43" spans="1:6" x14ac:dyDescent="0.35">
      <c r="A43" s="4">
        <v>8</v>
      </c>
      <c r="B43" s="3">
        <v>2.9527280189973215</v>
      </c>
      <c r="E43" s="4">
        <v>8</v>
      </c>
      <c r="F43" s="3">
        <v>1.3843809202690134</v>
      </c>
    </row>
    <row r="44" spans="1:6" x14ac:dyDescent="0.35">
      <c r="A44" s="4">
        <v>9</v>
      </c>
      <c r="B44" s="3">
        <v>0.33662100677554158</v>
      </c>
      <c r="E44" s="4">
        <v>9</v>
      </c>
      <c r="F44" s="3">
        <v>0.63832017421285681</v>
      </c>
    </row>
    <row r="45" spans="1:6" x14ac:dyDescent="0.35">
      <c r="A45" s="4">
        <v>10</v>
      </c>
      <c r="B45" s="3">
        <v>0.6446346012563573</v>
      </c>
      <c r="E45" s="4">
        <v>10</v>
      </c>
      <c r="F45" s="3">
        <v>0.36436692995255032</v>
      </c>
    </row>
    <row r="66" spans="1:1" x14ac:dyDescent="0.35">
      <c r="A66" t="s">
        <v>328</v>
      </c>
    </row>
  </sheetData>
  <pageMargins left="0.7" right="0.7" top="0.75" bottom="0.75" header="0.3" footer="0.3"/>
  <pageSetup paperSize="9" orientation="portrait" horizontalDpi="300"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25"/>
  <sheetViews>
    <sheetView workbookViewId="0">
      <selection activeCell="A26" sqref="A26"/>
    </sheetView>
  </sheetViews>
  <sheetFormatPr defaultRowHeight="14.5" x14ac:dyDescent="0.35"/>
  <sheetData>
    <row r="1" spans="1:1" x14ac:dyDescent="0.35">
      <c r="A1" s="1" t="s">
        <v>293</v>
      </c>
    </row>
    <row r="25" spans="1:1" x14ac:dyDescent="0.35">
      <c r="A25" t="s">
        <v>328</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33"/>
  <sheetViews>
    <sheetView workbookViewId="0">
      <selection activeCell="M34" sqref="M34"/>
    </sheetView>
  </sheetViews>
  <sheetFormatPr defaultRowHeight="14.5" x14ac:dyDescent="0.35"/>
  <cols>
    <col min="1" max="1" width="30.36328125" customWidth="1"/>
    <col min="3" max="3" width="8.90625" customWidth="1"/>
  </cols>
  <sheetData>
    <row r="1" spans="1:3" x14ac:dyDescent="0.35">
      <c r="A1" s="1" t="s">
        <v>302</v>
      </c>
    </row>
    <row r="3" spans="1:3" x14ac:dyDescent="0.35">
      <c r="B3" t="s">
        <v>301</v>
      </c>
      <c r="C3" t="s">
        <v>300</v>
      </c>
    </row>
    <row r="4" spans="1:3" x14ac:dyDescent="0.35">
      <c r="A4" t="s">
        <v>110</v>
      </c>
      <c r="B4" s="2">
        <v>40.295000000000002</v>
      </c>
      <c r="C4" s="2">
        <v>68.291899999999998</v>
      </c>
    </row>
    <row r="5" spans="1:3" x14ac:dyDescent="0.35">
      <c r="A5" t="s">
        <v>299</v>
      </c>
      <c r="B5" s="2">
        <v>32.646000000000001</v>
      </c>
      <c r="C5" s="2">
        <v>65.001000000000005</v>
      </c>
    </row>
    <row r="6" spans="1:3" x14ac:dyDescent="0.35">
      <c r="A6" t="s">
        <v>96</v>
      </c>
      <c r="B6" s="2">
        <v>30.649799999999999</v>
      </c>
      <c r="C6" s="2">
        <v>70.935699999999997</v>
      </c>
    </row>
    <row r="7" spans="1:3" x14ac:dyDescent="0.35">
      <c r="A7" t="s">
        <v>298</v>
      </c>
      <c r="B7" s="2">
        <v>57.4253</v>
      </c>
      <c r="C7" s="2">
        <v>78.649199999999993</v>
      </c>
    </row>
    <row r="8" spans="1:3" x14ac:dyDescent="0.35">
      <c r="A8" t="s">
        <v>297</v>
      </c>
      <c r="B8" s="2">
        <v>27.421600000000002</v>
      </c>
      <c r="C8" s="2">
        <v>59.0747</v>
      </c>
    </row>
    <row r="9" spans="1:3" x14ac:dyDescent="0.35">
      <c r="A9" t="s">
        <v>296</v>
      </c>
      <c r="B9" s="2">
        <v>44.765700000000002</v>
      </c>
      <c r="C9" s="2">
        <v>70.756200000000007</v>
      </c>
    </row>
    <row r="10" spans="1:3" x14ac:dyDescent="0.35">
      <c r="A10" t="s">
        <v>295</v>
      </c>
      <c r="B10" s="2">
        <v>33.908099999999997</v>
      </c>
      <c r="C10" s="2">
        <v>64.770899999999997</v>
      </c>
    </row>
    <row r="33" spans="1:1" x14ac:dyDescent="0.35">
      <c r="A33" t="s">
        <v>294</v>
      </c>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40"/>
  <sheetViews>
    <sheetView workbookViewId="0">
      <selection activeCell="F31" sqref="F31"/>
    </sheetView>
  </sheetViews>
  <sheetFormatPr defaultRowHeight="14.5" x14ac:dyDescent="0.35"/>
  <cols>
    <col min="1" max="1" width="5" bestFit="1" customWidth="1"/>
    <col min="2" max="2" width="24" bestFit="1" customWidth="1"/>
    <col min="3" max="3" width="46.54296875" bestFit="1" customWidth="1"/>
    <col min="4" max="4" width="12" bestFit="1" customWidth="1"/>
  </cols>
  <sheetData>
    <row r="1" spans="1:4" x14ac:dyDescent="0.35">
      <c r="A1" s="1" t="s">
        <v>303</v>
      </c>
    </row>
    <row r="3" spans="1:4" x14ac:dyDescent="0.35">
      <c r="B3" t="s">
        <v>100</v>
      </c>
      <c r="C3" t="s">
        <v>101</v>
      </c>
      <c r="D3" t="s">
        <v>102</v>
      </c>
    </row>
    <row r="4" spans="1:4" x14ac:dyDescent="0.35">
      <c r="A4">
        <v>1995</v>
      </c>
      <c r="B4" s="3">
        <v>100</v>
      </c>
      <c r="C4" s="3">
        <v>100</v>
      </c>
      <c r="D4" s="3">
        <v>100</v>
      </c>
    </row>
    <row r="5" spans="1:4" x14ac:dyDescent="0.35">
      <c r="A5">
        <v>1996</v>
      </c>
      <c r="B5" s="3">
        <v>106.42857142857143</v>
      </c>
      <c r="C5" s="3">
        <v>102.57945647167206</v>
      </c>
      <c r="D5" s="3">
        <v>104.25867507886434</v>
      </c>
    </row>
    <row r="6" spans="1:4" x14ac:dyDescent="0.35">
      <c r="A6">
        <v>1997</v>
      </c>
      <c r="B6" s="3">
        <v>110.00000000000001</v>
      </c>
      <c r="C6" s="3">
        <v>105.71165361584525</v>
      </c>
      <c r="D6" s="3">
        <v>105.63880126182966</v>
      </c>
    </row>
    <row r="7" spans="1:4" x14ac:dyDescent="0.35">
      <c r="A7">
        <v>1998</v>
      </c>
      <c r="B7" s="3">
        <v>112.14285714285714</v>
      </c>
      <c r="C7" s="3">
        <v>108.84385076001846</v>
      </c>
      <c r="D7" s="3">
        <v>105.59936908517349</v>
      </c>
    </row>
    <row r="8" spans="1:4" x14ac:dyDescent="0.35">
      <c r="A8">
        <v>1999</v>
      </c>
      <c r="B8" s="3">
        <v>115.35714285714286</v>
      </c>
      <c r="C8" s="3">
        <v>112.06817134960849</v>
      </c>
      <c r="D8" s="3">
        <v>106.94006309148267</v>
      </c>
    </row>
    <row r="9" spans="1:4" x14ac:dyDescent="0.35">
      <c r="A9">
        <v>2000</v>
      </c>
      <c r="B9" s="3">
        <v>118.57142857142857</v>
      </c>
      <c r="C9" s="3">
        <v>115.10824504836484</v>
      </c>
      <c r="D9" s="3">
        <v>109.50315457413251</v>
      </c>
    </row>
    <row r="10" spans="1:4" x14ac:dyDescent="0.35">
      <c r="A10">
        <v>2001</v>
      </c>
      <c r="B10" s="3">
        <v>122.85714285714286</v>
      </c>
      <c r="C10" s="3">
        <v>118.79318286503917</v>
      </c>
      <c r="D10" s="3">
        <v>116.0883280757098</v>
      </c>
    </row>
    <row r="11" spans="1:4" x14ac:dyDescent="0.35">
      <c r="A11">
        <v>2002</v>
      </c>
      <c r="B11" s="3">
        <v>128.92857142857144</v>
      </c>
      <c r="C11" s="3">
        <v>122.20175034546294</v>
      </c>
      <c r="D11" s="3">
        <v>119.40063091482651</v>
      </c>
    </row>
    <row r="12" spans="1:4" x14ac:dyDescent="0.35">
      <c r="A12">
        <v>2003</v>
      </c>
      <c r="B12" s="3">
        <v>135</v>
      </c>
      <c r="C12" s="3">
        <v>124.64302164900971</v>
      </c>
      <c r="D12" s="3">
        <v>122.98895899053628</v>
      </c>
    </row>
    <row r="13" spans="1:4" x14ac:dyDescent="0.35">
      <c r="A13">
        <v>2004</v>
      </c>
      <c r="B13" s="3">
        <v>141.42857142857144</v>
      </c>
      <c r="C13" s="3">
        <v>127.49884845693231</v>
      </c>
      <c r="D13" s="3">
        <v>125.94637223974765</v>
      </c>
    </row>
    <row r="14" spans="1:4" x14ac:dyDescent="0.35">
      <c r="A14">
        <v>2005</v>
      </c>
      <c r="B14" s="3">
        <v>150.71428571428572</v>
      </c>
      <c r="C14" s="3">
        <v>130.44679871027179</v>
      </c>
      <c r="D14" s="3">
        <v>128.98264984227131</v>
      </c>
    </row>
    <row r="15" spans="1:4" x14ac:dyDescent="0.35">
      <c r="A15">
        <v>2006</v>
      </c>
      <c r="B15" s="3">
        <v>160</v>
      </c>
      <c r="C15" s="3">
        <v>133.80930446798715</v>
      </c>
      <c r="D15" s="3">
        <v>133.1230283911672</v>
      </c>
    </row>
    <row r="16" spans="1:4" x14ac:dyDescent="0.35">
      <c r="A16">
        <v>2007</v>
      </c>
      <c r="B16" s="3">
        <v>175</v>
      </c>
      <c r="C16" s="3">
        <v>139.42883463841548</v>
      </c>
      <c r="D16" s="3">
        <v>137.06624605678235</v>
      </c>
    </row>
    <row r="17" spans="1:4" x14ac:dyDescent="0.35">
      <c r="A17">
        <v>2008</v>
      </c>
      <c r="B17" s="3">
        <v>190</v>
      </c>
      <c r="C17" s="3">
        <v>148.8714877936435</v>
      </c>
      <c r="D17" s="3">
        <v>141.67981072555204</v>
      </c>
    </row>
    <row r="18" spans="1:4" x14ac:dyDescent="0.35">
      <c r="A18">
        <v>2009</v>
      </c>
      <c r="B18" s="3">
        <v>203.21428571428572</v>
      </c>
      <c r="C18" s="3">
        <v>160.70935052970984</v>
      </c>
      <c r="D18" s="3">
        <v>146.09621451104101</v>
      </c>
    </row>
    <row r="19" spans="1:4" x14ac:dyDescent="0.35">
      <c r="A19">
        <v>2010</v>
      </c>
      <c r="B19" s="3">
        <v>216.42857142857142</v>
      </c>
      <c r="C19" s="3">
        <v>168.86227544910184</v>
      </c>
      <c r="D19" s="3">
        <v>149.48738170347008</v>
      </c>
    </row>
    <row r="20" spans="1:4" x14ac:dyDescent="0.35">
      <c r="A20">
        <v>2011</v>
      </c>
      <c r="B20" s="3">
        <v>231.42857142857144</v>
      </c>
      <c r="C20" s="3">
        <v>176.23215108245051</v>
      </c>
      <c r="D20" s="3">
        <v>154.14037854889591</v>
      </c>
    </row>
    <row r="21" spans="1:4" x14ac:dyDescent="0.35">
      <c r="A21">
        <v>2012</v>
      </c>
      <c r="B21" s="3">
        <v>246.42857142857144</v>
      </c>
      <c r="C21" s="3">
        <v>184.29295255642566</v>
      </c>
      <c r="D21" s="3">
        <v>157.68927444794954</v>
      </c>
    </row>
    <row r="22" spans="1:4" x14ac:dyDescent="0.35">
      <c r="A22">
        <v>2013</v>
      </c>
      <c r="B22" s="3">
        <v>256.42857142857144</v>
      </c>
      <c r="C22" s="3">
        <v>191.01796407185634</v>
      </c>
      <c r="D22" s="3">
        <v>161.27760252365934</v>
      </c>
    </row>
    <row r="23" spans="1:4" x14ac:dyDescent="0.35">
      <c r="A23">
        <v>2014</v>
      </c>
      <c r="B23" s="3">
        <v>266.42857142857139</v>
      </c>
      <c r="C23" s="3">
        <v>196.49930907415941</v>
      </c>
      <c r="D23" s="3">
        <v>165.65457413249214</v>
      </c>
    </row>
    <row r="24" spans="1:4" x14ac:dyDescent="0.35">
      <c r="A24">
        <v>2015</v>
      </c>
      <c r="B24" s="3">
        <v>267.85714285714289</v>
      </c>
      <c r="C24" s="3">
        <v>200.78304928604331</v>
      </c>
      <c r="D24" s="3">
        <v>168.49369085173504</v>
      </c>
    </row>
    <row r="25" spans="1:4" x14ac:dyDescent="0.35">
      <c r="A25">
        <v>2016</v>
      </c>
      <c r="B25" s="3">
        <v>269.28571428571433</v>
      </c>
      <c r="C25" s="3">
        <v>202.94795025333951</v>
      </c>
      <c r="D25" s="3">
        <v>170.82018927444801</v>
      </c>
    </row>
    <row r="26" spans="1:4" x14ac:dyDescent="0.35">
      <c r="A26">
        <v>2017</v>
      </c>
      <c r="B26" s="3">
        <v>275</v>
      </c>
      <c r="C26" s="3">
        <v>204.28374021188395</v>
      </c>
      <c r="D26" s="3">
        <v>173.73817034700318</v>
      </c>
    </row>
    <row r="27" spans="1:4" x14ac:dyDescent="0.35">
      <c r="A27">
        <v>2018</v>
      </c>
      <c r="B27" s="3">
        <v>280.71428571428567</v>
      </c>
      <c r="C27" s="3">
        <v>205.66559189313685</v>
      </c>
      <c r="D27" s="3">
        <v>177.08990536277608</v>
      </c>
    </row>
    <row r="28" spans="1:4" x14ac:dyDescent="0.35">
      <c r="A28">
        <v>2019</v>
      </c>
      <c r="B28" s="3"/>
      <c r="C28" s="3">
        <v>206.72501151543071</v>
      </c>
      <c r="D28" s="3">
        <v>180.00788643533124</v>
      </c>
    </row>
    <row r="40" spans="1:1" x14ac:dyDescent="0.35">
      <c r="A40" t="s">
        <v>103</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30"/>
  <sheetViews>
    <sheetView workbookViewId="0">
      <selection activeCell="P37" sqref="P37"/>
    </sheetView>
  </sheetViews>
  <sheetFormatPr defaultRowHeight="14.5" x14ac:dyDescent="0.35"/>
  <sheetData>
    <row r="1" spans="1:2" x14ac:dyDescent="0.35">
      <c r="A1" s="1" t="s">
        <v>305</v>
      </c>
    </row>
    <row r="3" spans="1:2" x14ac:dyDescent="0.35">
      <c r="B3" s="1" t="s">
        <v>48</v>
      </c>
    </row>
    <row r="4" spans="1:2" x14ac:dyDescent="0.35">
      <c r="A4">
        <v>1999</v>
      </c>
      <c r="B4">
        <v>62.7</v>
      </c>
    </row>
    <row r="5" spans="1:2" x14ac:dyDescent="0.35">
      <c r="A5">
        <v>2000</v>
      </c>
      <c r="B5">
        <v>62.6</v>
      </c>
    </row>
    <row r="6" spans="1:2" x14ac:dyDescent="0.35">
      <c r="A6">
        <v>2001</v>
      </c>
      <c r="B6">
        <v>56.9</v>
      </c>
    </row>
    <row r="7" spans="1:2" x14ac:dyDescent="0.35">
      <c r="A7">
        <v>2002</v>
      </c>
      <c r="B7">
        <v>56.9</v>
      </c>
    </row>
    <row r="8" spans="1:2" x14ac:dyDescent="0.35">
      <c r="A8">
        <v>2003</v>
      </c>
      <c r="B8">
        <v>59.41</v>
      </c>
    </row>
    <row r="9" spans="1:2" x14ac:dyDescent="0.35">
      <c r="A9">
        <v>2004</v>
      </c>
      <c r="B9">
        <v>62.1</v>
      </c>
    </row>
    <row r="10" spans="1:2" x14ac:dyDescent="0.35">
      <c r="A10">
        <v>2005</v>
      </c>
      <c r="B10">
        <v>64.930000000000007</v>
      </c>
    </row>
    <row r="11" spans="1:2" x14ac:dyDescent="0.35">
      <c r="A11">
        <v>2006</v>
      </c>
      <c r="B11">
        <v>65.69</v>
      </c>
    </row>
    <row r="12" spans="1:2" x14ac:dyDescent="0.35">
      <c r="A12">
        <v>2007</v>
      </c>
      <c r="B12">
        <v>67.180000000000007</v>
      </c>
    </row>
    <row r="13" spans="1:2" x14ac:dyDescent="0.35">
      <c r="A13">
        <v>2008</v>
      </c>
      <c r="B13">
        <v>70.930000000000007</v>
      </c>
    </row>
    <row r="14" spans="1:2" x14ac:dyDescent="0.35">
      <c r="A14">
        <v>2009</v>
      </c>
      <c r="B14">
        <v>71.650000000000006</v>
      </c>
    </row>
    <row r="15" spans="1:2" x14ac:dyDescent="0.35">
      <c r="A15">
        <v>2010</v>
      </c>
      <c r="B15">
        <v>72.010000000000005</v>
      </c>
    </row>
    <row r="16" spans="1:2" x14ac:dyDescent="0.35">
      <c r="A16">
        <v>2011</v>
      </c>
      <c r="B16">
        <v>74.540000000000006</v>
      </c>
    </row>
    <row r="17" spans="1:2" x14ac:dyDescent="0.35">
      <c r="A17">
        <v>2012</v>
      </c>
      <c r="B17">
        <v>75.02</v>
      </c>
    </row>
    <row r="18" spans="1:2" x14ac:dyDescent="0.35">
      <c r="A18">
        <v>2013</v>
      </c>
      <c r="B18">
        <v>76.11</v>
      </c>
    </row>
    <row r="19" spans="1:2" x14ac:dyDescent="0.35">
      <c r="A19">
        <v>2014</v>
      </c>
      <c r="B19">
        <v>76.3</v>
      </c>
    </row>
    <row r="20" spans="1:2" x14ac:dyDescent="0.35">
      <c r="A20">
        <v>2015</v>
      </c>
      <c r="B20">
        <v>77.8</v>
      </c>
    </row>
    <row r="21" spans="1:2" x14ac:dyDescent="0.35">
      <c r="A21">
        <v>2016</v>
      </c>
      <c r="B21">
        <v>79.400000000000006</v>
      </c>
    </row>
    <row r="22" spans="1:2" x14ac:dyDescent="0.35">
      <c r="A22">
        <v>2017</v>
      </c>
      <c r="B22">
        <v>79.760000000000005</v>
      </c>
    </row>
    <row r="23" spans="1:2" x14ac:dyDescent="0.35">
      <c r="A23">
        <v>2018</v>
      </c>
      <c r="B23">
        <v>79.95</v>
      </c>
    </row>
    <row r="30" spans="1:2" x14ac:dyDescent="0.35">
      <c r="A30" t="s">
        <v>304</v>
      </c>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30"/>
  <sheetViews>
    <sheetView workbookViewId="0">
      <selection activeCell="A31" sqref="A31"/>
    </sheetView>
  </sheetViews>
  <sheetFormatPr defaultRowHeight="14.5" x14ac:dyDescent="0.35"/>
  <cols>
    <col min="1" max="1" width="10.6328125" customWidth="1"/>
    <col min="2" max="2" width="14.36328125" customWidth="1"/>
    <col min="3" max="3" width="12.08984375" customWidth="1"/>
    <col min="4" max="4" width="11" customWidth="1"/>
  </cols>
  <sheetData>
    <row r="1" spans="1:4" x14ac:dyDescent="0.35">
      <c r="A1" s="1" t="s">
        <v>315</v>
      </c>
    </row>
    <row r="3" spans="1:4" x14ac:dyDescent="0.35">
      <c r="A3" t="s">
        <v>314</v>
      </c>
      <c r="B3" t="s">
        <v>313</v>
      </c>
      <c r="C3" t="s">
        <v>3</v>
      </c>
      <c r="D3" t="s">
        <v>4</v>
      </c>
    </row>
    <row r="4" spans="1:4" x14ac:dyDescent="0.35">
      <c r="A4" t="s">
        <v>312</v>
      </c>
      <c r="B4" s="2">
        <v>0.43783015549703502</v>
      </c>
      <c r="C4" s="2">
        <v>8.67462662558105</v>
      </c>
      <c r="D4" s="2">
        <v>2.6651158827649</v>
      </c>
    </row>
    <row r="5" spans="1:4" x14ac:dyDescent="0.35">
      <c r="A5" t="s">
        <v>311</v>
      </c>
      <c r="B5" s="2">
        <v>9.3386899830592203</v>
      </c>
      <c r="C5" s="2">
        <v>35.101320188702701</v>
      </c>
      <c r="D5" s="2">
        <v>11.408308931677199</v>
      </c>
    </row>
    <row r="6" spans="1:4" x14ac:dyDescent="0.35">
      <c r="A6" t="s">
        <v>310</v>
      </c>
      <c r="B6" s="2">
        <v>17.263971426039902</v>
      </c>
      <c r="C6" s="2">
        <v>22.093876491005901</v>
      </c>
      <c r="D6" s="2">
        <v>17.697193934811398</v>
      </c>
    </row>
    <row r="7" spans="1:4" x14ac:dyDescent="0.35">
      <c r="A7" t="s">
        <v>309</v>
      </c>
      <c r="B7" s="2">
        <v>21.3633495725127</v>
      </c>
      <c r="C7" s="2">
        <v>15.6100220206317</v>
      </c>
      <c r="D7" s="2">
        <v>22.176430426223</v>
      </c>
    </row>
    <row r="8" spans="1:4" x14ac:dyDescent="0.35">
      <c r="A8" t="s">
        <v>308</v>
      </c>
      <c r="B8" s="2">
        <v>20.5059790242058</v>
      </c>
      <c r="C8" s="2">
        <v>10.2078602267925</v>
      </c>
      <c r="D8" s="2">
        <v>18.920902787267501</v>
      </c>
    </row>
    <row r="9" spans="1:4" x14ac:dyDescent="0.35">
      <c r="A9" t="s">
        <v>307</v>
      </c>
      <c r="B9" s="2">
        <v>17.703000374835</v>
      </c>
      <c r="C9" s="2">
        <v>5.3726284989349002</v>
      </c>
      <c r="D9" s="2">
        <v>14.949831020948</v>
      </c>
    </row>
    <row r="10" spans="1:4" x14ac:dyDescent="0.35">
      <c r="A10" t="s">
        <v>306</v>
      </c>
      <c r="B10" s="2">
        <v>13.3871794638503</v>
      </c>
      <c r="C10" s="2">
        <v>2.9396659483512599</v>
      </c>
      <c r="D10" s="2">
        <v>12.182217016308</v>
      </c>
    </row>
    <row r="30" spans="1:1" x14ac:dyDescent="0.35">
      <c r="A30" t="s">
        <v>35</v>
      </c>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S71"/>
  <sheetViews>
    <sheetView workbookViewId="0">
      <selection activeCell="K32" sqref="K32"/>
    </sheetView>
  </sheetViews>
  <sheetFormatPr defaultRowHeight="14.5" x14ac:dyDescent="0.35"/>
  <cols>
    <col min="2" max="2" width="10.6328125" customWidth="1"/>
    <col min="3" max="3" width="8" customWidth="1"/>
    <col min="17" max="17" width="10.453125" customWidth="1"/>
  </cols>
  <sheetData>
    <row r="1" spans="1:19" x14ac:dyDescent="0.35">
      <c r="A1" s="1" t="s">
        <v>320</v>
      </c>
    </row>
    <row r="3" spans="1:19" x14ac:dyDescent="0.35">
      <c r="A3" s="1" t="s">
        <v>319</v>
      </c>
      <c r="Q3" s="1" t="s">
        <v>318</v>
      </c>
    </row>
    <row r="5" spans="1:19" x14ac:dyDescent="0.35">
      <c r="C5" s="1" t="s">
        <v>48</v>
      </c>
      <c r="S5" s="1" t="s">
        <v>48</v>
      </c>
    </row>
    <row r="6" spans="1:19" x14ac:dyDescent="0.35">
      <c r="B6" t="s">
        <v>312</v>
      </c>
      <c r="C6" s="2">
        <v>39.4404073161204</v>
      </c>
      <c r="Q6" t="s">
        <v>312</v>
      </c>
      <c r="S6" s="2">
        <v>12.7790687408304</v>
      </c>
    </row>
    <row r="7" spans="1:19" x14ac:dyDescent="0.35">
      <c r="B7" t="s">
        <v>311</v>
      </c>
      <c r="C7" s="2">
        <v>26.909105875841799</v>
      </c>
      <c r="Q7" t="s">
        <v>311</v>
      </c>
      <c r="S7" s="2">
        <v>8.4082679921196792</v>
      </c>
    </row>
    <row r="8" spans="1:19" x14ac:dyDescent="0.35">
      <c r="B8" t="s">
        <v>310</v>
      </c>
      <c r="C8" s="2">
        <v>29.255285461078302</v>
      </c>
      <c r="Q8" t="s">
        <v>310</v>
      </c>
      <c r="S8" s="2">
        <v>9.6111694813348691</v>
      </c>
    </row>
    <row r="9" spans="1:19" x14ac:dyDescent="0.35">
      <c r="B9" t="s">
        <v>309</v>
      </c>
      <c r="C9" s="2">
        <v>28.969258318562598</v>
      </c>
      <c r="Q9" t="s">
        <v>309</v>
      </c>
      <c r="S9" s="2">
        <v>12.158325858650199</v>
      </c>
    </row>
    <row r="10" spans="1:19" x14ac:dyDescent="0.35">
      <c r="B10" t="s">
        <v>308</v>
      </c>
      <c r="C10" s="2">
        <v>32.701773488909197</v>
      </c>
      <c r="Q10" t="s">
        <v>308</v>
      </c>
      <c r="S10" s="2">
        <v>17.1194533931377</v>
      </c>
    </row>
    <row r="11" spans="1:19" x14ac:dyDescent="0.35">
      <c r="B11" t="s">
        <v>307</v>
      </c>
      <c r="C11" s="2">
        <v>58.578645909688298</v>
      </c>
      <c r="Q11" t="s">
        <v>307</v>
      </c>
      <c r="S11" s="2">
        <v>49.776058625321902</v>
      </c>
    </row>
    <row r="12" spans="1:19" x14ac:dyDescent="0.35">
      <c r="B12" t="s">
        <v>306</v>
      </c>
      <c r="C12" s="2">
        <v>75.9158465272764</v>
      </c>
      <c r="Q12" t="s">
        <v>306</v>
      </c>
      <c r="S12" s="2">
        <v>72.222562428828198</v>
      </c>
    </row>
    <row r="38" spans="2:18" x14ac:dyDescent="0.35">
      <c r="B38" s="1" t="s">
        <v>317</v>
      </c>
      <c r="Q38" s="1" t="s">
        <v>316</v>
      </c>
    </row>
    <row r="40" spans="2:18" x14ac:dyDescent="0.35">
      <c r="C40" s="1" t="s">
        <v>48</v>
      </c>
      <c r="R40" s="1" t="s">
        <v>48</v>
      </c>
    </row>
    <row r="41" spans="2:18" x14ac:dyDescent="0.35">
      <c r="B41" t="s">
        <v>312</v>
      </c>
      <c r="C41" s="2">
        <v>94.916738722639806</v>
      </c>
      <c r="Q41" t="s">
        <v>312</v>
      </c>
      <c r="R41" s="2">
        <v>11.370389436898501</v>
      </c>
    </row>
    <row r="42" spans="2:18" x14ac:dyDescent="0.35">
      <c r="B42" t="s">
        <v>311</v>
      </c>
      <c r="C42" s="2">
        <v>95.449521066807705</v>
      </c>
      <c r="Q42" t="s">
        <v>311</v>
      </c>
      <c r="R42" s="2">
        <v>11.967376948030401</v>
      </c>
    </row>
    <row r="43" spans="2:18" x14ac:dyDescent="0.35">
      <c r="B43" t="s">
        <v>310</v>
      </c>
      <c r="C43" s="2">
        <v>91.881457330596803</v>
      </c>
      <c r="Q43" t="s">
        <v>310</v>
      </c>
      <c r="R43" s="2">
        <v>17.704232691517898</v>
      </c>
    </row>
    <row r="44" spans="2:18" x14ac:dyDescent="0.35">
      <c r="B44" t="s">
        <v>309</v>
      </c>
      <c r="C44" s="2">
        <v>86.817118785440599</v>
      </c>
      <c r="Q44" t="s">
        <v>309</v>
      </c>
      <c r="R44" s="2">
        <v>22.604642870968799</v>
      </c>
    </row>
    <row r="45" spans="2:18" x14ac:dyDescent="0.35">
      <c r="B45" t="s">
        <v>308</v>
      </c>
      <c r="C45" s="2">
        <v>77.516903661193894</v>
      </c>
      <c r="Q45" t="s">
        <v>308</v>
      </c>
      <c r="R45" s="2">
        <v>34.056429078422703</v>
      </c>
    </row>
    <row r="46" spans="2:18" x14ac:dyDescent="0.35">
      <c r="B46" t="s">
        <v>307</v>
      </c>
      <c r="C46" s="2">
        <v>64.174836119248596</v>
      </c>
      <c r="Q46" t="s">
        <v>307</v>
      </c>
      <c r="R46" s="2">
        <v>46.658202012129102</v>
      </c>
    </row>
    <row r="47" spans="2:18" x14ac:dyDescent="0.35">
      <c r="B47" t="s">
        <v>306</v>
      </c>
      <c r="C47" s="2">
        <v>47.616995338113597</v>
      </c>
      <c r="Q47" t="s">
        <v>306</v>
      </c>
      <c r="R47" s="2">
        <v>68.114492039122396</v>
      </c>
    </row>
    <row r="71" spans="1:1" x14ac:dyDescent="0.35">
      <c r="A71" t="s">
        <v>35</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5"/>
  <sheetViews>
    <sheetView workbookViewId="0">
      <selection activeCell="I32" sqref="I32"/>
    </sheetView>
  </sheetViews>
  <sheetFormatPr defaultRowHeight="14.5" x14ac:dyDescent="0.35"/>
  <sheetData>
    <row r="1" spans="1:1" x14ac:dyDescent="0.35">
      <c r="A1" s="1" t="s">
        <v>37</v>
      </c>
    </row>
    <row r="25" spans="1:1" x14ac:dyDescent="0.35">
      <c r="A25" t="s">
        <v>35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5"/>
  <sheetViews>
    <sheetView workbookViewId="0">
      <selection activeCell="N37" sqref="N37"/>
    </sheetView>
  </sheetViews>
  <sheetFormatPr defaultRowHeight="14.5" x14ac:dyDescent="0.35"/>
  <sheetData>
    <row r="1" spans="1:3" x14ac:dyDescent="0.35">
      <c r="A1" s="1" t="s">
        <v>38</v>
      </c>
    </row>
    <row r="3" spans="1:3" x14ac:dyDescent="0.35">
      <c r="B3">
        <v>2001</v>
      </c>
      <c r="C3">
        <v>2013</v>
      </c>
    </row>
    <row r="4" spans="1:3" x14ac:dyDescent="0.35">
      <c r="A4" t="s">
        <v>39</v>
      </c>
      <c r="B4" s="3">
        <v>100</v>
      </c>
      <c r="C4" s="3">
        <v>100</v>
      </c>
    </row>
    <row r="5" spans="1:3" x14ac:dyDescent="0.35">
      <c r="A5" t="s">
        <v>40</v>
      </c>
      <c r="B5" s="3">
        <v>52.705632319000316</v>
      </c>
      <c r="C5" s="3">
        <v>57.868153430769254</v>
      </c>
    </row>
    <row r="6" spans="1:3" x14ac:dyDescent="0.35">
      <c r="A6" t="s">
        <v>41</v>
      </c>
      <c r="B6" s="3">
        <v>43.329395358467352</v>
      </c>
      <c r="C6" s="3">
        <v>55.99189842060278</v>
      </c>
    </row>
    <row r="7" spans="1:3" x14ac:dyDescent="0.35">
      <c r="A7" t="s">
        <v>42</v>
      </c>
      <c r="B7" s="3">
        <v>39.607704627526445</v>
      </c>
      <c r="C7" s="3">
        <v>42.837259049897071</v>
      </c>
    </row>
    <row r="8" spans="1:3" x14ac:dyDescent="0.35">
      <c r="A8" t="s">
        <v>43</v>
      </c>
      <c r="B8" s="3">
        <v>31.315425697112897</v>
      </c>
      <c r="C8" s="3">
        <v>46.108224335387696</v>
      </c>
    </row>
    <row r="35" spans="1:1" x14ac:dyDescent="0.35">
      <c r="A35" t="s">
        <v>44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2"/>
  <sheetViews>
    <sheetView workbookViewId="0">
      <selection activeCell="E27" sqref="E27"/>
    </sheetView>
  </sheetViews>
  <sheetFormatPr defaultRowHeight="14.5" x14ac:dyDescent="0.35"/>
  <sheetData>
    <row r="1" spans="1:4" x14ac:dyDescent="0.35">
      <c r="A1" s="1" t="s">
        <v>45</v>
      </c>
    </row>
    <row r="3" spans="1:4" x14ac:dyDescent="0.35">
      <c r="B3" t="s">
        <v>46</v>
      </c>
      <c r="C3" t="s">
        <v>47</v>
      </c>
      <c r="D3" t="s">
        <v>48</v>
      </c>
    </row>
    <row r="4" spans="1:4" x14ac:dyDescent="0.35">
      <c r="B4" t="s">
        <v>49</v>
      </c>
      <c r="C4" t="s">
        <v>50</v>
      </c>
      <c r="D4">
        <v>74.510000000000005</v>
      </c>
    </row>
    <row r="5" spans="1:4" x14ac:dyDescent="0.35">
      <c r="B5" t="s">
        <v>49</v>
      </c>
      <c r="C5" t="s">
        <v>51</v>
      </c>
      <c r="D5">
        <v>14.3</v>
      </c>
    </row>
    <row r="6" spans="1:4" x14ac:dyDescent="0.35">
      <c r="B6" t="s">
        <v>49</v>
      </c>
      <c r="C6" t="s">
        <v>52</v>
      </c>
      <c r="D6">
        <v>4.78</v>
      </c>
    </row>
    <row r="7" spans="1:4" x14ac:dyDescent="0.35">
      <c r="B7" t="s">
        <v>49</v>
      </c>
      <c r="C7" t="s">
        <v>53</v>
      </c>
      <c r="D7">
        <v>3.42</v>
      </c>
    </row>
    <row r="8" spans="1:4" x14ac:dyDescent="0.35">
      <c r="B8" t="s">
        <v>49</v>
      </c>
      <c r="C8" t="s">
        <v>54</v>
      </c>
      <c r="D8">
        <v>1.31</v>
      </c>
    </row>
    <row r="9" spans="1:4" x14ac:dyDescent="0.35">
      <c r="B9" t="s">
        <v>49</v>
      </c>
      <c r="C9" t="s">
        <v>55</v>
      </c>
      <c r="D9">
        <v>1.68</v>
      </c>
    </row>
    <row r="10" spans="1:4" x14ac:dyDescent="0.35">
      <c r="B10" t="s">
        <v>3</v>
      </c>
      <c r="C10" t="s">
        <v>50</v>
      </c>
      <c r="D10">
        <v>20.53</v>
      </c>
    </row>
    <row r="11" spans="1:4" x14ac:dyDescent="0.35">
      <c r="B11" t="s">
        <v>3</v>
      </c>
      <c r="C11" t="s">
        <v>51</v>
      </c>
      <c r="D11">
        <v>25.6</v>
      </c>
    </row>
    <row r="12" spans="1:4" x14ac:dyDescent="0.35">
      <c r="B12" t="s">
        <v>3</v>
      </c>
      <c r="C12" t="s">
        <v>52</v>
      </c>
      <c r="D12">
        <v>17.39</v>
      </c>
    </row>
    <row r="13" spans="1:4" x14ac:dyDescent="0.35">
      <c r="B13" t="s">
        <v>3</v>
      </c>
      <c r="C13" t="s">
        <v>53</v>
      </c>
      <c r="D13">
        <v>16.68</v>
      </c>
    </row>
    <row r="14" spans="1:4" x14ac:dyDescent="0.35">
      <c r="B14" t="s">
        <v>3</v>
      </c>
      <c r="C14" t="s">
        <v>54</v>
      </c>
      <c r="D14">
        <v>8.5500000000000007</v>
      </c>
    </row>
    <row r="15" spans="1:4" x14ac:dyDescent="0.35">
      <c r="B15" t="s">
        <v>3</v>
      </c>
      <c r="C15" t="s">
        <v>55</v>
      </c>
      <c r="D15">
        <v>11.24</v>
      </c>
    </row>
    <row r="16" spans="1:4" x14ac:dyDescent="0.35">
      <c r="B16" t="s">
        <v>56</v>
      </c>
      <c r="C16" t="s">
        <v>50</v>
      </c>
      <c r="D16">
        <v>69.069999999999993</v>
      </c>
    </row>
    <row r="17" spans="1:4" x14ac:dyDescent="0.35">
      <c r="B17" t="s">
        <v>56</v>
      </c>
      <c r="C17" t="s">
        <v>51</v>
      </c>
      <c r="D17">
        <v>12.58</v>
      </c>
    </row>
    <row r="18" spans="1:4" x14ac:dyDescent="0.35">
      <c r="B18" t="s">
        <v>56</v>
      </c>
      <c r="C18" t="s">
        <v>52</v>
      </c>
      <c r="D18">
        <v>5.12</v>
      </c>
    </row>
    <row r="19" spans="1:4" x14ac:dyDescent="0.35">
      <c r="B19" t="s">
        <v>56</v>
      </c>
      <c r="C19" t="s">
        <v>53</v>
      </c>
      <c r="D19">
        <v>6.06</v>
      </c>
    </row>
    <row r="20" spans="1:4" x14ac:dyDescent="0.35">
      <c r="B20" t="s">
        <v>56</v>
      </c>
      <c r="C20" t="s">
        <v>54</v>
      </c>
      <c r="D20">
        <v>3.6</v>
      </c>
    </row>
    <row r="21" spans="1:4" x14ac:dyDescent="0.35">
      <c r="B21" t="s">
        <v>56</v>
      </c>
      <c r="C21" t="s">
        <v>55</v>
      </c>
      <c r="D21">
        <v>3.57</v>
      </c>
    </row>
    <row r="32" spans="1:4" x14ac:dyDescent="0.35">
      <c r="A32" t="s">
        <v>57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4"/>
  <sheetViews>
    <sheetView workbookViewId="0">
      <selection activeCell="A35" sqref="A35"/>
    </sheetView>
  </sheetViews>
  <sheetFormatPr defaultRowHeight="14.5" x14ac:dyDescent="0.35"/>
  <cols>
    <col min="1" max="1" width="28.6328125" customWidth="1"/>
    <col min="2" max="2" width="46.6328125" customWidth="1"/>
  </cols>
  <sheetData>
    <row r="1" spans="1:2" x14ac:dyDescent="0.35">
      <c r="A1" s="1" t="s">
        <v>58</v>
      </c>
    </row>
    <row r="3" spans="1:2" x14ac:dyDescent="0.35">
      <c r="A3" s="4" t="s">
        <v>59</v>
      </c>
      <c r="B3" s="4" t="s">
        <v>60</v>
      </c>
    </row>
    <row r="4" spans="1:2" x14ac:dyDescent="0.35">
      <c r="A4" t="s">
        <v>61</v>
      </c>
      <c r="B4">
        <v>73.8</v>
      </c>
    </row>
    <row r="5" spans="1:2" x14ac:dyDescent="0.35">
      <c r="A5" t="s">
        <v>62</v>
      </c>
      <c r="B5">
        <v>19.899999999999999</v>
      </c>
    </row>
    <row r="6" spans="1:2" x14ac:dyDescent="0.35">
      <c r="A6" t="s">
        <v>63</v>
      </c>
      <c r="B6">
        <v>6.3</v>
      </c>
    </row>
    <row r="34" spans="1:1" x14ac:dyDescent="0.35">
      <c r="A34" t="s">
        <v>57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1</vt:i4>
      </vt:variant>
    </vt:vector>
  </HeadingPairs>
  <TitlesOfParts>
    <vt:vector size="58"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4.1</vt:lpstr>
      <vt:lpstr>Figure 4.2</vt:lpstr>
      <vt:lpstr>Figure 4.3</vt:lpstr>
      <vt:lpstr>Figure 4.4</vt:lpstr>
      <vt:lpstr>Figure 4.5</vt:lpstr>
      <vt:lpstr>Figure 4.6</vt:lpstr>
      <vt:lpstr>Figure 4.7</vt:lpstr>
      <vt:lpstr>Figure 4.8</vt:lpstr>
      <vt:lpstr>Figure 4.9</vt:lpstr>
      <vt:lpstr>Figure 4.10</vt:lpstr>
      <vt:lpstr>Figure 5.1</vt:lpstr>
      <vt:lpstr>Figure 5.2</vt:lpstr>
      <vt:lpstr>Figure 5.3</vt:lpstr>
      <vt:lpstr>Figure 5.4</vt:lpstr>
      <vt:lpstr>Figure 5.5</vt:lpstr>
      <vt:lpstr>Figure 5.6</vt:lpstr>
      <vt:lpstr>Figure 5.7</vt:lpstr>
      <vt:lpstr>Figure B.1</vt:lpstr>
      <vt:lpstr>Figure B.2</vt:lpstr>
      <vt:lpstr>'Figure 5.2'!OLE_LINK31</vt:lpstr>
    </vt:vector>
  </TitlesOfParts>
  <Company>Productivity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data - Vulnerable Private Renters: Evidence and Options</dc:title>
  <dc:creator>Productivity Commission</dc:creator>
  <cp:lastModifiedBy>Alston, Chris</cp:lastModifiedBy>
  <dcterms:created xsi:type="dcterms:W3CDTF">2019-09-18T04:48:56Z</dcterms:created>
  <dcterms:modified xsi:type="dcterms:W3CDTF">2020-12-21T01:25:30Z</dcterms:modified>
</cp:coreProperties>
</file>